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L:\05財政担当\R7（2025）\②財政運営\16財政状況資料集\○令和５年度財政状況資料集の作成について（2回目・地方公会計関係）\04公開用\"/>
    </mc:Choice>
  </mc:AlternateContent>
  <xr:revisionPtr revIDLastSave="0" documentId="13_ncr:1_{D8469026-38AA-4BB3-A61A-9AE7E3C3C922}" xr6:coauthVersionLast="47" xr6:coauthVersionMax="47" xr10:uidLastSave="{00000000-0000-0000-0000-000000000000}"/>
  <bookViews>
    <workbookView xWindow="75" yWindow="-163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BW34" i="10"/>
  <c r="BW35" i="10" s="1"/>
  <c r="BW36" i="10" s="1"/>
  <c r="BW37" i="10" s="1"/>
  <c r="BW38" i="10" s="1"/>
  <c r="BW39" i="10" s="1"/>
  <c r="BW40" i="10" s="1"/>
  <c r="BW41" i="10" s="1"/>
  <c r="BW42" i="10" s="1"/>
  <c r="BW43" i="10" s="1"/>
  <c r="AM34" i="10"/>
  <c r="C34" i="10"/>
  <c r="C35" i="10" s="1"/>
  <c r="CO34"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<sst xmlns="http://schemas.openxmlformats.org/spreadsheetml/2006/main" count="1205" uniqueCount="573">
  <si>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</si>
  <si>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</si>
  <si>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</si>
  <si>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</si>
  <si>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</si>
  <si>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</si>
  <si>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</si>
  <si>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</si>
  <si>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</si>
  <si>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</si>
  <si>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</si>
  <si>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</si>
  <si>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</si>
  <si>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</si>
  <si>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</si>
  <si>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</si>
  <si>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</si>
  <si>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</si>
  <si>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</si>
  <si>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</si>
  <si>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</si>
  <si>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</si>
  <si>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</si>
  <si>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</si>
  <si>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</si>
  <si>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</si>
  <si>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</si>
  <si>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</si>
  <si>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</si>
  <si>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</si>
  <si>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</si>
  <si>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</si>
  <si>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</si>
  <si>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</si>
  <si>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</si>
  <si>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</si>
  <si>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</si>
  <si>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</si>
  <si>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</si>
  <si>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</si>
  <si>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</si>
  <si>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</si>
  <si>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</si>
  <si>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</si>
  <si>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</si>
  <si>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</si>
  <si>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</si>
  <si>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</si>
  <si>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</si>
  <si>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</si>
  <si>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</si>
  <si>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</si>
  <si>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</si>
  <si>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</si>
  <si>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</si>
  <si>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</si>
  <si>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</si>
  <si>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</si>
  <si>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</si>
  <si>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</si>
  <si>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</si>
  <si>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</si>
  <si>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</si>
  <si>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</si>
  <si>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</si>
  <si>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</si>
  <si>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</si>
  <si>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</si>
  <si>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</si>
  <si>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</si>
  <si>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</si>
  <si>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</si>
  <si>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</si>
  <si>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</si>
  <si>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</si>
  <si>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</si>
  <si>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</si>
  <si>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</si>
  <si>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</si>
  <si>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</si>
  <si>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</si>
  <si>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</si>
  <si>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</si>
  <si>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</si>
  <si>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</si>
  <si>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</si>
  <si>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</si>
  <si>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</si>
  <si>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</si>
  <si>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</si>
  <si>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</si>
  <si>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</si>
  <si>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</si>
  <si>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</si>
  <si>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市貝町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</si>
  <si>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</si>
  <si>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</si>
  <si>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</si>
  <si>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</si>
  <si>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</si>
  <si>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</si>
  <si>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</si>
  <si>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</si>
  <si>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</si>
  <si>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</si>
  <si>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</si>
  <si>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</si>
  <si>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</si>
  <si>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</si>
  <si>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</si>
  <si>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</si>
  <si>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</si>
  <si>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</si>
  <si>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</si>
  <si>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</si>
  <si>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</si>
  <si>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</si>
  <si>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</si>
  <si>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</si>
  <si>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</si>
  <si>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</si>
  <si>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</si>
  <si>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</si>
  <si>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</si>
  <si>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</si>
  <si>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</si>
  <si>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</si>
  <si>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</si>
  <si>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</si>
  <si>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</si>
  <si>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</si>
  <si>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</si>
  <si>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</si>
  <si>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</si>
  <si>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</si>
  <si>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</si>
  <si>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</si>
  <si>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</si>
  <si>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</si>
  <si>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</si>
  <si>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</si>
  <si>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6"/>
  </si>
  <si>
    <t>うち日本人(％)</t>
    <phoneticPr fontId="5"/>
  </si>
  <si>
    <t>-1.6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</si>
  <si>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</si>
  <si>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</si>
  <si>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</si>
  <si>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</si>
  <si>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</si>
  <si>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</si>
  <si>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</si>
  <si>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</si>
  <si>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</si>
  <si>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</si>
  <si>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</si>
  <si>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</si>
  <si>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</si>
  <si>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</si>
  <si>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</si>
  <si>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</si>
  <si>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</si>
  <si>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</si>
  <si>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</si>
  <si>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</si>
  <si>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</si>
  <si>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</si>
  <si>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</si>
  <si>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</si>
  <si>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</si>
  <si>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</si>
  <si>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</si>
  <si>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</si>
  <si>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</si>
  <si>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</si>
  <si>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</si>
  <si>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</si>
  <si>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</si>
  <si>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</si>
  <si>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</si>
  <si>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</si>
  <si>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</si>
  <si>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</si>
  <si>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</si>
  <si>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</si>
  <si>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</si>
  <si>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</si>
  <si>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</si>
  <si>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</si>
  <si>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</si>
  <si>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</si>
  <si>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</si>
  <si>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</si>
  <si>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</si>
  <si>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</si>
  <si>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</si>
  <si>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</si>
  <si>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</si>
  <si>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</si>
  <si>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</si>
  <si>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</si>
  <si>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</si>
  <si>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</si>
  <si>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栃木県市貝町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</si>
  <si>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</si>
  <si>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</si>
  <si>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</si>
  <si>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</si>
  <si>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</si>
  <si>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</si>
  <si>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</si>
  <si>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</si>
  <si>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</si>
  <si>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</si>
  <si>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</si>
  <si>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</si>
  <si>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</si>
  <si>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</si>
  <si>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</si>
  <si>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</si>
  <si>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</si>
  <si>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</si>
  <si>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</si>
  <si>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</si>
  <si>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</si>
  <si>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</si>
  <si>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</si>
  <si>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</si>
  <si>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</si>
  <si>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</si>
  <si>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</si>
  <si>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</si>
  <si>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</si>
  <si>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</si>
  <si>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</si>
  <si>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</si>
  <si>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</si>
  <si>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</si>
  <si>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</si>
  <si>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</si>
  <si>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</si>
  <si>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</si>
  <si>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</si>
  <si>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</si>
  <si>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</si>
  <si>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</si>
  <si>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</si>
  <si>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</si>
  <si>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</si>
  <si>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</si>
  <si>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</si>
  <si>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</si>
  <si>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</si>
  <si>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</si>
  <si>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</si>
  <si>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</si>
  <si>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</si>
  <si>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</si>
  <si>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</si>
  <si>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</si>
  <si>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</si>
  <si>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</si>
  <si>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</si>
  <si>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</si>
  <si>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</si>
  <si>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</si>
  <si>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</si>
  <si>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</si>
  <si>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</si>
  <si>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</si>
  <si>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</si>
  <si>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</si>
  <si>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</si>
  <si>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</si>
  <si>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</si>
  <si>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</si>
  <si>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</si>
  <si>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</si>
  <si>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</si>
  <si>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</si>
  <si>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</si>
  <si>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</si>
  <si>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</si>
  <si>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</si>
  <si>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</si>
  <si>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</si>
  <si>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</si>
  <si>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</si>
  <si>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</si>
  <si>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</si>
  <si>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</si>
  <si>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</si>
  <si>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</si>
  <si>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</si>
  <si>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</si>
  <si>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</si>
  <si>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</si>
  <si>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</si>
  <si>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</si>
  <si>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</si>
  <si>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</si>
  <si>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</si>
  <si>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</si>
  <si>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</si>
  <si>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</si>
  <si>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</si>
  <si>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</si>
  <si>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</si>
  <si>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</si>
  <si>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</si>
  <si>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</si>
  <si>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</si>
  <si>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</si>
  <si>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</si>
  <si>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</si>
  <si>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</si>
  <si>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</si>
  <si>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</si>
  <si>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</si>
  <si>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</si>
  <si>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</si>
  <si>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</si>
  <si>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</si>
  <si>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市場</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</si>
  <si>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</si>
  <si>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</si>
  <si>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</si>
  <si>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</si>
  <si>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</si>
  <si>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</si>
  <si>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</si>
  <si>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</si>
  <si>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</si>
  <si>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</si>
  <si>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</si>
  <si>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</si>
  <si>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</si>
  <si>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</si>
  <si>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</si>
  <si>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</si>
  <si>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</si>
  <si>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</si>
  <si>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</si>
  <si>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</si>
  <si>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</si>
  <si>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</si>
  <si>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</si>
  <si>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</si>
  <si>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</si>
  <si>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</si>
  <si>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</si>
  <si>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</si>
  <si>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</si>
  <si>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</si>
  <si>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栃木県市貝町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</si>
  <si>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</si>
  <si>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</si>
  <si>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</si>
  <si>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</si>
  <si>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</si>
  <si>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</si>
  <si>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</si>
  <si>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</si>
  <si>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</si>
  <si>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</si>
  <si>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</si>
  <si>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</si>
  <si>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</si>
  <si>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</si>
  <si>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</si>
  <si>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</si>
  <si>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</si>
  <si>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</si>
  <si>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</si>
  <si>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</si>
  <si>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奨学金貸与費特別会計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</si>
  <si>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</si>
  <si>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</si>
  <si>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</si>
  <si>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</si>
  <si>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</si>
  <si>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</si>
  <si>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</si>
  <si>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</si>
  <si>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</si>
  <si>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</si>
  <si>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</si>
  <si>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</si>
  <si>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</si>
  <si>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</si>
  <si>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</si>
  <si>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</si>
  <si>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</si>
  <si>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</si>
  <si>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</si>
  <si>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</si>
  <si>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</si>
  <si>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</si>
  <si>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</si>
  <si>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</si>
  <si>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</si>
  <si>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</si>
  <si>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</si>
  <si>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</si>
  <si>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</si>
  <si>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</si>
  <si>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</si>
  <si>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</si>
  <si>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</si>
  <si>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</si>
  <si>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</si>
  <si>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</si>
  <si>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</si>
  <si>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</si>
  <si>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</si>
  <si>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</si>
  <si>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</si>
  <si>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</si>
  <si>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</si>
  <si>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</si>
  <si>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</si>
  <si>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</si>
  <si>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</si>
  <si>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</si>
  <si>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</si>
  <si>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</si>
  <si>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</si>
  <si>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</si>
  <si>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</si>
  <si>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</si>
  <si>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</si>
  <si>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</si>
  <si>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</si>
  <si>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</si>
  <si>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</si>
  <si>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</si>
  <si>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</si>
  <si>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</si>
  <si>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</si>
  <si>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</si>
  <si>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</si>
  <si>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</si>
  <si>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</si>
  <si>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</si>
  <si>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</si>
  <si>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</si>
  <si>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</si>
  <si>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</si>
  <si>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</si>
  <si>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</si>
  <si>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</si>
  <si>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</si>
  <si>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</si>
  <si>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</si>
  <si>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</si>
  <si>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</si>
  <si>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</si>
  <si>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</si>
  <si>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</si>
  <si>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</si>
  <si>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</si>
  <si>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</si>
  <si>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</si>
  <si>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</si>
  <si>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</si>
  <si>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</si>
  <si>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</si>
  <si>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</si>
  <si>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</si>
  <si>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</si>
  <si>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</si>
  <si>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</si>
  <si>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</si>
  <si>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</si>
  <si>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</si>
  <si>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</si>
  <si>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</si>
  <si>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</si>
  <si>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</si>
  <si>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</si>
  <si>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</si>
  <si>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</si>
  <si>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</si>
  <si>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</si>
  <si>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</si>
  <si>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</si>
  <si>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</si>
  <si>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</si>
  <si>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</si>
  <si>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</si>
  <si>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</si>
  <si>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</si>
  <si>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</si>
  <si>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</si>
  <si>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</si>
  <si>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</si>
  <si>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</si>
  <si>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</si>
  <si>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</si>
  <si>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</si>
  <si>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</si>
  <si>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</si>
  <si>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</si>
  <si>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</si>
  <si>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</si>
  <si>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</si>
  <si>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</si>
  <si>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</si>
  <si>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</si>
  <si>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</si>
  <si>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</si>
  <si>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</si>
  <si>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</si>
  <si>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</si>
  <si>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</si>
  <si>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</si>
  <si>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</si>
  <si>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</si>
  <si>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</si>
  <si>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</si>
  <si>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</si>
  <si>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</si>
  <si>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</si>
  <si>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</si>
  <si>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</si>
  <si>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</si>
  <si>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</si>
  <si>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</si>
  <si>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</si>
  <si>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</si>
  <si>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12.10</t>
  </si>
  <si>
    <t>一般会計</t>
  </si>
  <si>
    <t>公共下水道事業特別会計</t>
  </si>
  <si>
    <t>国民健康保険特別会計</t>
  </si>
  <si>
    <t>介護保険特別会計</t>
  </si>
  <si>
    <t>農業集落排水事業特別会計</t>
  </si>
  <si>
    <t>奨学金貸与費特別会計</t>
  </si>
  <si>
    <t>後期高齢者医療特別会計</t>
  </si>
  <si>
    <t>その他会計（赤字）</t>
  </si>
  <si>
    <t>その他会計（黒字）</t>
  </si>
  <si>
    <t>R01</t>
    <phoneticPr fontId="5"/>
  </si>
  <si>
    <t>R02</t>
    <phoneticPr fontId="5"/>
  </si>
  <si>
    <t>R03</t>
    <phoneticPr fontId="5"/>
  </si>
  <si>
    <t>R04</t>
    <phoneticPr fontId="5"/>
  </si>
  <si>
    <t>R05</t>
    <phoneticPr fontId="5"/>
  </si>
  <si>
    <t>（株）サシバの里いちかい</t>
    <rPh sb="1" eb="2">
      <t>カブ</t>
    </rPh>
    <rPh sb="7" eb="8">
      <t>サト</t>
    </rPh>
    <phoneticPr fontId="2"/>
  </si>
  <si>
    <t>芳賀郡中部環境衛生事務組合</t>
    <rPh sb="0" eb="3">
      <t>ハガグン</t>
    </rPh>
    <rPh sb="3" eb="7">
      <t>チュウブカンキョウ</t>
    </rPh>
    <rPh sb="7" eb="9">
      <t>エイセイ</t>
    </rPh>
    <rPh sb="9" eb="13">
      <t>ジムクミアイ</t>
    </rPh>
    <phoneticPr fontId="2"/>
  </si>
  <si>
    <t>芳賀中部上水道企業団</t>
    <rPh sb="0" eb="4">
      <t>ハガチュウブ</t>
    </rPh>
    <rPh sb="4" eb="7">
      <t>ジョウスイドウ</t>
    </rPh>
    <rPh sb="7" eb="10">
      <t>キギョウダン</t>
    </rPh>
    <phoneticPr fontId="2"/>
  </si>
  <si>
    <t>教育施設整備基金</t>
    <rPh sb="0" eb="4">
      <t>キョウイクシセツ</t>
    </rPh>
    <rPh sb="4" eb="8">
      <t>セイビキキン</t>
    </rPh>
    <phoneticPr fontId="2"/>
  </si>
  <si>
    <t>地域福祉基金</t>
    <rPh sb="0" eb="6">
      <t>チイキフクシキキン</t>
    </rPh>
    <phoneticPr fontId="2"/>
  </si>
  <si>
    <t>ふるさと応援基金</t>
    <rPh sb="4" eb="6">
      <t>オウエン</t>
    </rPh>
    <rPh sb="6" eb="8">
      <t>キキン</t>
    </rPh>
    <phoneticPr fontId="2"/>
  </si>
  <si>
    <t>教育文化振興基金</t>
    <rPh sb="0" eb="4">
      <t>キョウイクブンカ</t>
    </rPh>
    <rPh sb="4" eb="6">
      <t>シンコウ</t>
    </rPh>
    <rPh sb="6" eb="8">
      <t>キキン</t>
    </rPh>
    <phoneticPr fontId="2"/>
  </si>
  <si>
    <t>奨学基金</t>
    <rPh sb="0" eb="4">
      <t>ショウガクキキン</t>
    </rPh>
    <phoneticPr fontId="2"/>
  </si>
  <si>
    <t>-</t>
    <phoneticPr fontId="2"/>
  </si>
  <si>
    <t>栃木県市町村総合事務組合(一般会計)</t>
    <rPh sb="13" eb="17">
      <t>イッパンカイケイ</t>
    </rPh>
    <phoneticPr fontId="9"/>
  </si>
  <si>
    <t>栃木県市町村総合事務組合</t>
  </si>
  <si>
    <t>栃木県市町村総合事務組合（特別会計）</t>
    <rPh sb="13" eb="17">
      <t>トクベツカイケイ</t>
    </rPh>
    <phoneticPr fontId="9"/>
  </si>
  <si>
    <t>栃木県後期高齢者医療広域連合（一般会計）</t>
    <rPh sb="15" eb="19">
      <t>イッパンカイケイ</t>
    </rPh>
    <phoneticPr fontId="9"/>
  </si>
  <si>
    <t>栃木県後期高齢者医療広域連合</t>
  </si>
  <si>
    <t>栃木県後期高齢者医療広域連合（特別会計）</t>
    <rPh sb="15" eb="19">
      <t>トクベツカイケイ</t>
    </rPh>
    <phoneticPr fontId="9"/>
  </si>
  <si>
    <t>芳賀地区広域行政事務組合(一般会計)</t>
    <rPh sb="0" eb="2">
      <t>ハガ</t>
    </rPh>
    <rPh sb="2" eb="4">
      <t>チク</t>
    </rPh>
    <rPh sb="4" eb="6">
      <t>コウイキ</t>
    </rPh>
    <rPh sb="6" eb="8">
      <t>ギョウセイ</t>
    </rPh>
    <rPh sb="8" eb="10">
      <t>ジム</t>
    </rPh>
    <rPh sb="10" eb="12">
      <t>クミアイ</t>
    </rPh>
    <rPh sb="13" eb="15">
      <t>イッパン</t>
    </rPh>
    <rPh sb="15" eb="17">
      <t>カイケイ</t>
    </rPh>
    <phoneticPr fontId="6"/>
  </si>
  <si>
    <t>芳賀地区広域行政事務組合(ふるさと市町村圏基金特別会計)</t>
    <rPh sb="0" eb="2">
      <t>ハガ</t>
    </rPh>
    <rPh sb="2" eb="4">
      <t>チク</t>
    </rPh>
    <rPh sb="4" eb="6">
      <t>コウイキ</t>
    </rPh>
    <rPh sb="6" eb="8">
      <t>ギョウセイ</t>
    </rPh>
    <rPh sb="8" eb="10">
      <t>ジム</t>
    </rPh>
    <rPh sb="10" eb="12">
      <t>クミアイ</t>
    </rPh>
    <rPh sb="17" eb="20">
      <t>シチョウソン</t>
    </rPh>
    <rPh sb="20" eb="21">
      <t>ケン</t>
    </rPh>
    <rPh sb="21" eb="23">
      <t>キキン</t>
    </rPh>
    <rPh sb="23" eb="25">
      <t>トクベツ</t>
    </rPh>
    <rPh sb="25" eb="27">
      <t>カイケイ</t>
    </rPh>
    <phoneticPr fontId="6"/>
  </si>
  <si>
    <t>芳賀地区広域行政事務組合(卸売市場特別会計)</t>
    <rPh sb="0" eb="2">
      <t>ハガ</t>
    </rPh>
    <rPh sb="2" eb="4">
      <t>チク</t>
    </rPh>
    <rPh sb="4" eb="6">
      <t>コウイキ</t>
    </rPh>
    <rPh sb="6" eb="8">
      <t>ギョウセイ</t>
    </rPh>
    <rPh sb="8" eb="10">
      <t>ジム</t>
    </rPh>
    <rPh sb="10" eb="12">
      <t>クミアイ</t>
    </rPh>
    <rPh sb="13" eb="15">
      <t>オロシウリ</t>
    </rPh>
    <rPh sb="15" eb="17">
      <t>イチバ</t>
    </rPh>
    <rPh sb="17" eb="19">
      <t>トクベツ</t>
    </rPh>
    <rPh sb="19" eb="21">
      <t>カイケイ</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</si>
  <si>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</si>
  <si>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</si>
  <si>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将来負担比率、有形固定資産減価償却率ともに類似団体内平均値を下回っている。
　今後も、公共施設の老朽化への対応が課題となるが、公共施設等総合管理計画及び個別施設計画により、財政負担の軽減を念頭に置きながら適切な公共施設管理を実施していく。</t>
    <rPh sb="1" eb="7">
      <t>ショウライフタンヒリツ</t>
    </rPh>
    <rPh sb="8" eb="10">
      <t>ユウケイ</t>
    </rPh>
    <rPh sb="10" eb="14">
      <t>コテイシサン</t>
    </rPh>
    <rPh sb="14" eb="19">
      <t>ゲンカショウキャクリツ</t>
    </rPh>
    <rPh sb="22" eb="27">
      <t>ルイジダンタイナイ</t>
    </rPh>
    <rPh sb="27" eb="30">
      <t>ヘイキンチ</t>
    </rPh>
    <rPh sb="31" eb="33">
      <t>シタマワ</t>
    </rPh>
    <rPh sb="40" eb="42">
      <t>コンゴ</t>
    </rPh>
    <rPh sb="44" eb="48">
      <t>コウキョウシセツ</t>
    </rPh>
    <rPh sb="49" eb="52">
      <t>ロウキュウカ</t>
    </rPh>
    <rPh sb="54" eb="56">
      <t>タイオウ</t>
    </rPh>
    <rPh sb="57" eb="59">
      <t>カダイ</t>
    </rPh>
    <rPh sb="64" eb="69">
      <t>コウキョウシセツトウ</t>
    </rPh>
    <rPh sb="69" eb="73">
      <t>ソウゴウカンリ</t>
    </rPh>
    <rPh sb="73" eb="75">
      <t>ケイカク</t>
    </rPh>
    <rPh sb="75" eb="76">
      <t>オヨ</t>
    </rPh>
    <rPh sb="77" eb="79">
      <t>コベツ</t>
    </rPh>
    <rPh sb="79" eb="83">
      <t>シセツケイカク</t>
    </rPh>
    <rPh sb="87" eb="91">
      <t>ザイセイフタン</t>
    </rPh>
    <rPh sb="92" eb="94">
      <t>ケイゲン</t>
    </rPh>
    <rPh sb="95" eb="97">
      <t>ネントウ</t>
    </rPh>
    <rPh sb="98" eb="99">
      <t>オ</t>
    </rPh>
    <rPh sb="103" eb="105">
      <t>テキセツ</t>
    </rPh>
    <rPh sb="106" eb="110">
      <t>コウキョウシセツ</t>
    </rPh>
    <rPh sb="110" eb="112">
      <t>カンリ</t>
    </rPh>
    <rPh sb="113" eb="115">
      <t>ジッシ</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</si>
  <si>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</si>
  <si>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</si>
  <si>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</si>
  <si>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</si>
  <si>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</si>
  <si>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</si>
  <si>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将来負担比率、実質公債費率ともに類似団体内平均値を下回っている。
　この結果は、地方債の新規発行を抑制してきたことによるが、今後、公共施設の老朽化に対する更新等が増えることが見込まれることから、これまで以上に公債費の適正化に取り組んでいく必要がある。</t>
    <rPh sb="1" eb="7">
      <t>ショウライフタンヒリツ</t>
    </rPh>
    <rPh sb="8" eb="14">
      <t>ジッシツコウサイヒリツ</t>
    </rPh>
    <rPh sb="17" eb="21">
      <t>ルイジダンタイ</t>
    </rPh>
    <rPh sb="21" eb="22">
      <t>ナイ</t>
    </rPh>
    <rPh sb="22" eb="25">
      <t>ヘイキンチ</t>
    </rPh>
    <rPh sb="26" eb="28">
      <t>シタマワ</t>
    </rPh>
    <rPh sb="37" eb="39">
      <t>ケッカ</t>
    </rPh>
    <rPh sb="41" eb="44">
      <t>チホウサイ</t>
    </rPh>
    <rPh sb="45" eb="49">
      <t>シンキハッコウ</t>
    </rPh>
    <rPh sb="50" eb="52">
      <t>ヨクセイ</t>
    </rPh>
    <rPh sb="63" eb="65">
      <t>コンゴ</t>
    </rPh>
    <rPh sb="66" eb="70">
      <t>コウキョウシセツ</t>
    </rPh>
    <rPh sb="71" eb="74">
      <t>ロウキュウカ</t>
    </rPh>
    <rPh sb="75" eb="76">
      <t>タイ</t>
    </rPh>
    <rPh sb="78" eb="81">
      <t>コウシントウ</t>
    </rPh>
    <rPh sb="82" eb="83">
      <t>フ</t>
    </rPh>
    <rPh sb="88" eb="90">
      <t>ミコ</t>
    </rPh>
    <rPh sb="102" eb="104">
      <t>イジョウ</t>
    </rPh>
    <rPh sb="105" eb="108">
      <t>コウサイヒ</t>
    </rPh>
    <rPh sb="109" eb="112">
      <t>テキセイカ</t>
    </rPh>
    <rPh sb="113" eb="114">
      <t>ト</t>
    </rPh>
    <rPh sb="115" eb="116">
      <t>ク</t>
    </rPh>
    <rPh sb="120" eb="122">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</si>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</sst>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12A8E6D-D059-4134-85FD-03D8C3218CA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94796</c:v>
                </c:pt>
                <c:pt idx="2">
                  <c:v>85942</c:v>
                </c:pt>
                <c:pt idx="3">
                  <c:v>95007</c:v>
                </c:pt>
                <c:pt idx="4">
                  <c:v>98176</c:v>
                </c:pt>
              </c:numCache>
            </c:numRef>
          </c:val>
          <c:smooth val="0"/>
          <c:extLst>
            <c:ext xmlns:c16="http://schemas.microsoft.com/office/drawing/2014/chart" uri="{C3380CC4-5D6E-409C-BE32-E72D297353CC}">
              <c16:uniqueId val="{00000000-6A3D-4CBE-B54E-1FD917E74D3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40862</c:v>
                </c:pt>
                <c:pt idx="1">
                  <c:v>47633</c:v>
                </c:pt>
                <c:pt idx="2">
                  <c:v>49326</c:v>
                </c:pt>
                <c:pt idx="3">
                  <c:v>107235</c:v>
                </c:pt>
                <c:pt idx="4">
                  <c:v>78195</c:v>
                </c:pt>
              </c:numCache>
            </c:numRef>
          </c:val>
          <c:smooth val="0"/>
          <c:extLst>
            <c:ext xmlns:c16="http://schemas.microsoft.com/office/drawing/2014/chart" uri="{C3380CC4-5D6E-409C-BE32-E72D297353CC}">
              <c16:uniqueId val="{00000001-6A3D-4CBE-B54E-1FD917E74D3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15.37</c:v>
                </c:pt>
                <c:pt idx="1">
                  <c:v>13.94</c:v>
                </c:pt>
                <c:pt idx="2">
                  <c:v>21.07</c:v>
                </c:pt>
                <c:pt idx="3">
                  <c:v>13.71</c:v>
                </c:pt>
                <c:pt idx="4">
                  <c:v>18.07</c:v>
                </c:pt>
              </c:numCache>
            </c:numRef>
          </c:val>
          <c:extLst>
            <c:ext xmlns:c16="http://schemas.microsoft.com/office/drawing/2014/chart" uri="{C3380CC4-5D6E-409C-BE32-E72D297353CC}">
              <c16:uniqueId val="{00000000-112C-4F20-96AC-C225DA5D1DB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13.76</c:v>
                </c:pt>
                <c:pt idx="1">
                  <c:v>16.79</c:v>
                </c:pt>
                <c:pt idx="2">
                  <c:v>18.25</c:v>
                </c:pt>
                <c:pt idx="3">
                  <c:v>15.07</c:v>
                </c:pt>
                <c:pt idx="4">
                  <c:v>20.43</c:v>
                </c:pt>
              </c:numCache>
            </c:numRef>
          </c:val>
          <c:extLst>
            <c:ext xmlns:c16="http://schemas.microsoft.com/office/drawing/2014/chart" uri="{C3380CC4-5D6E-409C-BE32-E72D297353CC}">
              <c16:uniqueId val="{00000001-112C-4F20-96AC-C225DA5D1DB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7.93</c:v>
                </c:pt>
                <c:pt idx="1">
                  <c:v>2.2200000000000002</c:v>
                </c:pt>
                <c:pt idx="2">
                  <c:v>10.65</c:v>
                </c:pt>
                <c:pt idx="3">
                  <c:v>-12.1</c:v>
                </c:pt>
                <c:pt idx="4">
                  <c:v>9.82</c:v>
                </c:pt>
              </c:numCache>
            </c:numRef>
          </c:val>
          <c:smooth val="0"/>
          <c:extLst>
            <c:ext xmlns:c16="http://schemas.microsoft.com/office/drawing/2014/chart" uri="{C3380CC4-5D6E-409C-BE32-E72D297353CC}">
              <c16:uniqueId val="{00000002-112C-4F20-96AC-C225DA5D1DB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224-4B2C-98B9-9BDCDF7B725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224-4B2C-98B9-9BDCDF7B725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224-4B2C-98B9-9BDCDF7B725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7.0000000000000007E-2</c:v>
                </c:pt>
                <c:pt idx="2">
                  <c:v>#N/A</c:v>
                </c:pt>
                <c:pt idx="3">
                  <c:v>0.05</c:v>
                </c:pt>
                <c:pt idx="4">
                  <c:v>#N/A</c:v>
                </c:pt>
                <c:pt idx="5">
                  <c:v>0.04</c:v>
                </c:pt>
                <c:pt idx="6">
                  <c:v>#N/A</c:v>
                </c:pt>
                <c:pt idx="7">
                  <c:v>0.04</c:v>
                </c:pt>
                <c:pt idx="8">
                  <c:v>#N/A</c:v>
                </c:pt>
                <c:pt idx="9">
                  <c:v>0.03</c:v>
                </c:pt>
              </c:numCache>
            </c:numRef>
          </c:val>
          <c:extLst>
            <c:ext xmlns:c16="http://schemas.microsoft.com/office/drawing/2014/chart" uri="{C3380CC4-5D6E-409C-BE32-E72D297353CC}">
              <c16:uniqueId val="{00000003-4224-4B2C-98B9-9BDCDF7B7259}"/>
            </c:ext>
          </c:extLst>
        </c:ser>
        <c:ser>
          <c:idx val="4"/>
          <c:order val="4"/>
          <c:tx>
            <c:strRef>
              <c:f>データシート!$A$31</c:f>
              <c:strCache>
                <c:ptCount val="1"/>
                <c:pt idx="0">
                  <c:v>奨学金貸与費特別会計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0.09</c:v>
                </c:pt>
                <c:pt idx="2">
                  <c:v>#N/A</c:v>
                </c:pt>
                <c:pt idx="3">
                  <c:v>0.11</c:v>
                </c:pt>
                <c:pt idx="4">
                  <c:v>#N/A</c:v>
                </c:pt>
                <c:pt idx="5">
                  <c:v>0.15</c:v>
                </c:pt>
                <c:pt idx="6">
                  <c:v>#N/A</c:v>
                </c:pt>
                <c:pt idx="7">
                  <c:v>0.16</c:v>
                </c:pt>
                <c:pt idx="8">
                  <c:v>#N/A</c:v>
                </c:pt>
                <c:pt idx="9">
                  <c:v>0.13</c:v>
                </c:pt>
              </c:numCache>
            </c:numRef>
          </c:val>
          <c:extLst>
            <c:ext xmlns:c16="http://schemas.microsoft.com/office/drawing/2014/chart" uri="{C3380CC4-5D6E-409C-BE32-E72D297353CC}">
              <c16:uniqueId val="{00000004-4224-4B2C-98B9-9BDCDF7B7259}"/>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0.17</c:v>
                </c:pt>
                <c:pt idx="2">
                  <c:v>#N/A</c:v>
                </c:pt>
                <c:pt idx="3">
                  <c:v>0.18</c:v>
                </c:pt>
                <c:pt idx="4">
                  <c:v>#N/A</c:v>
                </c:pt>
                <c:pt idx="5">
                  <c:v>0.12</c:v>
                </c:pt>
                <c:pt idx="6">
                  <c:v>#N/A</c:v>
                </c:pt>
                <c:pt idx="7">
                  <c:v>0.1</c:v>
                </c:pt>
                <c:pt idx="8">
                  <c:v>#N/A</c:v>
                </c:pt>
                <c:pt idx="9">
                  <c:v>0.36</c:v>
                </c:pt>
              </c:numCache>
            </c:numRef>
          </c:val>
          <c:extLst>
            <c:ext xmlns:c16="http://schemas.microsoft.com/office/drawing/2014/chart" uri="{C3380CC4-5D6E-409C-BE32-E72D297353CC}">
              <c16:uniqueId val="{00000005-4224-4B2C-98B9-9BDCDF7B725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1.37</c:v>
                </c:pt>
                <c:pt idx="2">
                  <c:v>#N/A</c:v>
                </c:pt>
                <c:pt idx="3">
                  <c:v>1.07</c:v>
                </c:pt>
                <c:pt idx="4">
                  <c:v>#N/A</c:v>
                </c:pt>
                <c:pt idx="5">
                  <c:v>1.29</c:v>
                </c:pt>
                <c:pt idx="6">
                  <c:v>#N/A</c:v>
                </c:pt>
                <c:pt idx="7">
                  <c:v>2.2200000000000002</c:v>
                </c:pt>
                <c:pt idx="8">
                  <c:v>#N/A</c:v>
                </c:pt>
                <c:pt idx="9">
                  <c:v>1.8</c:v>
                </c:pt>
              </c:numCache>
            </c:numRef>
          </c:val>
          <c:extLst>
            <c:ext xmlns:c16="http://schemas.microsoft.com/office/drawing/2014/chart" uri="{C3380CC4-5D6E-409C-BE32-E72D297353CC}">
              <c16:uniqueId val="{00000006-4224-4B2C-98B9-9BDCDF7B725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3.14</c:v>
                </c:pt>
                <c:pt idx="2">
                  <c:v>#N/A</c:v>
                </c:pt>
                <c:pt idx="3">
                  <c:v>2.39</c:v>
                </c:pt>
                <c:pt idx="4">
                  <c:v>#N/A</c:v>
                </c:pt>
                <c:pt idx="5">
                  <c:v>1.9</c:v>
                </c:pt>
                <c:pt idx="6">
                  <c:v>#N/A</c:v>
                </c:pt>
                <c:pt idx="7">
                  <c:v>1.92</c:v>
                </c:pt>
                <c:pt idx="8">
                  <c:v>#N/A</c:v>
                </c:pt>
                <c:pt idx="9">
                  <c:v>3.3</c:v>
                </c:pt>
              </c:numCache>
            </c:numRef>
          </c:val>
          <c:extLst>
            <c:ext xmlns:c16="http://schemas.microsoft.com/office/drawing/2014/chart" uri="{C3380CC4-5D6E-409C-BE32-E72D297353CC}">
              <c16:uniqueId val="{00000007-4224-4B2C-98B9-9BDCDF7B7259}"/>
            </c:ext>
          </c:extLst>
        </c:ser>
        <c:ser>
          <c:idx val="8"/>
          <c:order val="8"/>
          <c:tx>
            <c:strRef>
              <c:f>データシート!$A$35</c:f>
              <c:strCache>
                <c:ptCount val="1"/>
                <c:pt idx="0">
                  <c:v>公共下水道事業特別会計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c:v>
                </c:pt>
                <c:pt idx="2">
                  <c:v>#N/A</c:v>
                </c:pt>
                <c:pt idx="3">
                  <c:v>1.24</c:v>
                </c:pt>
                <c:pt idx="4">
                  <c:v>#N/A</c:v>
                </c:pt>
                <c:pt idx="5">
                  <c:v>1.49</c:v>
                </c:pt>
                <c:pt idx="6">
                  <c:v>#N/A</c:v>
                </c:pt>
                <c:pt idx="7">
                  <c:v>1.32</c:v>
                </c:pt>
                <c:pt idx="8">
                  <c:v>#N/A</c:v>
                </c:pt>
                <c:pt idx="9">
                  <c:v>3.81</c:v>
                </c:pt>
              </c:numCache>
            </c:numRef>
          </c:val>
          <c:extLst>
            <c:ext xmlns:c16="http://schemas.microsoft.com/office/drawing/2014/chart" uri="{C3380CC4-5D6E-409C-BE32-E72D297353CC}">
              <c16:uniqueId val="{00000008-4224-4B2C-98B9-9BDCDF7B725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15.27</c:v>
                </c:pt>
                <c:pt idx="2">
                  <c:v>#N/A</c:v>
                </c:pt>
                <c:pt idx="3">
                  <c:v>13.82</c:v>
                </c:pt>
                <c:pt idx="4">
                  <c:v>#N/A</c:v>
                </c:pt>
                <c:pt idx="5">
                  <c:v>20.91</c:v>
                </c:pt>
                <c:pt idx="6">
                  <c:v>#N/A</c:v>
                </c:pt>
                <c:pt idx="7">
                  <c:v>13.53</c:v>
                </c:pt>
                <c:pt idx="8">
                  <c:v>#N/A</c:v>
                </c:pt>
                <c:pt idx="9">
                  <c:v>17.93</c:v>
                </c:pt>
              </c:numCache>
            </c:numRef>
          </c:val>
          <c:extLst>
            <c:ext xmlns:c16="http://schemas.microsoft.com/office/drawing/2014/chart" uri="{C3380CC4-5D6E-409C-BE32-E72D297353CC}">
              <c16:uniqueId val="{00000009-4224-4B2C-98B9-9BDCDF7B725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386</c:v>
                </c:pt>
                <c:pt idx="5">
                  <c:v>396</c:v>
                </c:pt>
                <c:pt idx="8">
                  <c:v>410</c:v>
                </c:pt>
                <c:pt idx="11">
                  <c:v>420</c:v>
                </c:pt>
                <c:pt idx="14">
                  <c:v>429</c:v>
                </c:pt>
              </c:numCache>
            </c:numRef>
          </c:val>
          <c:extLst>
            <c:ext xmlns:c16="http://schemas.microsoft.com/office/drawing/2014/chart" uri="{C3380CC4-5D6E-409C-BE32-E72D297353CC}">
              <c16:uniqueId val="{00000000-8B03-44BF-980B-B3140EE5D5D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B03-44BF-980B-B3140EE5D5D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2</c:v>
                </c:pt>
                <c:pt idx="9">
                  <c:v>2</c:v>
                </c:pt>
                <c:pt idx="12">
                  <c:v>1</c:v>
                </c:pt>
              </c:numCache>
            </c:numRef>
          </c:val>
          <c:extLst>
            <c:ext xmlns:c16="http://schemas.microsoft.com/office/drawing/2014/chart" uri="{C3380CC4-5D6E-409C-BE32-E72D297353CC}">
              <c16:uniqueId val="{00000002-8B03-44BF-980B-B3140EE5D5D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36</c:v>
                </c:pt>
                <c:pt idx="3">
                  <c:v>41</c:v>
                </c:pt>
                <c:pt idx="6">
                  <c:v>49</c:v>
                </c:pt>
                <c:pt idx="9">
                  <c:v>68</c:v>
                </c:pt>
                <c:pt idx="12">
                  <c:v>51</c:v>
                </c:pt>
              </c:numCache>
            </c:numRef>
          </c:val>
          <c:extLst>
            <c:ext xmlns:c16="http://schemas.microsoft.com/office/drawing/2014/chart" uri="{C3380CC4-5D6E-409C-BE32-E72D297353CC}">
              <c16:uniqueId val="{00000003-8B03-44BF-980B-B3140EE5D5D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144</c:v>
                </c:pt>
                <c:pt idx="3">
                  <c:v>148</c:v>
                </c:pt>
                <c:pt idx="6">
                  <c:v>151</c:v>
                </c:pt>
                <c:pt idx="9">
                  <c:v>155</c:v>
                </c:pt>
                <c:pt idx="12">
                  <c:v>153</c:v>
                </c:pt>
              </c:numCache>
            </c:numRef>
          </c:val>
          <c:extLst>
            <c:ext xmlns:c16="http://schemas.microsoft.com/office/drawing/2014/chart" uri="{C3380CC4-5D6E-409C-BE32-E72D297353CC}">
              <c16:uniqueId val="{00000004-8B03-44BF-980B-B3140EE5D5D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03-44BF-980B-B3140EE5D5D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B03-44BF-980B-B3140EE5D5D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388</c:v>
                </c:pt>
                <c:pt idx="3">
                  <c:v>382</c:v>
                </c:pt>
                <c:pt idx="6">
                  <c:v>401</c:v>
                </c:pt>
                <c:pt idx="9">
                  <c:v>399</c:v>
                </c:pt>
                <c:pt idx="12">
                  <c:v>367</c:v>
                </c:pt>
              </c:numCache>
            </c:numRef>
          </c:val>
          <c:extLst>
            <c:ext xmlns:c16="http://schemas.microsoft.com/office/drawing/2014/chart" uri="{C3380CC4-5D6E-409C-BE32-E72D297353CC}">
              <c16:uniqueId val="{00000007-8B03-44BF-980B-B3140EE5D5D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183</c:v>
                </c:pt>
                <c:pt idx="2">
                  <c:v>#N/A</c:v>
                </c:pt>
                <c:pt idx="3">
                  <c:v>#N/A</c:v>
                </c:pt>
                <c:pt idx="4">
                  <c:v>176</c:v>
                </c:pt>
                <c:pt idx="5">
                  <c:v>#N/A</c:v>
                </c:pt>
                <c:pt idx="6">
                  <c:v>#N/A</c:v>
                </c:pt>
                <c:pt idx="7">
                  <c:v>193</c:v>
                </c:pt>
                <c:pt idx="8">
                  <c:v>#N/A</c:v>
                </c:pt>
                <c:pt idx="9">
                  <c:v>#N/A</c:v>
                </c:pt>
                <c:pt idx="10">
                  <c:v>204</c:v>
                </c:pt>
                <c:pt idx="11">
                  <c:v>#N/A</c:v>
                </c:pt>
                <c:pt idx="12">
                  <c:v>#N/A</c:v>
                </c:pt>
                <c:pt idx="13">
                  <c:v>143</c:v>
                </c:pt>
                <c:pt idx="14">
                  <c:v>#N/A</c:v>
                </c:pt>
              </c:numCache>
            </c:numRef>
          </c:val>
          <c:smooth val="0"/>
          <c:extLst>
            <c:ext xmlns:c16="http://schemas.microsoft.com/office/drawing/2014/chart" uri="{C3380CC4-5D6E-409C-BE32-E72D297353CC}">
              <c16:uniqueId val="{00000008-8B03-44BF-980B-B3140EE5D5D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4573</c:v>
                </c:pt>
                <c:pt idx="5">
                  <c:v>4577</c:v>
                </c:pt>
                <c:pt idx="8">
                  <c:v>4626</c:v>
                </c:pt>
                <c:pt idx="11">
                  <c:v>4580</c:v>
                </c:pt>
                <c:pt idx="14">
                  <c:v>4434</c:v>
                </c:pt>
              </c:numCache>
            </c:numRef>
          </c:val>
          <c:extLst>
            <c:ext xmlns:c16="http://schemas.microsoft.com/office/drawing/2014/chart" uri="{C3380CC4-5D6E-409C-BE32-E72D297353CC}">
              <c16:uniqueId val="{00000000-5E6B-400B-961D-06B51F9EE9E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E6B-400B-961D-06B51F9EE9E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1333</c:v>
                </c:pt>
                <c:pt idx="5">
                  <c:v>1422</c:v>
                </c:pt>
                <c:pt idx="8">
                  <c:v>1606</c:v>
                </c:pt>
                <c:pt idx="11">
                  <c:v>1827</c:v>
                </c:pt>
                <c:pt idx="14">
                  <c:v>1757</c:v>
                </c:pt>
              </c:numCache>
            </c:numRef>
          </c:val>
          <c:extLst>
            <c:ext xmlns:c16="http://schemas.microsoft.com/office/drawing/2014/chart" uri="{C3380CC4-5D6E-409C-BE32-E72D297353CC}">
              <c16:uniqueId val="{00000002-5E6B-400B-961D-06B51F9EE9E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E6B-400B-961D-06B51F9EE9E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E6B-400B-961D-06B51F9EE9E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6B-400B-961D-06B51F9EE9E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637</c:v>
                </c:pt>
                <c:pt idx="3">
                  <c:v>635</c:v>
                </c:pt>
                <c:pt idx="6">
                  <c:v>629</c:v>
                </c:pt>
                <c:pt idx="9">
                  <c:v>613</c:v>
                </c:pt>
                <c:pt idx="12">
                  <c:v>606</c:v>
                </c:pt>
              </c:numCache>
            </c:numRef>
          </c:val>
          <c:extLst>
            <c:ext xmlns:c16="http://schemas.microsoft.com/office/drawing/2014/chart" uri="{C3380CC4-5D6E-409C-BE32-E72D297353CC}">
              <c16:uniqueId val="{00000006-5E6B-400B-961D-06B51F9EE9E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421</c:v>
                </c:pt>
                <c:pt idx="3">
                  <c:v>399</c:v>
                </c:pt>
                <c:pt idx="6">
                  <c:v>357</c:v>
                </c:pt>
                <c:pt idx="9">
                  <c:v>307</c:v>
                </c:pt>
                <c:pt idx="12">
                  <c:v>268</c:v>
                </c:pt>
              </c:numCache>
            </c:numRef>
          </c:val>
          <c:extLst>
            <c:ext xmlns:c16="http://schemas.microsoft.com/office/drawing/2014/chart" uri="{C3380CC4-5D6E-409C-BE32-E72D297353CC}">
              <c16:uniqueId val="{00000007-5E6B-400B-961D-06B51F9EE9E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1932</c:v>
                </c:pt>
                <c:pt idx="3">
                  <c:v>1880</c:v>
                </c:pt>
                <c:pt idx="6">
                  <c:v>1779</c:v>
                </c:pt>
                <c:pt idx="9">
                  <c:v>1715</c:v>
                </c:pt>
                <c:pt idx="12">
                  <c:v>1638</c:v>
                </c:pt>
              </c:numCache>
            </c:numRef>
          </c:val>
          <c:extLst>
            <c:ext xmlns:c16="http://schemas.microsoft.com/office/drawing/2014/chart" uri="{C3380CC4-5D6E-409C-BE32-E72D297353CC}">
              <c16:uniqueId val="{00000008-5E6B-400B-961D-06B51F9EE9E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E6B-400B-961D-06B51F9EE9E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3427</c:v>
                </c:pt>
                <c:pt idx="3">
                  <c:v>3443</c:v>
                </c:pt>
                <c:pt idx="6">
                  <c:v>3446</c:v>
                </c:pt>
                <c:pt idx="9">
                  <c:v>3520</c:v>
                </c:pt>
                <c:pt idx="12">
                  <c:v>3420</c:v>
                </c:pt>
              </c:numCache>
            </c:numRef>
          </c:val>
          <c:extLst>
            <c:ext xmlns:c16="http://schemas.microsoft.com/office/drawing/2014/chart" uri="{C3380CC4-5D6E-409C-BE32-E72D297353CC}">
              <c16:uniqueId val="{0000000A-5E6B-400B-961D-06B51F9EE9E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512</c:v>
                </c:pt>
                <c:pt idx="2">
                  <c:v>#N/A</c:v>
                </c:pt>
                <c:pt idx="3">
                  <c:v>#N/A</c:v>
                </c:pt>
                <c:pt idx="4">
                  <c:v>358</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E6B-400B-961D-06B51F9EE9E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706</c:v>
                </c:pt>
                <c:pt idx="1">
                  <c:v>561</c:v>
                </c:pt>
                <c:pt idx="2">
                  <c:v>763</c:v>
                </c:pt>
              </c:numCache>
            </c:numRef>
          </c:val>
          <c:extLst>
            <c:ext xmlns:c16="http://schemas.microsoft.com/office/drawing/2014/chart" uri="{C3380CC4-5D6E-409C-BE32-E72D297353CC}">
              <c16:uniqueId val="{00000000-7029-4B7C-93D3-FB14DA49406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101</c:v>
                </c:pt>
                <c:pt idx="1">
                  <c:v>451</c:v>
                </c:pt>
                <c:pt idx="2">
                  <c:v>101</c:v>
                </c:pt>
              </c:numCache>
            </c:numRef>
          </c:val>
          <c:extLst>
            <c:ext xmlns:c16="http://schemas.microsoft.com/office/drawing/2014/chart" uri="{C3380CC4-5D6E-409C-BE32-E72D297353CC}">
              <c16:uniqueId val="{00000001-7029-4B7C-93D3-FB14DA49406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663</c:v>
                </c:pt>
                <c:pt idx="1">
                  <c:v>678</c:v>
                </c:pt>
                <c:pt idx="2">
                  <c:v>736</c:v>
                </c:pt>
              </c:numCache>
            </c:numRef>
          </c:val>
          <c:extLst>
            <c:ext xmlns:c16="http://schemas.microsoft.com/office/drawing/2014/chart" uri="{C3380CC4-5D6E-409C-BE32-E72D297353CC}">
              <c16:uniqueId val="{00000002-7029-4B7C-93D3-FB14DA49406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{F73A2F8E-E3CF-4B12-8B3F-5CD32E6D7686}</c15:txfldGUID>
                      <c15:f>[1]公会計指標分析・財政指標組合せ分析表!$BP$50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6B49-4737-B911-9CAA5F326DA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{2FFBC4A2-F80B-4466-8E9A-3BADE3D215D6}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B49-4737-B911-9CAA5F326DA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{C3E6A620-97E6-440C-BD1E-498413A0B33B}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B49-4737-B911-9CAA5F326DA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{944C6895-3469-48DA-A5D2-8A7089278759}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B49-4737-B911-9CAA5F326DA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{625FB4AD-A89F-4317-BDA1-6616190F4805}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B49-4737-B911-9CAA5F326DA9}"/>
                </c:ext>
              </c:extLst>
            </c:dLbl>
            <c:dLbl>
              <c:idx val="8"/>
              <c:tx>
                <c:strRef>
                  <c:f>[1]公会計指標分析・財政指標組合せ分析表!$BX$50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{E861F099-F42F-4611-8AB4-8823D749304D}</c15:txfldGUID>
                      <c15:f>[1]公会計指標分析・財政指標組合せ分析表!$BX$50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6B49-4737-B911-9CAA5F326DA9}"/>
                </c:ext>
              </c:extLst>
            </c:dLbl>
            <c:dLbl>
              <c:idx val="16"/>
              <c:tx>
                <c:strRef>
                  <c:f>[1]公会計指標分析・財政指標組合せ分析表!$CF$50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{B7C32F41-BEBD-4B1A-94FE-CC40EB8C26F9}</c15:txfldGUID>
                      <c15:f>[1]公会計指標分析・財政指標組合せ分析表!$CF$50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6B49-4737-B911-9CAA5F326DA9}"/>
                </c:ext>
              </c:extLst>
            </c:dLbl>
            <c:dLbl>
              <c:idx val="24"/>
              <c:tx>
                <c:strRef>
                  <c:f>[1]公会計指標分析・財政指標組合せ分析表!$CN$50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{5FB6F317-A276-422E-B17E-295F4BB428DB}</c15:txfldGUID>
                      <c15:f>[1]公会計指標分析・財政指標組合せ分析表!$CN$50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6B49-4737-B911-9CAA5F326DA9}"/>
                </c:ext>
              </c:extLst>
            </c:dLbl>
            <c:dLbl>
              <c:idx val="32"/>
              <c:tx>
                <c:strRef>
                  <c:f>[1]公会計指標分析・財政指標組合せ分析表!$CV$50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{19128364-A9F9-4D1B-A603-775FB7021A4F}</c15:txfldGUID>
                      <c15:f>[1]公会計指標分析・財政指標組合せ分析表!$CV$50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6B49-4737-B911-9CAA5F326DA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40.4</c:v>
                </c:pt>
                <c:pt idx="8">
                  <c:v>41.8</c:v>
                </c:pt>
                <c:pt idx="16">
                  <c:v>43.2</c:v>
                </c:pt>
                <c:pt idx="24">
                  <c:v>43.8</c:v>
                </c:pt>
                <c:pt idx="32">
                  <c:v>44.9</c:v>
                </c:pt>
              </c:numCache>
            </c:numRef>
          </c:xVal>
          <c:yVal>
            <c:numRef>
              <c:f>[1]公会計指標分析・財政指標組合せ分析表!$BP$51:$DC$51</c:f>
              <c:numCache>
                <c:formatCode>General</c:formatCode>
                <c:ptCount val="40"/>
                <c:pt idx="0">
                  <c:v>16.2</c:v>
                </c:pt>
                <c:pt idx="8">
                  <c:v>11.1</c:v>
                </c:pt>
              </c:numCache>
            </c:numRef>
          </c:yVal>
          <c:smooth val="0"/>
          <c:extLst>
            <c:ext xmlns:c16="http://schemas.microsoft.com/office/drawing/2014/chart" uri="{C3380CC4-5D6E-409C-BE32-E72D297353CC}">
              <c16:uniqueId val="{00000009-6B49-4737-B911-9CAA5F326DA9}"/>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{C3D4197F-289E-4142-9B9E-43C848589921}</c15:txfldGUID>
                      <c15:f>[1]公会計指標分析・財政指標組合せ分析表!$BP$50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6B49-4737-B911-9CAA5F326DA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{B8A3D93D-47A6-45DE-9795-90C6B317EC82}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B49-4737-B911-9CAA5F326DA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{91631E8D-7553-4172-BFDC-0483E4B2671B}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B49-4737-B911-9CAA5F326DA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{635A5119-7424-4D6E-884C-06B7D7AF7DFF}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B49-4737-B911-9CAA5F326DA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{9C42E29C-59AA-461E-88B3-7F062284CB8F}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B49-4737-B911-9CAA5F326DA9}"/>
                </c:ext>
              </c:extLst>
            </c:dLbl>
            <c:dLbl>
              <c:idx val="8"/>
              <c:tx>
                <c:strRef>
                  <c:f>[1]公会計指標分析・財政指標組合せ分析表!$BX$50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{F1733361-0C6B-47EA-897B-886544919273}</c15:txfldGUID>
                      <c15:f>[1]公会計指標分析・財政指標組合せ分析表!$BX$50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6B49-4737-B911-9CAA5F326DA9}"/>
                </c:ext>
              </c:extLst>
            </c:dLbl>
            <c:dLbl>
              <c:idx val="16"/>
              <c:tx>
                <c:strRef>
                  <c:f>[1]公会計指標分析・財政指標組合せ分析表!$CF$50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{A71C00B7-8BDB-41EE-9864-3DC5B3D383BC}</c15:txfldGUID>
                      <c15:f>[1]公会計指標分析・財政指標組合せ分析表!$CF$50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6B49-4737-B911-9CAA5F326DA9}"/>
                </c:ext>
              </c:extLst>
            </c:dLbl>
            <c:dLbl>
              <c:idx val="24"/>
              <c:layout>
                <c:manualLayout>
                  <c:x val="0"/>
                  <c:y val="-1.962472704951318E-2"/>
                </c:manualLayout>
              </c:layout>
              <c:tx>
                <c:strRef>
                  <c:f>[1]公会計指標分析・財政指標組合せ分析表!$CN$50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{12356A86-5DC6-4BD6-8D20-814DF2C32EC9}</c15:txfldGUID>
                      <c15:f>[1]公会計指標分析・財政指標組合せ分析表!$CN$50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6B49-4737-B911-9CAA5F326DA9}"/>
                </c:ext>
              </c:extLst>
            </c:dLbl>
            <c:dLbl>
              <c:idx val="32"/>
              <c:layout>
                <c:manualLayout>
                  <c:x val="0"/>
                  <c:y val="1.9624727049513138E-2"/>
                </c:manualLayout>
              </c:layout>
              <c:tx>
                <c:strRef>
                  <c:f>[1]公会計指標分析・財政指標組合せ分析表!$CV$50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{F817FF7B-233F-488C-89A3-DC82F8C3DC74}</c15:txfldGUID>
                      <c15:f>[1]公会計指標分析・財政指標組合せ分析表!$CV$50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6B49-4737-B911-9CAA5F326DA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61.4</c:v>
                </c:pt>
                <c:pt idx="8">
                  <c:v>62</c:v>
                </c:pt>
                <c:pt idx="16">
                  <c:v>62</c:v>
                </c:pt>
                <c:pt idx="24">
                  <c:v>63.5</c:v>
                </c:pt>
                <c:pt idx="32">
                  <c:v>63.1</c:v>
                </c:pt>
              </c:numCache>
            </c:numRef>
          </c:xVal>
          <c:yVal>
            <c:numRef>
              <c:f>[1]公会計指標分析・財政指標組合せ分析表!$BP$55:$DC$55</c:f>
              <c:numCache>
                <c:formatCode>General</c:formatCode>
                <c:ptCount val="40"/>
                <c:pt idx="0">
                  <c:v>21</c:v>
                </c:pt>
                <c:pt idx="8">
                  <c:v>23.5</c:v>
                </c:pt>
                <c:pt idx="16">
                  <c:v>8.5</c:v>
                </c:pt>
                <c:pt idx="24">
                  <c:v>0</c:v>
                </c:pt>
                <c:pt idx="32">
                  <c:v>0</c:v>
                </c:pt>
              </c:numCache>
            </c:numRef>
          </c:yVal>
          <c:smooth val="0"/>
          <c:extLst>
            <c:ext xmlns:c16="http://schemas.microsoft.com/office/drawing/2014/chart" uri="{C3380CC4-5D6E-409C-BE32-E72D297353CC}">
              <c16:uniqueId val="{00000013-6B49-4737-B911-9CAA5F326DA9}"/>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{BFB79744-D911-4687-B6B1-F0B0C556720A}</c15:txfldGUID>
                      <c15:f>[1]公会計指標分析・財政指標組合せ分析表!$BP$72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0A67-4721-B628-B96F446ABA1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{9333E8AA-2CE9-4D51-84F7-D1AB6591FA27}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67-4721-B628-B96F446ABA1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{37D6324C-E74F-4863-8ACB-67588780A278}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67-4721-B628-B96F446ABA1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{041DB0BD-93B3-4F4A-8839-AD7639746557}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67-4721-B628-B96F446ABA1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{053FC374-61E5-4BF4-B16A-84CB57BDDE98}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67-4721-B628-B96F446ABA1A}"/>
                </c:ext>
              </c:extLst>
            </c:dLbl>
            <c:dLbl>
              <c:idx val="8"/>
              <c:tx>
                <c:strRef>
                  <c:f>[1]公会計指標分析・財政指標組合せ分析表!$BX$72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{8D337F2C-8C55-4CDD-9C0B-222C63CD08FE}</c15:txfldGUID>
                      <c15:f>[1]公会計指標分析・財政指標組合せ分析表!$BX$72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0A67-4721-B628-B96F446ABA1A}"/>
                </c:ext>
              </c:extLst>
            </c:dLbl>
            <c:dLbl>
              <c:idx val="16"/>
              <c:tx>
                <c:strRef>
                  <c:f>[1]公会計指標分析・財政指標組合せ分析表!$CF$72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{703874B7-73EA-4EB6-A726-A22228E766AD}</c15:txfldGUID>
                      <c15:f>[1]公会計指標分析・財政指標組合せ分析表!$CF$72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0A67-4721-B628-B96F446ABA1A}"/>
                </c:ext>
              </c:extLst>
            </c:dLbl>
            <c:dLbl>
              <c:idx val="24"/>
              <c:tx>
                <c:strRef>
                  <c:f>[1]公会計指標分析・財政指標組合せ分析表!$CN$72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{520B2690-A699-4C6D-AC26-420213C11144}</c15:txfldGUID>
                      <c15:f>[1]公会計指標分析・財政指標組合せ分析表!$CN$72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0A67-4721-B628-B96F446ABA1A}"/>
                </c:ext>
              </c:extLst>
            </c:dLbl>
            <c:dLbl>
              <c:idx val="32"/>
              <c:tx>
                <c:strRef>
                  <c:f>[1]公会計指標分析・財政指標組合せ分析表!$CV$72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{51F517CB-5978-4049-A1D0-2B858DB9717D}</c15:txfldGUID>
                      <c15:f>[1]公会計指標分析・財政指標組合せ分析表!$CV$72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0A67-4721-B628-B96F446ABA1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6.6</c:v>
                </c:pt>
                <c:pt idx="8">
                  <c:v>5.6</c:v>
                </c:pt>
                <c:pt idx="16">
                  <c:v>5.6</c:v>
                </c:pt>
                <c:pt idx="24">
                  <c:v>5.7</c:v>
                </c:pt>
                <c:pt idx="32">
                  <c:v>5.3</c:v>
                </c:pt>
              </c:numCache>
            </c:numRef>
          </c:xVal>
          <c:yVal>
            <c:numRef>
              <c:f>[1]公会計指標分析・財政指標組合せ分析表!$BP$73:$DC$73</c:f>
              <c:numCache>
                <c:formatCode>General</c:formatCode>
                <c:ptCount val="40"/>
                <c:pt idx="0">
                  <c:v>16.2</c:v>
                </c:pt>
                <c:pt idx="8">
                  <c:v>11.1</c:v>
                </c:pt>
              </c:numCache>
            </c:numRef>
          </c:yVal>
          <c:smooth val="0"/>
          <c:extLst>
            <c:ext xmlns:c16="http://schemas.microsoft.com/office/drawing/2014/chart" uri="{C3380CC4-5D6E-409C-BE32-E72D297353CC}">
              <c16:uniqueId val="{00000009-0A67-4721-B628-B96F446ABA1A}"/>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{20849321-3D37-48A1-8294-E6DE0204D325}</c15:txfldGUID>
                      <c15:f>[1]公会計指標分析・財政指標組合せ分析表!$BP$72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0A67-4721-B628-B96F446ABA1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{76B3ABD8-9503-46B8-959D-1A499DC0C72C}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67-4721-B628-B96F446ABA1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{92ADC325-3E14-4636-94F3-A2719A7A21F1}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67-4721-B628-B96F446ABA1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{A5F71812-A900-42C2-BDF5-840C6BE5AE88}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67-4721-B628-B96F446ABA1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{F8387F39-DEBF-4F1C-8528-E5D4B178D1B4}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67-4721-B628-B96F446ABA1A}"/>
                </c:ext>
              </c:extLst>
            </c:dLbl>
            <c:dLbl>
              <c:idx val="8"/>
              <c:tx>
                <c:strRef>
                  <c:f>[1]公会計指標分析・財政指標組合せ分析表!$BX$72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{6C2EA862-C031-4BBC-A3D3-17D45B4103A4}</c15:txfldGUID>
                      <c15:f>[1]公会計指標分析・財政指標組合せ分析表!$BX$72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0A67-4721-B628-B96F446ABA1A}"/>
                </c:ext>
              </c:extLst>
            </c:dLbl>
            <c:dLbl>
              <c:idx val="16"/>
              <c:tx>
                <c:strRef>
                  <c:f>[1]公会計指標分析・財政指標組合せ分析表!$CF$72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{C0D9E89E-63EC-4092-95B5-A3780EC36706}</c15:txfldGUID>
                      <c15:f>[1]公会計指標分析・財政指標組合せ分析表!$CF$72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0A67-4721-B628-B96F446ABA1A}"/>
                </c:ext>
              </c:extLst>
            </c:dLbl>
            <c:dLbl>
              <c:idx val="24"/>
              <c:layout>
                <c:manualLayout>
                  <c:x val="0"/>
                  <c:y val="-1.8920725772258097E-2"/>
                </c:manualLayout>
              </c:layout>
              <c:tx>
                <c:strRef>
                  <c:f>[1]公会計指標分析・財政指標組合せ分析表!$CN$72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{D111C06A-8657-4C6E-80F5-E008C8F7D11D}</c15:txfldGUID>
                      <c15:f>[1]公会計指標分析・財政指標組合せ分析表!$CN$72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0A67-4721-B628-B96F446ABA1A}"/>
                </c:ext>
              </c:extLst>
            </c:dLbl>
            <c:dLbl>
              <c:idx val="32"/>
              <c:layout>
                <c:manualLayout>
                  <c:x val="0"/>
                  <c:y val="1.8920725772258097E-2"/>
                </c:manualLayout>
              </c:layout>
              <c:tx>
                <c:strRef>
                  <c:f>[1]公会計指標分析・財政指標組合せ分析表!$CV$72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{4BE859DB-9CF0-4595-8659-A02C8AE20587}</c15:txfldGUID>
                      <c15:f>[1]公会計指標分析・財政指標組合せ分析表!$CV$72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0A67-4721-B628-B96F446ABA1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9.1999999999999993</c:v>
                </c:pt>
                <c:pt idx="8">
                  <c:v>8.6</c:v>
                </c:pt>
                <c:pt idx="16">
                  <c:v>8.1999999999999993</c:v>
                </c:pt>
                <c:pt idx="24">
                  <c:v>8.4</c:v>
                </c:pt>
                <c:pt idx="32">
                  <c:v>8.5</c:v>
                </c:pt>
              </c:numCache>
            </c:numRef>
          </c:xVal>
          <c:yVal>
            <c:numRef>
              <c:f>[1]公会計指標分析・財政指標組合せ分析表!$BP$77:$DC$77</c:f>
              <c:numCache>
                <c:formatCode>General</c:formatCode>
                <c:ptCount val="40"/>
                <c:pt idx="0">
                  <c:v>21</c:v>
                </c:pt>
                <c:pt idx="8">
                  <c:v>23.5</c:v>
                </c:pt>
                <c:pt idx="16">
                  <c:v>8.5</c:v>
                </c:pt>
                <c:pt idx="24">
                  <c:v>0</c:v>
                </c:pt>
                <c:pt idx="32">
                  <c:v>0</c:v>
                </c:pt>
              </c:numCache>
            </c:numRef>
          </c:yVal>
          <c:smooth val="0"/>
          <c:extLst>
            <c:ext xmlns:c16="http://schemas.microsoft.com/office/drawing/2014/chart" uri="{C3380CC4-5D6E-409C-BE32-E72D297353CC}">
              <c16:uniqueId val="{00000013-0A67-4721-B628-B96F446ABA1A}"/>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栃木県市貝町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11,277
11,040
64.25
6,759,555
6,010,018
674,888
3,734,453
3,419,532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新型コロナウイルスの影響により、法人町民税が減収となっているが、類似団体内平均及び全国平均を上回っている。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今後、ふるさと納税の推進等、安定的な自主財源の確保に努める。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37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5292</xdr:rowOff>
    </xdr:from>
    <xdr:to>
      <xdr:col>23</xdr:col>
      <xdr:colOff>133350</xdr:colOff>
      <xdr:row>42</xdr:row>
      <xdr:rowOff>65617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206192"/>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42</xdr:row>
      <xdr:rowOff>5292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14586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24342</xdr:rowOff>
    </xdr:from>
    <xdr:to>
      <xdr:col>19</xdr:col>
      <xdr:colOff>184150</xdr:colOff>
      <xdr:row>43</xdr:row>
      <xdr:rowOff>125942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46038</xdr:rowOff>
    </xdr:from>
    <xdr:to>
      <xdr:col>15</xdr:col>
      <xdr:colOff>82550</xdr:colOff>
      <xdr:row>41</xdr:row>
      <xdr:rowOff>116417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075488"/>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100665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46038</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06543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14288</xdr:rowOff>
    </xdr:from>
    <xdr:to>
      <xdr:col>11</xdr:col>
      <xdr:colOff>82550</xdr:colOff>
      <xdr:row>43</xdr:row>
      <xdr:rowOff>115888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100665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31344</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125942</xdr:rowOff>
    </xdr:from>
    <xdr:to>
      <xdr:col>19</xdr:col>
      <xdr:colOff>184150</xdr:colOff>
      <xdr:row>42</xdr:row>
      <xdr:rowOff>56092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66269</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692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166688</xdr:rowOff>
    </xdr:from>
    <xdr:to>
      <xdr:col>11</xdr:col>
      <xdr:colOff>82550</xdr:colOff>
      <xdr:row>41</xdr:row>
      <xdr:rowOff>96838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107015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67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地方税の減収により前年同となっており、類似団体内平均及び県平均を上回っている。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今後も適正な定員管理による人件費の抑制や事務事業の見直し等を行い、経常的経費の削減に努める。</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65</xdr:row>
      <xdr:rowOff>165523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9934363"/>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137600</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165523</xdr:rowOff>
    </xdr:from>
    <xdr:to>
      <xdr:col>24</xdr:col>
      <xdr:colOff>12700</xdr:colOff>
      <xdr:row>65</xdr:row>
      <xdr:rowOff>165523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82127</xdr:rowOff>
    </xdr:from>
    <xdr:to>
      <xdr:col>23</xdr:col>
      <xdr:colOff>133350</xdr:colOff>
      <xdr:row>63</xdr:row>
      <xdr:rowOff>82127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08834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151130</xdr:rowOff>
    </xdr:from>
    <xdr:to>
      <xdr:col>19</xdr:col>
      <xdr:colOff>133350</xdr:colOff>
      <xdr:row>63</xdr:row>
      <xdr:rowOff>82127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095230"/>
          <a:ext cx="889000" cy="78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12277</xdr:rowOff>
    </xdr:from>
    <xdr:to>
      <xdr:col>19</xdr:col>
      <xdr:colOff>184150</xdr:colOff>
      <xdr:row>61</xdr:row>
      <xdr:rowOff>113877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124054</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151130</xdr:rowOff>
    </xdr:from>
    <xdr:to>
      <xdr:col>15</xdr:col>
      <xdr:colOff>82550</xdr:colOff>
      <xdr:row>62</xdr:row>
      <xdr:rowOff>12277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095230"/>
          <a:ext cx="889000" cy="54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121920</xdr:rowOff>
    </xdr:from>
    <xdr:to>
      <xdr:col>15</xdr:col>
      <xdr:colOff>133350</xdr:colOff>
      <xdr:row>60</xdr:row>
      <xdr:rowOff>52070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36847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6773</xdr:rowOff>
    </xdr:from>
    <xdr:to>
      <xdr:col>11</xdr:col>
      <xdr:colOff>31750</xdr:colOff>
      <xdr:row>62</xdr:row>
      <xdr:rowOff>12277</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465223"/>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88071</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31327</xdr:rowOff>
    </xdr:from>
    <xdr:to>
      <xdr:col>23</xdr:col>
      <xdr:colOff>184150</xdr:colOff>
      <xdr:row>63</xdr:row>
      <xdr:rowOff>132927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3404</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80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31327</xdr:rowOff>
    </xdr:from>
    <xdr:to>
      <xdr:col>19</xdr:col>
      <xdr:colOff>184150</xdr:colOff>
      <xdr:row>63</xdr:row>
      <xdr:rowOff>132927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117704</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91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100330</xdr:rowOff>
    </xdr:from>
    <xdr:to>
      <xdr:col>15</xdr:col>
      <xdr:colOff>133350</xdr:colOff>
      <xdr:row>59</xdr:row>
      <xdr:rowOff>30480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40657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132927</xdr:rowOff>
    </xdr:from>
    <xdr:to>
      <xdr:col>11</xdr:col>
      <xdr:colOff>82550</xdr:colOff>
      <xdr:row>62</xdr:row>
      <xdr:rowOff>63077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47854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127423</xdr:rowOff>
    </xdr:from>
    <xdr:to>
      <xdr:col>7</xdr:col>
      <xdr:colOff>31750</xdr:colOff>
      <xdr:row>61</xdr:row>
      <xdr:rowOff>57573</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67750</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[200,383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増加傾向にあるが、類似団体内平均を下回っている。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定員管理の徹底により、人件費の抑制は図られているため、増加の要因である維持補修費を含め、事務的経費の合理化を進め、物件費の削減に努める。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162846</xdr:rowOff>
    </xdr:from>
    <xdr:to>
      <xdr:col>23</xdr:col>
      <xdr:colOff>133350</xdr:colOff>
      <xdr:row>89</xdr:row>
      <xdr:rowOff>150395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878846"/>
          <a:ext cx="0" cy="1530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122472</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3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150395</xdr:rowOff>
    </xdr:from>
    <xdr:to>
      <xdr:col>24</xdr:col>
      <xdr:colOff>12700</xdr:colOff>
      <xdr:row>89</xdr:row>
      <xdr:rowOff>150395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4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77773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6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162846</xdr:rowOff>
    </xdr:from>
    <xdr:to>
      <xdr:col>24</xdr:col>
      <xdr:colOff>12700</xdr:colOff>
      <xdr:row>80</xdr:row>
      <xdr:rowOff>162846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87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166948</xdr:rowOff>
    </xdr:from>
    <xdr:to>
      <xdr:col>23</xdr:col>
      <xdr:colOff>133350</xdr:colOff>
      <xdr:row>82</xdr:row>
      <xdr:rowOff>30349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4054398"/>
          <a:ext cx="838200" cy="3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26694</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40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54617</xdr:rowOff>
    </xdr:from>
    <xdr:to>
      <xdr:col>23</xdr:col>
      <xdr:colOff>184150</xdr:colOff>
      <xdr:row>82</xdr:row>
      <xdr:rowOff>156217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1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155580</xdr:rowOff>
    </xdr:from>
    <xdr:to>
      <xdr:col>19</xdr:col>
      <xdr:colOff>133350</xdr:colOff>
      <xdr:row>81</xdr:row>
      <xdr:rowOff>166948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4043030"/>
          <a:ext cx="889000" cy="1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22859</xdr:rowOff>
    </xdr:from>
    <xdr:to>
      <xdr:col>19</xdr:col>
      <xdr:colOff>184150</xdr:colOff>
      <xdr:row>82</xdr:row>
      <xdr:rowOff>124459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109236</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4168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155580</xdr:rowOff>
    </xdr:from>
    <xdr:to>
      <xdr:col>15</xdr:col>
      <xdr:colOff>82550</xdr:colOff>
      <xdr:row>81</xdr:row>
      <xdr:rowOff>163401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2336800" y="14043030"/>
          <a:ext cx="889000" cy="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166635</xdr:rowOff>
    </xdr:from>
    <xdr:to>
      <xdr:col>15</xdr:col>
      <xdr:colOff>133350</xdr:colOff>
      <xdr:row>82</xdr:row>
      <xdr:rowOff>96785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81562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414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99225</xdr:rowOff>
    </xdr:from>
    <xdr:to>
      <xdr:col>11</xdr:col>
      <xdr:colOff>31750</xdr:colOff>
      <xdr:row>81</xdr:row>
      <xdr:rowOff>163401</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3986675"/>
          <a:ext cx="889000" cy="6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129502</xdr:rowOff>
    </xdr:from>
    <xdr:to>
      <xdr:col>11</xdr:col>
      <xdr:colOff>82550</xdr:colOff>
      <xdr:row>82</xdr:row>
      <xdr:rowOff>59652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44429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410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106769</xdr:rowOff>
    </xdr:from>
    <xdr:to>
      <xdr:col>7</xdr:col>
      <xdr:colOff>31750</xdr:colOff>
      <xdr:row>82</xdr:row>
      <xdr:rowOff>36919</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21696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150999</xdr:rowOff>
    </xdr:from>
    <xdr:to>
      <xdr:col>23</xdr:col>
      <xdr:colOff>184150</xdr:colOff>
      <xdr:row>82</xdr:row>
      <xdr:rowOff>81149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03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167526</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883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116148</xdr:rowOff>
    </xdr:from>
    <xdr:to>
      <xdr:col>19</xdr:col>
      <xdr:colOff>184150</xdr:colOff>
      <xdr:row>82</xdr:row>
      <xdr:rowOff>46298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400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56475</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772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104780</xdr:rowOff>
    </xdr:from>
    <xdr:to>
      <xdr:col>15</xdr:col>
      <xdr:colOff>133350</xdr:colOff>
      <xdr:row>82</xdr:row>
      <xdr:rowOff>34930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99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45107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76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112601</xdr:rowOff>
    </xdr:from>
    <xdr:to>
      <xdr:col>11</xdr:col>
      <xdr:colOff>82550</xdr:colOff>
      <xdr:row>82</xdr:row>
      <xdr:rowOff>42751</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400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52928</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76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48425</xdr:rowOff>
    </xdr:from>
    <xdr:to>
      <xdr:col>7</xdr:col>
      <xdr:colOff>31750</xdr:colOff>
      <xdr:row>81</xdr:row>
      <xdr:rowOff>150025</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93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160202</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70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当町のラスパレイス指数は、類似団体内平均、全国町村平均ともに上回っており、全国市平均と同水準となっている。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年功的な給与制度を見直し、職務・職責・勤務成績等を反映した給与制度の構築を検討・推進することにより、給与水準の適正化に努める。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8" name="給与水準   （国との比較）グラフ枠">
          <a:extLst>
            <a:ext uri="{FF2B5EF4-FFF2-40B4-BE49-F238E27FC236}">
              <a16:creationId xmlns:a16="http://schemas.microsoft.com/office/drawing/2014/main" id="{00000000-0008-0000-0300-000002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127302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7018000" y="13846629"/>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60" name="給与水準   （国との比較）最小値テキスト">
          <a:extLst>
            <a:ext uri="{FF2B5EF4-FFF2-40B4-BE49-F238E27FC236}">
              <a16:creationId xmlns:a16="http://schemas.microsoft.com/office/drawing/2014/main" id="{00000000-0008-0000-0300-00000401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2" name="給与水準   （国との比較）最大値テキスト">
          <a:extLst>
            <a:ext uri="{FF2B5EF4-FFF2-40B4-BE49-F238E27FC236}">
              <a16:creationId xmlns:a16="http://schemas.microsoft.com/office/drawing/2014/main" id="{00000000-0008-0000-0300-000006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148468</xdr:rowOff>
    </xdr:from>
    <xdr:to>
      <xdr:col>81</xdr:col>
      <xdr:colOff>44450</xdr:colOff>
      <xdr:row>87</xdr:row>
      <xdr:rowOff>159959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6179800" y="1506461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101798</xdr:rowOff>
    </xdr:from>
    <xdr:ext cx="762000" cy="259045"/>
    <xdr:sp macro="" textlink="">
      <xdr:nvSpPr>
        <xdr:cNvPr id="265" name="給与水準   （国との比較）平均値テキスト">
          <a:extLst>
            <a:ext uri="{FF2B5EF4-FFF2-40B4-BE49-F238E27FC236}">
              <a16:creationId xmlns:a16="http://schemas.microsoft.com/office/drawing/2014/main" id="{00000000-0008-0000-0300-000009010000}"/>
            </a:ext>
          </a:extLst>
        </xdr:cNvPr>
        <xdr:cNvSpPr txBox="1"/>
      </xdr:nvSpPr>
      <xdr:spPr>
        <a:xfrm>
          <a:off x="17106900" y="14675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148468</xdr:rowOff>
    </xdr:from>
    <xdr:to>
      <xdr:col>77</xdr:col>
      <xdr:colOff>44450</xdr:colOff>
      <xdr:row>87</xdr:row>
      <xdr:rowOff>159959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5290800" y="1506461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14109</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458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148468</xdr:rowOff>
    </xdr:from>
    <xdr:to>
      <xdr:col>72</xdr:col>
      <xdr:colOff>203200</xdr:colOff>
      <xdr:row>88</xdr:row>
      <xdr:rowOff>45962</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4401800" y="1506461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22982</xdr:rowOff>
    </xdr:from>
    <xdr:to>
      <xdr:col>68</xdr:col>
      <xdr:colOff>152400</xdr:colOff>
      <xdr:row>88</xdr:row>
      <xdr:rowOff>45962</xdr:rowOff>
    </xdr:to>
    <xdr:cxnSp macro="">
      <xdr:nvCxnSpPr>
        <xdr:cNvPr id="273" name="直線コネクタ 272">
          <a:extLst>
            <a:ext uri="{FF2B5EF4-FFF2-40B4-BE49-F238E27FC236}">
              <a16:creationId xmlns:a16="http://schemas.microsoft.com/office/drawing/2014/main" id="{00000000-0008-0000-0300-000011010000}"/>
            </a:ext>
          </a:extLst>
        </xdr:cNvPr>
        <xdr:cNvCxnSpPr/>
      </xdr:nvCxnSpPr>
      <xdr:spPr>
        <a:xfrm>
          <a:off x="13512800" y="1511058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151086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97668</xdr:rowOff>
    </xdr:from>
    <xdr:to>
      <xdr:col>81</xdr:col>
      <xdr:colOff>95250</xdr:colOff>
      <xdr:row>88</xdr:row>
      <xdr:rowOff>27818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9672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69745</xdr:rowOff>
    </xdr:from>
    <xdr:ext cx="762000" cy="259045"/>
    <xdr:sp macro="" textlink="">
      <xdr:nvSpPr>
        <xdr:cNvPr id="284" name="給与水準   （国との比較）該当値テキスト">
          <a:extLst>
            <a:ext uri="{FF2B5EF4-FFF2-40B4-BE49-F238E27FC236}">
              <a16:creationId xmlns:a16="http://schemas.microsoft.com/office/drawing/2014/main" id="{00000000-0008-0000-0300-00001C010000}"/>
            </a:ext>
          </a:extLst>
        </xdr:cNvPr>
        <xdr:cNvSpPr txBox="1"/>
      </xdr:nvSpPr>
      <xdr:spPr>
        <a:xfrm>
          <a:off x="17106900" y="1498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109159</xdr:rowOff>
    </xdr:from>
    <xdr:to>
      <xdr:col>77</xdr:col>
      <xdr:colOff>95250</xdr:colOff>
      <xdr:row>88</xdr:row>
      <xdr:rowOff>39309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129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24086</xdr:rowOff>
    </xdr:from>
    <xdr:ext cx="7366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98800" y="1511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97668</xdr:rowOff>
    </xdr:from>
    <xdr:to>
      <xdr:col>73</xdr:col>
      <xdr:colOff>44450</xdr:colOff>
      <xdr:row>88</xdr:row>
      <xdr:rowOff>27818</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5240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12595</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909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166612</xdr:rowOff>
    </xdr:from>
    <xdr:to>
      <xdr:col>68</xdr:col>
      <xdr:colOff>203200</xdr:colOff>
      <xdr:row>88</xdr:row>
      <xdr:rowOff>96762</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4351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81539</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020800" y="1516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143632</xdr:rowOff>
    </xdr:from>
    <xdr:to>
      <xdr:col>64</xdr:col>
      <xdr:colOff>152400</xdr:colOff>
      <xdr:row>88</xdr:row>
      <xdr:rowOff>73782</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3462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58559</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131800" y="1514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定員管理は徹底しており、継続して類似団体内平均を下回っている。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今後も引き続き、事業・事務内容の見直し、民間委託等の推進を図り、適正な人員管理の維持に努める。</a:t>
          </a:r>
        </a:p>
      </xdr:txBody>
    </xdr:sp>
    <xdr:clientData/>
  </xdr:twoCellAnchor>
  <xdr:oneCellAnchor>
    <xdr:from>
      <xdr:col>61</xdr:col>
      <xdr:colOff>6350</xdr:colOff>
      <xdr:row>54</xdr:row>
      <xdr:rowOff>139700</xdr:rowOff>
    </xdr:from>
    <xdr:ext cx="349839" cy="225703"/>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3" name="定員管理の状況グラフ枠">
          <a:extLst>
            <a:ext uri="{FF2B5EF4-FFF2-40B4-BE49-F238E27FC236}">
              <a16:creationId xmlns:a16="http://schemas.microsoft.com/office/drawing/2014/main" id="{00000000-0008-0000-0300-00004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91380</xdr:rowOff>
    </xdr:from>
    <xdr:to>
      <xdr:col>81</xdr:col>
      <xdr:colOff>44450</xdr:colOff>
      <xdr:row>66</xdr:row>
      <xdr:rowOff>158387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7018000" y="10035480"/>
          <a:ext cx="0" cy="1438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130464</xdr:rowOff>
    </xdr:from>
    <xdr:ext cx="762000" cy="259045"/>
    <xdr:sp macro="" textlink="">
      <xdr:nvSpPr>
        <xdr:cNvPr id="325" name="定員管理の状況最小値テキスト">
          <a:extLst>
            <a:ext uri="{FF2B5EF4-FFF2-40B4-BE49-F238E27FC236}">
              <a16:creationId xmlns:a16="http://schemas.microsoft.com/office/drawing/2014/main" id="{00000000-0008-0000-0300-000045010000}"/>
            </a:ext>
          </a:extLst>
        </xdr:cNvPr>
        <xdr:cNvSpPr txBox="1"/>
      </xdr:nvSpPr>
      <xdr:spPr>
        <a:xfrm>
          <a:off x="17106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158387</xdr:rowOff>
    </xdr:from>
    <xdr:to>
      <xdr:col>81</xdr:col>
      <xdr:colOff>133350</xdr:colOff>
      <xdr:row>66</xdr:row>
      <xdr:rowOff>158387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929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6307</xdr:rowOff>
    </xdr:from>
    <xdr:ext cx="762000" cy="259045"/>
    <xdr:sp macro="" textlink="">
      <xdr:nvSpPr>
        <xdr:cNvPr id="327" name="定員管理の状況最大値テキスト">
          <a:extLst>
            <a:ext uri="{FF2B5EF4-FFF2-40B4-BE49-F238E27FC236}">
              <a16:creationId xmlns:a16="http://schemas.microsoft.com/office/drawing/2014/main" id="{00000000-0008-0000-0300-000047010000}"/>
            </a:ext>
          </a:extLst>
        </xdr:cNvPr>
        <xdr:cNvSpPr txBox="1"/>
      </xdr:nvSpPr>
      <xdr:spPr>
        <a:xfrm>
          <a:off x="17106900" y="977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91380</xdr:rowOff>
    </xdr:from>
    <xdr:to>
      <xdr:col>81</xdr:col>
      <xdr:colOff>133350</xdr:colOff>
      <xdr:row>58</xdr:row>
      <xdr:rowOff>91380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003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156633</xdr:rowOff>
    </xdr:from>
    <xdr:to>
      <xdr:col>81</xdr:col>
      <xdr:colOff>44450</xdr:colOff>
      <xdr:row>59</xdr:row>
      <xdr:rowOff>166975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6179800" y="10272183"/>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121332</xdr:rowOff>
    </xdr:from>
    <xdr:ext cx="762000" cy="259045"/>
    <xdr:sp macro="" textlink="">
      <xdr:nvSpPr>
        <xdr:cNvPr id="330" name="定員管理の状況平均値テキスト">
          <a:extLst>
            <a:ext uri="{FF2B5EF4-FFF2-40B4-BE49-F238E27FC236}">
              <a16:creationId xmlns:a16="http://schemas.microsoft.com/office/drawing/2014/main" id="{00000000-0008-0000-0300-00004A010000}"/>
            </a:ext>
          </a:extLst>
        </xdr:cNvPr>
        <xdr:cNvSpPr txBox="1"/>
      </xdr:nvSpPr>
      <xdr:spPr>
        <a:xfrm>
          <a:off x="17106900" y="10408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149255</xdr:rowOff>
    </xdr:from>
    <xdr:to>
      <xdr:col>81</xdr:col>
      <xdr:colOff>95250</xdr:colOff>
      <xdr:row>61</xdr:row>
      <xdr:rowOff>79405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69672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156633</xdr:rowOff>
    </xdr:from>
    <xdr:to>
      <xdr:col>77</xdr:col>
      <xdr:colOff>44450</xdr:colOff>
      <xdr:row>60</xdr:row>
      <xdr:rowOff>26549</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5290800" y="1027218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119380</xdr:rowOff>
    </xdr:from>
    <xdr:to>
      <xdr:col>77</xdr:col>
      <xdr:colOff>95250</xdr:colOff>
      <xdr:row>61</xdr:row>
      <xdr:rowOff>49530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34307</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9313</xdr:rowOff>
    </xdr:from>
    <xdr:to>
      <xdr:col>72</xdr:col>
      <xdr:colOff>203200</xdr:colOff>
      <xdr:row>60</xdr:row>
      <xdr:rowOff>26549</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4401800" y="1029631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106741</xdr:rowOff>
    </xdr:from>
    <xdr:to>
      <xdr:col>73</xdr:col>
      <xdr:colOff>44450</xdr:colOff>
      <xdr:row>61</xdr:row>
      <xdr:rowOff>36891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5240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21668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48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137099</xdr:rowOff>
    </xdr:from>
    <xdr:to>
      <xdr:col>68</xdr:col>
      <xdr:colOff>152400</xdr:colOff>
      <xdr:row>60</xdr:row>
      <xdr:rowOff>9313</xdr:rowOff>
    </xdr:to>
    <xdr:cxnSp macro="">
      <xdr:nvCxnSpPr>
        <xdr:cNvPr id="338" name="直線コネクタ 337">
          <a:extLst>
            <a:ext uri="{FF2B5EF4-FFF2-40B4-BE49-F238E27FC236}">
              <a16:creationId xmlns:a16="http://schemas.microsoft.com/office/drawing/2014/main" id="{00000000-0008-0000-0300-000052010000}"/>
            </a:ext>
          </a:extLst>
        </xdr:cNvPr>
        <xdr:cNvCxnSpPr/>
      </xdr:nvCxnSpPr>
      <xdr:spPr>
        <a:xfrm>
          <a:off x="13512800" y="10252649"/>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73418</xdr:rowOff>
    </xdr:from>
    <xdr:to>
      <xdr:col>68</xdr:col>
      <xdr:colOff>203200</xdr:colOff>
      <xdr:row>61</xdr:row>
      <xdr:rowOff>3568</xdr:rowOff>
    </xdr:to>
    <xdr:sp macro="" textlink="">
      <xdr:nvSpPr>
        <xdr:cNvPr id="339" name="フローチャート: 判断 338">
          <a:extLst>
            <a:ext uri="{FF2B5EF4-FFF2-40B4-BE49-F238E27FC236}">
              <a16:creationId xmlns:a16="http://schemas.microsoft.com/office/drawing/2014/main" id="{00000000-0008-0000-0300-000053010000}"/>
            </a:ext>
          </a:extLst>
        </xdr:cNvPr>
        <xdr:cNvSpPr/>
      </xdr:nvSpPr>
      <xdr:spPr>
        <a:xfrm>
          <a:off x="14351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159795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44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37754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116175</xdr:rowOff>
    </xdr:from>
    <xdr:to>
      <xdr:col>81</xdr:col>
      <xdr:colOff>95250</xdr:colOff>
      <xdr:row>60</xdr:row>
      <xdr:rowOff>46325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6967200" y="1023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132702</xdr:rowOff>
    </xdr:from>
    <xdr:ext cx="762000" cy="259045"/>
    <xdr:sp macro="" textlink="">
      <xdr:nvSpPr>
        <xdr:cNvPr id="349" name="定員管理の状況該当値テキスト">
          <a:extLst>
            <a:ext uri="{FF2B5EF4-FFF2-40B4-BE49-F238E27FC236}">
              <a16:creationId xmlns:a16="http://schemas.microsoft.com/office/drawing/2014/main" id="{00000000-0008-0000-0300-00005D010000}"/>
            </a:ext>
          </a:extLst>
        </xdr:cNvPr>
        <xdr:cNvSpPr txBox="1"/>
      </xdr:nvSpPr>
      <xdr:spPr>
        <a:xfrm>
          <a:off x="17106900" y="1007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105833</xdr:rowOff>
    </xdr:from>
    <xdr:to>
      <xdr:col>77</xdr:col>
      <xdr:colOff>95250</xdr:colOff>
      <xdr:row>60</xdr:row>
      <xdr:rowOff>35983</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129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46160</xdr:rowOff>
    </xdr:from>
    <xdr:ext cx="7366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798800" y="999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147199</xdr:rowOff>
    </xdr:from>
    <xdr:to>
      <xdr:col>73</xdr:col>
      <xdr:colOff>44450</xdr:colOff>
      <xdr:row>60</xdr:row>
      <xdr:rowOff>77349</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5240000" y="1026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87526</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4909800" y="1003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129963</xdr:rowOff>
    </xdr:from>
    <xdr:to>
      <xdr:col>68</xdr:col>
      <xdr:colOff>203200</xdr:colOff>
      <xdr:row>60</xdr:row>
      <xdr:rowOff>60113</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4351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70290</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020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86299</xdr:rowOff>
    </xdr:from>
    <xdr:to>
      <xdr:col>64</xdr:col>
      <xdr:colOff>152400</xdr:colOff>
      <xdr:row>60</xdr:row>
      <xdr:rowOff>16449</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3462000" y="1020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26626</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3131800" y="997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起債の元利償還金等の減少により、前年度から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今後は、公共施設の老朽化等により、大規模な事業が見込まれるが、優先度・必要性を慎重に検討したうえで事業を選択・整理し、地方債発行の抑制に努め、実質公債費比率を抑制していく。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9" name="公債費負担の状況グラフ枠">
          <a:extLst>
            <a:ext uri="{FF2B5EF4-FFF2-40B4-BE49-F238E27FC236}">
              <a16:creationId xmlns:a16="http://schemas.microsoft.com/office/drawing/2014/main" id="{00000000-0008-0000-0300-00008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44</xdr:row>
      <xdr:rowOff>124883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7018000" y="6240992"/>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91" name="公債費負担の状況最小値テキスト">
          <a:extLst>
            <a:ext uri="{FF2B5EF4-FFF2-40B4-BE49-F238E27FC236}">
              <a16:creationId xmlns:a16="http://schemas.microsoft.com/office/drawing/2014/main" id="{00000000-0008-0000-0300-000087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93" name="公債費負担の状況最大値テキスト">
          <a:extLst>
            <a:ext uri="{FF2B5EF4-FFF2-40B4-BE49-F238E27FC236}">
              <a16:creationId xmlns:a16="http://schemas.microsoft.com/office/drawing/2014/main" id="{00000000-0008-0000-0300-000089010000}"/>
            </a:ext>
          </a:extLst>
        </xdr:cNvPr>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97896</xdr:rowOff>
    </xdr:from>
    <xdr:to>
      <xdr:col>81</xdr:col>
      <xdr:colOff>44450</xdr:colOff>
      <xdr:row>38</xdr:row>
      <xdr:rowOff>138113</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6179800" y="661299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169456</xdr:rowOff>
    </xdr:from>
    <xdr:ext cx="762000" cy="259045"/>
    <xdr:sp macro="" textlink="">
      <xdr:nvSpPr>
        <xdr:cNvPr id="396" name="公債費負担の状況平均値テキスト">
          <a:extLst>
            <a:ext uri="{FF2B5EF4-FFF2-40B4-BE49-F238E27FC236}">
              <a16:creationId xmlns:a16="http://schemas.microsoft.com/office/drawing/2014/main" id="{00000000-0008-0000-0300-00008C010000}"/>
            </a:ext>
          </a:extLst>
        </xdr:cNvPr>
        <xdr:cNvSpPr txBox="1"/>
      </xdr:nvSpPr>
      <xdr:spPr>
        <a:xfrm>
          <a:off x="17106900" y="685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25929</xdr:rowOff>
    </xdr:from>
    <xdr:to>
      <xdr:col>81</xdr:col>
      <xdr:colOff>95250</xdr:colOff>
      <xdr:row>40</xdr:row>
      <xdr:rowOff>127529</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6967200" y="68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128058</xdr:rowOff>
    </xdr:from>
    <xdr:to>
      <xdr:col>77</xdr:col>
      <xdr:colOff>44450</xdr:colOff>
      <xdr:row>38</xdr:row>
      <xdr:rowOff>138113</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a:off x="15290800" y="664315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128058</xdr:rowOff>
    </xdr:from>
    <xdr:to>
      <xdr:col>72</xdr:col>
      <xdr:colOff>203200</xdr:colOff>
      <xdr:row>38</xdr:row>
      <xdr:rowOff>128058</xdr:rowOff>
    </xdr:to>
    <xdr:cxnSp macro="">
      <xdr:nvCxnSpPr>
        <xdr:cNvPr id="401" name="直線コネクタ 400">
          <a:extLst>
            <a:ext uri="{FF2B5EF4-FFF2-40B4-BE49-F238E27FC236}">
              <a16:creationId xmlns:a16="http://schemas.microsoft.com/office/drawing/2014/main" id="{00000000-0008-0000-0300-000091010000}"/>
            </a:ext>
          </a:extLst>
        </xdr:cNvPr>
        <xdr:cNvCxnSpPr/>
      </xdr:nvCxnSpPr>
      <xdr:spPr>
        <a:xfrm>
          <a:off x="14401800" y="66431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167217</xdr:rowOff>
    </xdr:from>
    <xdr:to>
      <xdr:col>73</xdr:col>
      <xdr:colOff>44450</xdr:colOff>
      <xdr:row>40</xdr:row>
      <xdr:rowOff>97367</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82144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128058</xdr:rowOff>
    </xdr:from>
    <xdr:to>
      <xdr:col>68</xdr:col>
      <xdr:colOff>152400</xdr:colOff>
      <xdr:row>39</xdr:row>
      <xdr:rowOff>57150</xdr:rowOff>
    </xdr:to>
    <xdr:cxnSp macro="">
      <xdr:nvCxnSpPr>
        <xdr:cNvPr id="404" name="直線コネクタ 403">
          <a:extLst>
            <a:ext uri="{FF2B5EF4-FFF2-40B4-BE49-F238E27FC236}">
              <a16:creationId xmlns:a16="http://schemas.microsoft.com/office/drawing/2014/main" id="{00000000-0008-0000-0300-000094010000}"/>
            </a:ext>
          </a:extLst>
        </xdr:cNvPr>
        <xdr:cNvCxnSpPr/>
      </xdr:nvCxnSpPr>
      <xdr:spPr>
        <a:xfrm flipV="1">
          <a:off x="13512800" y="6643158"/>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405" name="フローチャート: 判断 404">
          <a:extLst>
            <a:ext uri="{FF2B5EF4-FFF2-40B4-BE49-F238E27FC236}">
              <a16:creationId xmlns:a16="http://schemas.microsoft.com/office/drawing/2014/main" id="{00000000-0008-0000-0300-000095010000}"/>
            </a:ext>
          </a:extLst>
        </xdr:cNvPr>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122360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96308</xdr:rowOff>
    </xdr:from>
    <xdr:to>
      <xdr:col>64</xdr:col>
      <xdr:colOff>152400</xdr:colOff>
      <xdr:row>41</xdr:row>
      <xdr:rowOff>26458</xdr:rowOff>
    </xdr:to>
    <xdr:sp macro="" textlink="">
      <xdr:nvSpPr>
        <xdr:cNvPr id="407" name="フローチャート: 判断 406">
          <a:extLst>
            <a:ext uri="{FF2B5EF4-FFF2-40B4-BE49-F238E27FC236}">
              <a16:creationId xmlns:a16="http://schemas.microsoft.com/office/drawing/2014/main" id="{00000000-0008-0000-0300-000097010000}"/>
            </a:ext>
          </a:extLst>
        </xdr:cNvPr>
        <xdr:cNvSpPr/>
      </xdr:nvSpPr>
      <xdr:spPr>
        <a:xfrm>
          <a:off x="13462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11235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47096</xdr:rowOff>
    </xdr:from>
    <xdr:to>
      <xdr:col>81</xdr:col>
      <xdr:colOff>95250</xdr:colOff>
      <xdr:row>38</xdr:row>
      <xdr:rowOff>148696</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6967200" y="656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63623</xdr:rowOff>
    </xdr:from>
    <xdr:ext cx="762000" cy="259045"/>
    <xdr:sp macro="" textlink="">
      <xdr:nvSpPr>
        <xdr:cNvPr id="415" name="公債費負担の状況該当値テキスト">
          <a:extLst>
            <a:ext uri="{FF2B5EF4-FFF2-40B4-BE49-F238E27FC236}">
              <a16:creationId xmlns:a16="http://schemas.microsoft.com/office/drawing/2014/main" id="{00000000-0008-0000-0300-00009F010000}"/>
            </a:ext>
          </a:extLst>
        </xdr:cNvPr>
        <xdr:cNvSpPr txBox="1"/>
      </xdr:nvSpPr>
      <xdr:spPr>
        <a:xfrm>
          <a:off x="171069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87313</xdr:rowOff>
    </xdr:from>
    <xdr:to>
      <xdr:col>77</xdr:col>
      <xdr:colOff>95250</xdr:colOff>
      <xdr:row>39</xdr:row>
      <xdr:rowOff>17463</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6129000" y="66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27640</xdr:rowOff>
    </xdr:from>
    <xdr:ext cx="7366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798800" y="63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77258</xdr:rowOff>
    </xdr:from>
    <xdr:to>
      <xdr:col>73</xdr:col>
      <xdr:colOff>44450</xdr:colOff>
      <xdr:row>39</xdr:row>
      <xdr:rowOff>7408</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5240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17585</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4909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77258</xdr:rowOff>
    </xdr:from>
    <xdr:to>
      <xdr:col>68</xdr:col>
      <xdr:colOff>203200</xdr:colOff>
      <xdr:row>39</xdr:row>
      <xdr:rowOff>7408</xdr:rowOff>
    </xdr:to>
    <xdr:sp macro="" textlink="">
      <xdr:nvSpPr>
        <xdr:cNvPr id="420" name="楕円 419">
          <a:extLst>
            <a:ext uri="{FF2B5EF4-FFF2-40B4-BE49-F238E27FC236}">
              <a16:creationId xmlns:a16="http://schemas.microsoft.com/office/drawing/2014/main" id="{00000000-0008-0000-0300-0000A4010000}"/>
            </a:ext>
          </a:extLst>
        </xdr:cNvPr>
        <xdr:cNvSpPr/>
      </xdr:nvSpPr>
      <xdr:spPr>
        <a:xfrm>
          <a:off x="14351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17585</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4020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22" name="楕円 421">
          <a:extLst>
            <a:ext uri="{FF2B5EF4-FFF2-40B4-BE49-F238E27FC236}">
              <a16:creationId xmlns:a16="http://schemas.microsoft.com/office/drawing/2014/main" id="{00000000-0008-0000-0300-0000A6010000}"/>
            </a:ext>
          </a:extLst>
        </xdr:cNvPr>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2" name="正方形/長方形 431">
          <a:extLst>
            <a:ext uri="{FF2B5EF4-FFF2-40B4-BE49-F238E27FC236}">
              <a16:creationId xmlns:a16="http://schemas.microsoft.com/office/drawing/2014/main" id="{00000000-0008-0000-0300-0000B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正方形/長方形 432">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4" name="正方形/長方形 433">
          <a:extLst>
            <a:ext uri="{FF2B5EF4-FFF2-40B4-BE49-F238E27FC236}">
              <a16:creationId xmlns:a16="http://schemas.microsoft.com/office/drawing/2014/main" id="{00000000-0008-0000-0300-0000B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5" name="正方形/長方形 434">
          <a:extLst>
            <a:ext uri="{FF2B5EF4-FFF2-40B4-BE49-F238E27FC236}">
              <a16:creationId xmlns:a16="http://schemas.microsoft.com/office/drawing/2014/main" id="{00000000-0008-0000-0300-0000B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財政調整基金等の基金残高の増加、地方債残高の減少により、該当なしとなっている。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引き続き、将来の負担に備えて基金残高を確保し、事業の必要性等を慎重に検討することで、地方債の発行を抑制するなど、長期にわたって持続可能な財政運営に努める。</a:t>
          </a:r>
        </a:p>
      </xdr:txBody>
    </xdr:sp>
    <xdr:clientData/>
  </xdr:twoCellAnchor>
  <xdr:oneCellAnchor>
    <xdr:from>
      <xdr:col>61</xdr:col>
      <xdr:colOff>6350</xdr:colOff>
      <xdr:row>10</xdr:row>
      <xdr:rowOff>63500</xdr:rowOff>
    </xdr:from>
    <xdr:ext cx="298543" cy="225703"/>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3" name="将来負担の状況グラフ枠">
          <a:extLst>
            <a:ext uri="{FF2B5EF4-FFF2-40B4-BE49-F238E27FC236}">
              <a16:creationId xmlns:a16="http://schemas.microsoft.com/office/drawing/2014/main" id="{00000000-0008-0000-0300-0000C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147683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7018000" y="2313214"/>
          <a:ext cx="0" cy="160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119760</xdr:rowOff>
    </xdr:from>
    <xdr:ext cx="762000" cy="259045"/>
    <xdr:sp macro="" textlink="">
      <xdr:nvSpPr>
        <xdr:cNvPr id="455" name="将来負担の状況最小値テキスト">
          <a:extLst>
            <a:ext uri="{FF2B5EF4-FFF2-40B4-BE49-F238E27FC236}">
              <a16:creationId xmlns:a16="http://schemas.microsoft.com/office/drawing/2014/main" id="{00000000-0008-0000-0300-0000C7010000}"/>
            </a:ext>
          </a:extLst>
        </xdr:cNvPr>
        <xdr:cNvSpPr txBox="1"/>
      </xdr:nvSpPr>
      <xdr:spPr>
        <a:xfrm>
          <a:off x="17106900" y="389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147683</xdr:rowOff>
    </xdr:from>
    <xdr:to>
      <xdr:col>81</xdr:col>
      <xdr:colOff>133350</xdr:colOff>
      <xdr:row>22</xdr:row>
      <xdr:rowOff>147683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6929100" y="391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7" name="将来負担の状況最大値テキスト">
          <a:extLst>
            <a:ext uri="{FF2B5EF4-FFF2-40B4-BE49-F238E27FC236}">
              <a16:creationId xmlns:a16="http://schemas.microsoft.com/office/drawing/2014/main" id="{00000000-0008-0000-0300-0000C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40459</xdr:rowOff>
    </xdr:from>
    <xdr:to>
      <xdr:col>68</xdr:col>
      <xdr:colOff>152400</xdr:colOff>
      <xdr:row>14</xdr:row>
      <xdr:rowOff>99060</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512800" y="2440759"/>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60" name="将来負担の状況平均値テキスト">
          <a:extLst>
            <a:ext uri="{FF2B5EF4-FFF2-40B4-BE49-F238E27FC236}">
              <a16:creationId xmlns:a16="http://schemas.microsoft.com/office/drawing/2014/main" id="{00000000-0008-0000-0300-0000C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132140</xdr:rowOff>
    </xdr:from>
    <xdr:to>
      <xdr:col>68</xdr:col>
      <xdr:colOff>203200</xdr:colOff>
      <xdr:row>15</xdr:row>
      <xdr:rowOff>62290</xdr:rowOff>
    </xdr:to>
    <xdr:sp macro="" textlink="">
      <xdr:nvSpPr>
        <xdr:cNvPr id="466" name="フローチャート: 判断 465">
          <a:extLst>
            <a:ext uri="{FF2B5EF4-FFF2-40B4-BE49-F238E27FC236}">
              <a16:creationId xmlns:a16="http://schemas.microsoft.com/office/drawing/2014/main" id="{00000000-0008-0000-0300-0000D2010000}"/>
            </a:ext>
          </a:extLst>
        </xdr:cNvPr>
        <xdr:cNvSpPr/>
      </xdr:nvSpPr>
      <xdr:spPr>
        <a:xfrm>
          <a:off x="14351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47067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61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68" name="フローチャート: 判断 467">
          <a:extLst>
            <a:ext uri="{FF2B5EF4-FFF2-40B4-BE49-F238E27FC236}">
              <a16:creationId xmlns:a16="http://schemas.microsoft.com/office/drawing/2014/main" id="{00000000-0008-0000-0300-0000D4010000}"/>
            </a:ext>
          </a:extLst>
        </xdr:cNvPr>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18341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59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161109</xdr:rowOff>
    </xdr:from>
    <xdr:to>
      <xdr:col>68</xdr:col>
      <xdr:colOff>203200</xdr:colOff>
      <xdr:row>14</xdr:row>
      <xdr:rowOff>91259</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38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101436</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215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48260</xdr:rowOff>
    </xdr:from>
    <xdr:to>
      <xdr:col>64</xdr:col>
      <xdr:colOff>152400</xdr:colOff>
      <xdr:row>14</xdr:row>
      <xdr:rowOff>149860</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4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160037</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栃木県市貝町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11,277
11,040
64.25
6,759,555
6,010,018
674,888
3,734,453
3,419,532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類似団体内平均、全国平均、県平均ともに上回っている。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今後さらに、職員の適正配置及び事事務配分並びに民間委託等を検討し、人件費の適正水準の確保に努める。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153670</xdr:rowOff>
    </xdr:from>
    <xdr:to>
      <xdr:col>24</xdr:col>
      <xdr:colOff>25400</xdr:colOff>
      <xdr:row>37</xdr:row>
      <xdr:rowOff>168910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973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153670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220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37</xdr:row>
      <xdr:rowOff>153670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220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31750</xdr:rowOff>
    </xdr:from>
    <xdr:to>
      <xdr:col>11</xdr:col>
      <xdr:colOff>9525</xdr:colOff>
      <xdr:row>37</xdr:row>
      <xdr:rowOff>153670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754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118110</xdr:rowOff>
    </xdr:from>
    <xdr:to>
      <xdr:col>24</xdr:col>
      <xdr:colOff>76200</xdr:colOff>
      <xdr:row>38</xdr:row>
      <xdr:rowOff>48260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90187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102870</xdr:rowOff>
    </xdr:from>
    <xdr:to>
      <xdr:col>20</xdr:col>
      <xdr:colOff>38100</xdr:colOff>
      <xdr:row>38</xdr:row>
      <xdr:rowOff>33020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17797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102870</xdr:rowOff>
    </xdr:from>
    <xdr:to>
      <xdr:col>11</xdr:col>
      <xdr:colOff>60325</xdr:colOff>
      <xdr:row>38</xdr:row>
      <xdr:rowOff>33020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17797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ポイント改善したが、依然として類似団体内平均を上回る値となっている。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民生費に占める割合が高く、今後も社会保障関係費の増大が見込まれるため、財政を圧迫することのないよう、物件費の適切な管理に努める。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81280</xdr:rowOff>
    </xdr:from>
    <xdr:to>
      <xdr:col>82</xdr:col>
      <xdr:colOff>107950</xdr:colOff>
      <xdr:row>20</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1013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56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161290</xdr:rowOff>
    </xdr:from>
    <xdr:to>
      <xdr:col>82</xdr:col>
      <xdr:colOff>196850</xdr:colOff>
      <xdr:row>20</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59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167657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5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81280</xdr:rowOff>
    </xdr:from>
    <xdr:to>
      <xdr:col>82</xdr:col>
      <xdr:colOff>196850</xdr:colOff>
      <xdr:row>13</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1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161290</xdr:rowOff>
    </xdr:from>
    <xdr:to>
      <xdr:col>82</xdr:col>
      <xdr:colOff>107950</xdr:colOff>
      <xdr:row>17</xdr:row>
      <xdr:rowOff>18415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90449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75582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7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41275</xdr:rowOff>
    </xdr:from>
    <xdr:to>
      <xdr:col>78</xdr:col>
      <xdr:colOff>69850</xdr:colOff>
      <xdr:row>17</xdr:row>
      <xdr:rowOff>18415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784475"/>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125112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353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41275</xdr:rowOff>
    </xdr:from>
    <xdr:to>
      <xdr:col>73</xdr:col>
      <xdr:colOff>180975</xdr:colOff>
      <xdr:row>16</xdr:row>
      <xdr:rowOff>81280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7844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81280</xdr:rowOff>
    </xdr:from>
    <xdr:to>
      <xdr:col>69</xdr:col>
      <xdr:colOff>92075</xdr:colOff>
      <xdr:row>16</xdr:row>
      <xdr:rowOff>161290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82448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144780</xdr:rowOff>
    </xdr:from>
    <xdr:to>
      <xdr:col>69</xdr:col>
      <xdr:colOff>142875</xdr:colOff>
      <xdr:row>15</xdr:row>
      <xdr:rowOff>74930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85107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116205</xdr:rowOff>
    </xdr:from>
    <xdr:to>
      <xdr:col>65</xdr:col>
      <xdr:colOff>53975</xdr:colOff>
      <xdr:row>16</xdr:row>
      <xdr:rowOff>46355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56532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45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110490</xdr:rowOff>
    </xdr:from>
    <xdr:to>
      <xdr:col>82</xdr:col>
      <xdr:colOff>158750</xdr:colOff>
      <xdr:row>17</xdr:row>
      <xdr:rowOff>40640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82567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82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139065</xdr:rowOff>
    </xdr:from>
    <xdr:to>
      <xdr:col>78</xdr:col>
      <xdr:colOff>120650</xdr:colOff>
      <xdr:row>17</xdr:row>
      <xdr:rowOff>69215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88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53992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968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161925</xdr:rowOff>
    </xdr:from>
    <xdr:to>
      <xdr:col>74</xdr:col>
      <xdr:colOff>31750</xdr:colOff>
      <xdr:row>16</xdr:row>
      <xdr:rowOff>92075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7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76852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82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30480</xdr:rowOff>
    </xdr:from>
    <xdr:to>
      <xdr:col>69</xdr:col>
      <xdr:colOff>142875</xdr:colOff>
      <xdr:row>16</xdr:row>
      <xdr:rowOff>132080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116857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110490</xdr:rowOff>
    </xdr:from>
    <xdr:to>
      <xdr:col>65</xdr:col>
      <xdr:colOff>53975</xdr:colOff>
      <xdr:row>17</xdr:row>
      <xdr:rowOff>40640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25417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94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類似団体内平均を下回っているが、増加傾向にある。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今後も高齢化による社会保障関係費の増大が見込まれるため、財政を圧迫することのないよう、扶助費の適切な管理に努める。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56</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5567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55</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80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55</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80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55</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18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57150</xdr:rowOff>
    </xdr:from>
    <xdr:to>
      <xdr:col>11</xdr:col>
      <xdr:colOff>60325</xdr:colOff>
      <xdr:row>56</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168927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0</xdr:rowOff>
    </xdr:from>
    <xdr:to>
      <xdr:col>15</xdr:col>
      <xdr:colOff>149225</xdr:colOff>
      <xdr:row>55</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類似団体内平均、全国平均、県平均を上回っている。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その他の内訳は大半が特別会計への繰出金となっている。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繰出金については、今後も引き続き、法定内繰出や繰出基準を遵守し、適正化を図っていく。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62</xdr:row>
      <xdr:rowOff>50800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58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102507</xdr:rowOff>
    </xdr:from>
    <xdr:to>
      <xdr:col>82</xdr:col>
      <xdr:colOff>107950</xdr:colOff>
      <xdr:row>57</xdr:row>
      <xdr:rowOff>135165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8751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119942</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57</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7445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40822</xdr:rowOff>
    </xdr:from>
    <xdr:to>
      <xdr:col>78</xdr:col>
      <xdr:colOff>120650</xdr:colOff>
      <xdr:row>57</xdr:row>
      <xdr:rowOff>142422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152599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8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143328</xdr:rowOff>
    </xdr:from>
    <xdr:to>
      <xdr:col>73</xdr:col>
      <xdr:colOff>180975</xdr:colOff>
      <xdr:row>57</xdr:row>
      <xdr:rowOff>146050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744528"/>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80735</xdr:rowOff>
    </xdr:from>
    <xdr:to>
      <xdr:col>69</xdr:col>
      <xdr:colOff>92075</xdr:colOff>
      <xdr:row>57</xdr:row>
      <xdr:rowOff>146050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8533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84365</xdr:rowOff>
    </xdr:from>
    <xdr:to>
      <xdr:col>82</xdr:col>
      <xdr:colOff>158750</xdr:colOff>
      <xdr:row>58</xdr:row>
      <xdr:rowOff>14515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56442</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51707</xdr:rowOff>
    </xdr:from>
    <xdr:to>
      <xdr:col>78</xdr:col>
      <xdr:colOff>120650</xdr:colOff>
      <xdr:row>57</xdr:row>
      <xdr:rowOff>153307</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138084</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92528</xdr:rowOff>
    </xdr:from>
    <xdr:to>
      <xdr:col>74</xdr:col>
      <xdr:colOff>31750</xdr:colOff>
      <xdr:row>57</xdr:row>
      <xdr:rowOff>22678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32855</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29935</xdr:rowOff>
    </xdr:from>
    <xdr:to>
      <xdr:col>65</xdr:col>
      <xdr:colOff>53975</xdr:colOff>
      <xdr:row>57</xdr:row>
      <xdr:rowOff>131535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141712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ポイント増加し、類似団体内平均を上回る値となった。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引き続き、各種団体等への補助金については意義、目的、成果等を精査し、随時見直しを行い適正化に努める。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60325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7055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32402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60325</xdr:rowOff>
    </xdr:from>
    <xdr:to>
      <xdr:col>82</xdr:col>
      <xdr:colOff>196850</xdr:colOff>
      <xdr:row>41</xdr:row>
      <xdr:rowOff>60325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37</xdr:row>
      <xdr:rowOff>31750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299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60325</xdr:rowOff>
    </xdr:from>
    <xdr:to>
      <xdr:col>78</xdr:col>
      <xdr:colOff>69850</xdr:colOff>
      <xdr:row>36</xdr:row>
      <xdr:rowOff>127000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061075"/>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60325</xdr:rowOff>
    </xdr:from>
    <xdr:to>
      <xdr:col>73</xdr:col>
      <xdr:colOff>180975</xdr:colOff>
      <xdr:row>35</xdr:row>
      <xdr:rowOff>165100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06107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66675</xdr:rowOff>
    </xdr:from>
    <xdr:to>
      <xdr:col>74</xdr:col>
      <xdr:colOff>31750</xdr:colOff>
      <xdr:row>35</xdr:row>
      <xdr:rowOff>168275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153052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5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165100</xdr:rowOff>
    </xdr:from>
    <xdr:to>
      <xdr:col>69</xdr:col>
      <xdr:colOff>92075</xdr:colOff>
      <xdr:row>36</xdr:row>
      <xdr:rowOff>12700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165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54627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xdr:rowOff>
    </xdr:from>
    <xdr:to>
      <xdr:col>65</xdr:col>
      <xdr:colOff>53975</xdr:colOff>
      <xdr:row>35</xdr:row>
      <xdr:rowOff>111125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1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121302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77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152400</xdr:rowOff>
    </xdr:from>
    <xdr:to>
      <xdr:col>82</xdr:col>
      <xdr:colOff>158750</xdr:colOff>
      <xdr:row>37</xdr:row>
      <xdr:rowOff>82550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124477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9525</xdr:rowOff>
    </xdr:from>
    <xdr:to>
      <xdr:col>74</xdr:col>
      <xdr:colOff>31750</xdr:colOff>
      <xdr:row>35</xdr:row>
      <xdr:rowOff>111125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01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121302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77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114300</xdr:rowOff>
    </xdr:from>
    <xdr:to>
      <xdr:col>69</xdr:col>
      <xdr:colOff>142875</xdr:colOff>
      <xdr:row>36</xdr:row>
      <xdr:rowOff>44450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ポイント減少し、類似団体内平均、全国平均、県平均を下回っている。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今後も後年度への公平負担の適正化及び町にとって有利な普通交付税の基準財政需要額への算入といった地方財政措置がなされる地方債を適切に選択し、適正な公債費負担となるよう努める。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21844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411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165371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21844</xdr:rowOff>
    </xdr:from>
    <xdr:to>
      <xdr:col>24</xdr:col>
      <xdr:colOff>114300</xdr:colOff>
      <xdr:row>80</xdr:row>
      <xdr:rowOff>21844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165863</xdr:rowOff>
    </xdr:from>
    <xdr:to>
      <xdr:col>24</xdr:col>
      <xdr:colOff>25400</xdr:colOff>
      <xdr:row>76</xdr:row>
      <xdr:rowOff>49276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024613"/>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49276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0429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44704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0429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152146</xdr:rowOff>
    </xdr:from>
    <xdr:to>
      <xdr:col>11</xdr:col>
      <xdr:colOff>9525</xdr:colOff>
      <xdr:row>76</xdr:row>
      <xdr:rowOff>44704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0108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115062</xdr:rowOff>
    </xdr:from>
    <xdr:to>
      <xdr:col>24</xdr:col>
      <xdr:colOff>76200</xdr:colOff>
      <xdr:row>76</xdr:row>
      <xdr:rowOff>45213</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131589</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81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169926</xdr:rowOff>
    </xdr:from>
    <xdr:to>
      <xdr:col>20</xdr:col>
      <xdr:colOff>38100</xdr:colOff>
      <xdr:row>76</xdr:row>
      <xdr:rowOff>100076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110253</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165354</xdr:rowOff>
    </xdr:from>
    <xdr:to>
      <xdr:col>11</xdr:col>
      <xdr:colOff>60325</xdr:colOff>
      <xdr:row>76</xdr:row>
      <xdr:rowOff>95504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105681</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101346</xdr:rowOff>
    </xdr:from>
    <xdr:to>
      <xdr:col>6</xdr:col>
      <xdr:colOff>171450</xdr:colOff>
      <xdr:row>76</xdr:row>
      <xdr:rowOff>31496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41673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維持補修費の増加により、前年度より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ポイント増となり、類似団体内平均、全国平均、県平均を上回った。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引き続き、経常的経費の抑制に努めるとともに、安定的な自主財源の確保に努める。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76708</xdr:rowOff>
    </xdr:from>
    <xdr:to>
      <xdr:col>82</xdr:col>
      <xdr:colOff>107950</xdr:colOff>
      <xdr:row>80</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64008"/>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163085</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76708</xdr:rowOff>
    </xdr:from>
    <xdr:to>
      <xdr:col>82</xdr:col>
      <xdr:colOff>196850</xdr:colOff>
      <xdr:row>74</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140715</xdr:rowOff>
    </xdr:from>
    <xdr:to>
      <xdr:col>82</xdr:col>
      <xdr:colOff>107950</xdr:colOff>
      <xdr:row>79</xdr:row>
      <xdr:rowOff>24130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513815"/>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129303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72137</xdr:rowOff>
    </xdr:from>
    <xdr:to>
      <xdr:col>78</xdr:col>
      <xdr:colOff>69850</xdr:colOff>
      <xdr:row>78</xdr:row>
      <xdr:rowOff>140715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02337"/>
          <a:ext cx="889000" cy="41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30480</xdr:rowOff>
    </xdr:from>
    <xdr:to>
      <xdr:col>78</xdr:col>
      <xdr:colOff>120650</xdr:colOff>
      <xdr:row>76</xdr:row>
      <xdr:rowOff>132080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72137</xdr:rowOff>
    </xdr:from>
    <xdr:to>
      <xdr:col>73</xdr:col>
      <xdr:colOff>180975</xdr:colOff>
      <xdr:row>78</xdr:row>
      <xdr:rowOff>8128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102337"/>
          <a:ext cx="889000" cy="27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143002</xdr:rowOff>
    </xdr:from>
    <xdr:to>
      <xdr:col>69</xdr:col>
      <xdr:colOff>92075</xdr:colOff>
      <xdr:row>78</xdr:row>
      <xdr:rowOff>8128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3446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144780</xdr:rowOff>
    </xdr:from>
    <xdr:to>
      <xdr:col>82</xdr:col>
      <xdr:colOff>158750</xdr:colOff>
      <xdr:row>79</xdr:row>
      <xdr:rowOff>74930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116857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89915</xdr:rowOff>
    </xdr:from>
    <xdr:to>
      <xdr:col>78</xdr:col>
      <xdr:colOff>120650</xdr:colOff>
      <xdr:row>79</xdr:row>
      <xdr:rowOff>20065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4842</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54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21337</xdr:rowOff>
    </xdr:from>
    <xdr:to>
      <xdr:col>74</xdr:col>
      <xdr:colOff>31750</xdr:colOff>
      <xdr:row>76</xdr:row>
      <xdr:rowOff>122937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107714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128778</xdr:rowOff>
    </xdr:from>
    <xdr:to>
      <xdr:col>69</xdr:col>
      <xdr:colOff>142875</xdr:colOff>
      <xdr:row>78</xdr:row>
      <xdr:rowOff>58928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43705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92202</xdr:rowOff>
    </xdr:from>
    <xdr:to>
      <xdr:col>65</xdr:col>
      <xdr:colOff>53975</xdr:colOff>
      <xdr:row>78</xdr:row>
      <xdr:rowOff>22352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7129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栃木県市貝町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52598</xdr:rowOff>
    </xdr:from>
    <xdr:to>
      <xdr:col>29</xdr:col>
      <xdr:colOff>127000</xdr:colOff>
      <xdr:row>19</xdr:row>
      <xdr:rowOff>105137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7623"/>
          <a:ext cx="0" cy="12526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77214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105137</xdr:rowOff>
    </xdr:from>
    <xdr:to>
      <xdr:col>30</xdr:col>
      <xdr:colOff>25400</xdr:colOff>
      <xdr:row>19</xdr:row>
      <xdr:rowOff>105137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0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138975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52598</xdr:rowOff>
    </xdr:from>
    <xdr:to>
      <xdr:col>30</xdr:col>
      <xdr:colOff>25400</xdr:colOff>
      <xdr:row>12</xdr:row>
      <xdr:rowOff>52598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7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101244</xdr:rowOff>
    </xdr:from>
    <xdr:to>
      <xdr:col>29</xdr:col>
      <xdr:colOff>127000</xdr:colOff>
      <xdr:row>18</xdr:row>
      <xdr:rowOff>165311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34969"/>
          <a:ext cx="647700" cy="64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104958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95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88431</xdr:rowOff>
    </xdr:from>
    <xdr:to>
      <xdr:col>29</xdr:col>
      <xdr:colOff>177800</xdr:colOff>
      <xdr:row>18</xdr:row>
      <xdr:rowOff>18581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50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163574</xdr:rowOff>
    </xdr:from>
    <xdr:to>
      <xdr:col>26</xdr:col>
      <xdr:colOff>50800</xdr:colOff>
      <xdr:row>18</xdr:row>
      <xdr:rowOff>165311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297299"/>
          <a:ext cx="698500" cy="1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133714</xdr:rowOff>
    </xdr:from>
    <xdr:to>
      <xdr:col>26</xdr:col>
      <xdr:colOff>101600</xdr:colOff>
      <xdr:row>18</xdr:row>
      <xdr:rowOff>63864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74041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64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163574</xdr:rowOff>
    </xdr:from>
    <xdr:to>
      <xdr:col>22</xdr:col>
      <xdr:colOff>114300</xdr:colOff>
      <xdr:row>19</xdr:row>
      <xdr:rowOff>4592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97299"/>
          <a:ext cx="698500" cy="12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149650</xdr:rowOff>
    </xdr:from>
    <xdr:to>
      <xdr:col>22</xdr:col>
      <xdr:colOff>165100</xdr:colOff>
      <xdr:row>18</xdr:row>
      <xdr:rowOff>79800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1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89977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4592</xdr:rowOff>
    </xdr:from>
    <xdr:to>
      <xdr:col>18</xdr:col>
      <xdr:colOff>177800</xdr:colOff>
      <xdr:row>19</xdr:row>
      <xdr:rowOff>62435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09767"/>
          <a:ext cx="698500" cy="57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9349</xdr:rowOff>
    </xdr:from>
    <xdr:to>
      <xdr:col>19</xdr:col>
      <xdr:colOff>38100</xdr:colOff>
      <xdr:row>18</xdr:row>
      <xdr:rowOff>110949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43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121126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1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13731</xdr:rowOff>
    </xdr:from>
    <xdr:to>
      <xdr:col>15</xdr:col>
      <xdr:colOff>101600</xdr:colOff>
      <xdr:row>18</xdr:row>
      <xdr:rowOff>115331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4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125508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50444</xdr:rowOff>
    </xdr:from>
    <xdr:to>
      <xdr:col>29</xdr:col>
      <xdr:colOff>177800</xdr:colOff>
      <xdr:row>18</xdr:row>
      <xdr:rowOff>152044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84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22521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56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114511</xdr:rowOff>
    </xdr:from>
    <xdr:to>
      <xdr:col>26</xdr:col>
      <xdr:colOff>101600</xdr:colOff>
      <xdr:row>19</xdr:row>
      <xdr:rowOff>44661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48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29438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34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112774</xdr:rowOff>
    </xdr:from>
    <xdr:to>
      <xdr:col>22</xdr:col>
      <xdr:colOff>165100</xdr:colOff>
      <xdr:row>19</xdr:row>
      <xdr:rowOff>42924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46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27701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3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125242</xdr:rowOff>
    </xdr:from>
    <xdr:to>
      <xdr:col>19</xdr:col>
      <xdr:colOff>38100</xdr:colOff>
      <xdr:row>19</xdr:row>
      <xdr:rowOff>55392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58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40169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4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11635</xdr:rowOff>
    </xdr:from>
    <xdr:to>
      <xdr:col>15</xdr:col>
      <xdr:colOff>101600</xdr:colOff>
      <xdr:row>19</xdr:row>
      <xdr:rowOff>113235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16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98012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03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57734</xdr:rowOff>
    </xdr:from>
    <xdr:to>
      <xdr:col>29</xdr:col>
      <xdr:colOff>127000</xdr:colOff>
      <xdr:row>37</xdr:row>
      <xdr:rowOff>268412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82284"/>
          <a:ext cx="0" cy="1410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240489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6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268412</xdr:rowOff>
    </xdr:from>
    <xdr:to>
      <xdr:col>30</xdr:col>
      <xdr:colOff>25400</xdr:colOff>
      <xdr:row>37</xdr:row>
      <xdr:rowOff>268412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9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315561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57734</xdr:rowOff>
    </xdr:from>
    <xdr:to>
      <xdr:col>30</xdr:col>
      <xdr:colOff>25400</xdr:colOff>
      <xdr:row>33</xdr:row>
      <xdr:rowOff>57734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82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121628</xdr:rowOff>
    </xdr:from>
    <xdr:to>
      <xdr:col>29</xdr:col>
      <xdr:colOff>127000</xdr:colOff>
      <xdr:row>37</xdr:row>
      <xdr:rowOff>65575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074878"/>
          <a:ext cx="647700" cy="115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1767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12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156690</xdr:rowOff>
    </xdr:from>
    <xdr:to>
      <xdr:col>29</xdr:col>
      <xdr:colOff>177800</xdr:colOff>
      <xdr:row>35</xdr:row>
      <xdr:rowOff>258290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7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121628</xdr:rowOff>
    </xdr:from>
    <xdr:to>
      <xdr:col>26</xdr:col>
      <xdr:colOff>50800</xdr:colOff>
      <xdr:row>36</xdr:row>
      <xdr:rowOff>144717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74878"/>
          <a:ext cx="698500" cy="23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152324</xdr:rowOff>
    </xdr:from>
    <xdr:to>
      <xdr:col>26</xdr:col>
      <xdr:colOff>101600</xdr:colOff>
      <xdr:row>35</xdr:row>
      <xdr:rowOff>253924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264101</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31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144717</xdr:rowOff>
    </xdr:from>
    <xdr:to>
      <xdr:col>22</xdr:col>
      <xdr:colOff>114300</xdr:colOff>
      <xdr:row>37</xdr:row>
      <xdr:rowOff>13043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97967"/>
          <a:ext cx="698500" cy="39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193198</xdr:rowOff>
    </xdr:from>
    <xdr:to>
      <xdr:col>22</xdr:col>
      <xdr:colOff>165100</xdr:colOff>
      <xdr:row>35</xdr:row>
      <xdr:rowOff>294798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03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304975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7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195</xdr:rowOff>
    </xdr:from>
    <xdr:to>
      <xdr:col>18</xdr:col>
      <xdr:colOff>177800</xdr:colOff>
      <xdr:row>37</xdr:row>
      <xdr:rowOff>13043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124895"/>
          <a:ext cx="698500" cy="12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241706</xdr:rowOff>
    </xdr:from>
    <xdr:to>
      <xdr:col>19</xdr:col>
      <xdr:colOff>38100</xdr:colOff>
      <xdr:row>36</xdr:row>
      <xdr:rowOff>406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52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10583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195095</xdr:rowOff>
    </xdr:from>
    <xdr:to>
      <xdr:col>15</xdr:col>
      <xdr:colOff>101600</xdr:colOff>
      <xdr:row>35</xdr:row>
      <xdr:rowOff>296695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05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306872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57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14775</xdr:rowOff>
    </xdr:from>
    <xdr:to>
      <xdr:col>29</xdr:col>
      <xdr:colOff>177800</xdr:colOff>
      <xdr:row>37</xdr:row>
      <xdr:rowOff>116375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39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158302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70828</xdr:rowOff>
    </xdr:from>
    <xdr:to>
      <xdr:col>26</xdr:col>
      <xdr:colOff>101600</xdr:colOff>
      <xdr:row>37</xdr:row>
      <xdr:rowOff>978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24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157205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10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93917</xdr:rowOff>
    </xdr:from>
    <xdr:to>
      <xdr:col>22</xdr:col>
      <xdr:colOff>165100</xdr:colOff>
      <xdr:row>37</xdr:row>
      <xdr:rowOff>24067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47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8844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3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133693</xdr:rowOff>
    </xdr:from>
    <xdr:to>
      <xdr:col>19</xdr:col>
      <xdr:colOff>38100</xdr:colOff>
      <xdr:row>37</xdr:row>
      <xdr:rowOff>63843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86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48620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7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120845</xdr:rowOff>
    </xdr:from>
    <xdr:to>
      <xdr:col>15</xdr:col>
      <xdr:colOff>101600</xdr:colOff>
      <xdr:row>37</xdr:row>
      <xdr:rowOff>50995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74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35772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6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栃木県市貝町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11,277
11,040
64.25
6,759,555
6,010,018
674,888
3,734,453
3,419,532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165024</xdr:rowOff>
    </xdr:from>
    <xdr:to>
      <xdr:col>24</xdr:col>
      <xdr:colOff>62865</xdr:colOff>
      <xdr:row>38</xdr:row>
      <xdr:rowOff>170142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7074"/>
          <a:ext cx="1270" cy="154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170142</xdr:rowOff>
    </xdr:from>
    <xdr:to>
      <xdr:col>24</xdr:col>
      <xdr:colOff>152400</xdr:colOff>
      <xdr:row>38</xdr:row>
      <xdr:rowOff>170142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8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111701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165024</xdr:rowOff>
    </xdr:from>
    <xdr:to>
      <xdr:col>24</xdr:col>
      <xdr:colOff>152400</xdr:colOff>
      <xdr:row>29</xdr:row>
      <xdr:rowOff>165024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7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134112</xdr:rowOff>
    </xdr:from>
    <xdr:to>
      <xdr:col>24</xdr:col>
      <xdr:colOff>63500</xdr:colOff>
      <xdr:row>37</xdr:row>
      <xdr:rowOff>22073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06312"/>
          <a:ext cx="838200" cy="5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79316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08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56439</xdr:rowOff>
    </xdr:from>
    <xdr:to>
      <xdr:col>24</xdr:col>
      <xdr:colOff>114300</xdr:colOff>
      <xdr:row>35</xdr:row>
      <xdr:rowOff>158039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22073</xdr:rowOff>
    </xdr:from>
    <xdr:to>
      <xdr:col>19</xdr:col>
      <xdr:colOff>177800</xdr:colOff>
      <xdr:row>37</xdr:row>
      <xdr:rowOff>62331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65723"/>
          <a:ext cx="889000" cy="4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116891</xdr:rowOff>
    </xdr:from>
    <xdr:to>
      <xdr:col>20</xdr:col>
      <xdr:colOff>38100</xdr:colOff>
      <xdr:row>36</xdr:row>
      <xdr:rowOff>47041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63568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92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62331</xdr:rowOff>
    </xdr:from>
    <xdr:to>
      <xdr:col>15</xdr:col>
      <xdr:colOff>50800</xdr:colOff>
      <xdr:row>37</xdr:row>
      <xdr:rowOff>84404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05981"/>
          <a:ext cx="889000" cy="2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138760</xdr:rowOff>
    </xdr:from>
    <xdr:to>
      <xdr:col>15</xdr:col>
      <xdr:colOff>101600</xdr:colOff>
      <xdr:row>36</xdr:row>
      <xdr:rowOff>68910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85437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1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84404</xdr:rowOff>
    </xdr:from>
    <xdr:to>
      <xdr:col>10</xdr:col>
      <xdr:colOff>114300</xdr:colOff>
      <xdr:row>37</xdr:row>
      <xdr:rowOff>124904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28054"/>
          <a:ext cx="889000" cy="4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12700</xdr:rowOff>
    </xdr:from>
    <xdr:to>
      <xdr:col>10</xdr:col>
      <xdr:colOff>165100</xdr:colOff>
      <xdr:row>36</xdr:row>
      <xdr:rowOff>114300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130827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138925</xdr:rowOff>
    </xdr:from>
    <xdr:to>
      <xdr:col>6</xdr:col>
      <xdr:colOff>38100</xdr:colOff>
      <xdr:row>37</xdr:row>
      <xdr:rowOff>69075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85602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83312</xdr:rowOff>
    </xdr:from>
    <xdr:to>
      <xdr:col>24</xdr:col>
      <xdr:colOff>114300</xdr:colOff>
      <xdr:row>37</xdr:row>
      <xdr:rowOff>13462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5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61739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3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142723</xdr:rowOff>
    </xdr:from>
    <xdr:to>
      <xdr:col>20</xdr:col>
      <xdr:colOff>38100</xdr:colOff>
      <xdr:row>37</xdr:row>
      <xdr:rowOff>72873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64000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0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11531</xdr:rowOff>
    </xdr:from>
    <xdr:to>
      <xdr:col>15</xdr:col>
      <xdr:colOff>101600</xdr:colOff>
      <xdr:row>37</xdr:row>
      <xdr:rowOff>113131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104258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4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33604</xdr:rowOff>
    </xdr:from>
    <xdr:to>
      <xdr:col>10</xdr:col>
      <xdr:colOff>165100</xdr:colOff>
      <xdr:row>37</xdr:row>
      <xdr:rowOff>135204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7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126331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6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74104</xdr:rowOff>
    </xdr:from>
    <xdr:to>
      <xdr:col>6</xdr:col>
      <xdr:colOff>38100</xdr:colOff>
      <xdr:row>38</xdr:row>
      <xdr:rowOff>4254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1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166832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1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165688</xdr:rowOff>
    </xdr:from>
    <xdr:to>
      <xdr:col>24</xdr:col>
      <xdr:colOff>62865</xdr:colOff>
      <xdr:row>57</xdr:row>
      <xdr:rowOff>153504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38188"/>
          <a:ext cx="1270" cy="1187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157331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153504</xdr:rowOff>
    </xdr:from>
    <xdr:to>
      <xdr:col>24</xdr:col>
      <xdr:colOff>152400</xdr:colOff>
      <xdr:row>57</xdr:row>
      <xdr:rowOff>153504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26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112365</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165688</xdr:rowOff>
    </xdr:from>
    <xdr:to>
      <xdr:col>24</xdr:col>
      <xdr:colOff>152400</xdr:colOff>
      <xdr:row>50</xdr:row>
      <xdr:rowOff>165688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3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162106</xdr:rowOff>
    </xdr:from>
    <xdr:to>
      <xdr:col>24</xdr:col>
      <xdr:colOff>63500</xdr:colOff>
      <xdr:row>57</xdr:row>
      <xdr:rowOff>1759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63306"/>
          <a:ext cx="8382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115286</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45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92409</xdr:rowOff>
    </xdr:from>
    <xdr:to>
      <xdr:col>24</xdr:col>
      <xdr:colOff>114300</xdr:colOff>
      <xdr:row>57</xdr:row>
      <xdr:rowOff>22559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9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1759</xdr:rowOff>
    </xdr:from>
    <xdr:to>
      <xdr:col>19</xdr:col>
      <xdr:colOff>177800</xdr:colOff>
      <xdr:row>57</xdr:row>
      <xdr:rowOff>4685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74409"/>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108712</xdr:rowOff>
    </xdr:from>
    <xdr:to>
      <xdr:col>20</xdr:col>
      <xdr:colOff>38100</xdr:colOff>
      <xdr:row>57</xdr:row>
      <xdr:rowOff>38862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55389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48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158903</xdr:rowOff>
    </xdr:from>
    <xdr:to>
      <xdr:col>15</xdr:col>
      <xdr:colOff>50800</xdr:colOff>
      <xdr:row>57</xdr:row>
      <xdr:rowOff>4685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760103"/>
          <a:ext cx="889000" cy="1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134540</xdr:rowOff>
    </xdr:from>
    <xdr:to>
      <xdr:col>15</xdr:col>
      <xdr:colOff>101600</xdr:colOff>
      <xdr:row>57</xdr:row>
      <xdr:rowOff>64690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55817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158903</xdr:rowOff>
    </xdr:from>
    <xdr:to>
      <xdr:col>10</xdr:col>
      <xdr:colOff>114300</xdr:colOff>
      <xdr:row>57</xdr:row>
      <xdr:rowOff>31473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60103"/>
          <a:ext cx="889000" cy="4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163546</xdr:rowOff>
    </xdr:from>
    <xdr:to>
      <xdr:col>10</xdr:col>
      <xdr:colOff>165100</xdr:colOff>
      <xdr:row>57</xdr:row>
      <xdr:rowOff>93696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84823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135333</xdr:rowOff>
    </xdr:from>
    <xdr:to>
      <xdr:col>6</xdr:col>
      <xdr:colOff>38100</xdr:colOff>
      <xdr:row>57</xdr:row>
      <xdr:rowOff>65483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82010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111306</xdr:rowOff>
    </xdr:from>
    <xdr:to>
      <xdr:col>24</xdr:col>
      <xdr:colOff>114300</xdr:colOff>
      <xdr:row>57</xdr:row>
      <xdr:rowOff>41456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1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89733</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9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122409</xdr:rowOff>
    </xdr:from>
    <xdr:to>
      <xdr:col>20</xdr:col>
      <xdr:colOff>38100</xdr:colOff>
      <xdr:row>57</xdr:row>
      <xdr:rowOff>52559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2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43686</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816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125335</xdr:rowOff>
    </xdr:from>
    <xdr:to>
      <xdr:col>15</xdr:col>
      <xdr:colOff>101600</xdr:colOff>
      <xdr:row>57</xdr:row>
      <xdr:rowOff>55485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2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72012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50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108103</xdr:rowOff>
    </xdr:from>
    <xdr:to>
      <xdr:col>10</xdr:col>
      <xdr:colOff>165100</xdr:colOff>
      <xdr:row>57</xdr:row>
      <xdr:rowOff>38253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0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54780</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48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152123</xdr:rowOff>
    </xdr:from>
    <xdr:to>
      <xdr:col>6</xdr:col>
      <xdr:colOff>38100</xdr:colOff>
      <xdr:row>57</xdr:row>
      <xdr:rowOff>82273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5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73400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4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59613</xdr:rowOff>
    </xdr:from>
    <xdr:to>
      <xdr:col>24</xdr:col>
      <xdr:colOff>62865</xdr:colOff>
      <xdr:row>79</xdr:row>
      <xdr:rowOff>9740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61113"/>
          <a:ext cx="1270" cy="1493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13567</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9740</xdr:rowOff>
    </xdr:from>
    <xdr:to>
      <xdr:col>24</xdr:col>
      <xdr:colOff>152400</xdr:colOff>
      <xdr:row>79</xdr:row>
      <xdr:rowOff>9740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5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6290</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59613</xdr:rowOff>
    </xdr:from>
    <xdr:to>
      <xdr:col>24</xdr:col>
      <xdr:colOff>152400</xdr:colOff>
      <xdr:row>70</xdr:row>
      <xdr:rowOff>59613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6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73177</xdr:rowOff>
    </xdr:from>
    <xdr:to>
      <xdr:col>24</xdr:col>
      <xdr:colOff>63500</xdr:colOff>
      <xdr:row>78</xdr:row>
      <xdr:rowOff>5017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274827"/>
          <a:ext cx="838200" cy="10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10392</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40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158965</xdr:rowOff>
    </xdr:from>
    <xdr:to>
      <xdr:col>24</xdr:col>
      <xdr:colOff>114300</xdr:colOff>
      <xdr:row>77</xdr:row>
      <xdr:rowOff>89115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8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146025</xdr:rowOff>
    </xdr:from>
    <xdr:to>
      <xdr:col>19</xdr:col>
      <xdr:colOff>177800</xdr:colOff>
      <xdr:row>78</xdr:row>
      <xdr:rowOff>5017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347675"/>
          <a:ext cx="889000" cy="3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162089</xdr:rowOff>
    </xdr:from>
    <xdr:to>
      <xdr:col>20</xdr:col>
      <xdr:colOff>38100</xdr:colOff>
      <xdr:row>77</xdr:row>
      <xdr:rowOff>92239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9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108767</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9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146025</xdr:rowOff>
    </xdr:from>
    <xdr:to>
      <xdr:col>15</xdr:col>
      <xdr:colOff>50800</xdr:colOff>
      <xdr:row>78</xdr:row>
      <xdr:rowOff>2997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347675"/>
          <a:ext cx="889000" cy="2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133514</xdr:rowOff>
    </xdr:from>
    <xdr:to>
      <xdr:col>15</xdr:col>
      <xdr:colOff>101600</xdr:colOff>
      <xdr:row>77</xdr:row>
      <xdr:rowOff>63664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6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80192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93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2997</xdr:rowOff>
    </xdr:from>
    <xdr:to>
      <xdr:col>10</xdr:col>
      <xdr:colOff>114300</xdr:colOff>
      <xdr:row>78</xdr:row>
      <xdr:rowOff>72568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376097"/>
          <a:ext cx="889000" cy="6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135534</xdr:rowOff>
    </xdr:from>
    <xdr:to>
      <xdr:col>10</xdr:col>
      <xdr:colOff>165100</xdr:colOff>
      <xdr:row>77</xdr:row>
      <xdr:rowOff>65684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82211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94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102730</xdr:rowOff>
    </xdr:from>
    <xdr:to>
      <xdr:col>6</xdr:col>
      <xdr:colOff>38100</xdr:colOff>
      <xdr:row>78</xdr:row>
      <xdr:rowOff>32880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49407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7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22377</xdr:rowOff>
    </xdr:from>
    <xdr:to>
      <xdr:col>24</xdr:col>
      <xdr:colOff>114300</xdr:colOff>
      <xdr:row>77</xdr:row>
      <xdr:rowOff>123977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22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804</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20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125667</xdr:rowOff>
    </xdr:from>
    <xdr:to>
      <xdr:col>20</xdr:col>
      <xdr:colOff>38100</xdr:colOff>
      <xdr:row>78</xdr:row>
      <xdr:rowOff>55817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2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46944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2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95225</xdr:rowOff>
    </xdr:from>
    <xdr:to>
      <xdr:col>15</xdr:col>
      <xdr:colOff>101600</xdr:colOff>
      <xdr:row>78</xdr:row>
      <xdr:rowOff>25375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29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16502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38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123647</xdr:rowOff>
    </xdr:from>
    <xdr:to>
      <xdr:col>10</xdr:col>
      <xdr:colOff>165100</xdr:colOff>
      <xdr:row>78</xdr:row>
      <xdr:rowOff>53797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2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44924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1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21768</xdr:rowOff>
    </xdr:from>
    <xdr:to>
      <xdr:col>6</xdr:col>
      <xdr:colOff>38100</xdr:colOff>
      <xdr:row>78</xdr:row>
      <xdr:rowOff>123368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9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114495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4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137973</xdr:rowOff>
    </xdr:from>
    <xdr:to>
      <xdr:col>24</xdr:col>
      <xdr:colOff>62865</xdr:colOff>
      <xdr:row>98</xdr:row>
      <xdr:rowOff>25845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68473"/>
          <a:ext cx="1270" cy="125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29672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25845</xdr:rowOff>
    </xdr:from>
    <xdr:to>
      <xdr:col>24</xdr:col>
      <xdr:colOff>152400</xdr:colOff>
      <xdr:row>98</xdr:row>
      <xdr:rowOff>25845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84650</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43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137973</xdr:rowOff>
    </xdr:from>
    <xdr:to>
      <xdr:col>24</xdr:col>
      <xdr:colOff>152400</xdr:colOff>
      <xdr:row>90</xdr:row>
      <xdr:rowOff>137973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6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40856</xdr:rowOff>
    </xdr:from>
    <xdr:to>
      <xdr:col>24</xdr:col>
      <xdr:colOff>63500</xdr:colOff>
      <xdr:row>97</xdr:row>
      <xdr:rowOff>109296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71506"/>
          <a:ext cx="838200" cy="6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24452</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40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1575</xdr:rowOff>
    </xdr:from>
    <xdr:to>
      <xdr:col>24</xdr:col>
      <xdr:colOff>114300</xdr:colOff>
      <xdr:row>95</xdr:row>
      <xdr:rowOff>103175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118694</xdr:rowOff>
    </xdr:from>
    <xdr:to>
      <xdr:col>19</xdr:col>
      <xdr:colOff>177800</xdr:colOff>
      <xdr:row>97</xdr:row>
      <xdr:rowOff>109296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577894"/>
          <a:ext cx="889000" cy="16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113728</xdr:rowOff>
    </xdr:from>
    <xdr:to>
      <xdr:col>20</xdr:col>
      <xdr:colOff>38100</xdr:colOff>
      <xdr:row>96</xdr:row>
      <xdr:rowOff>43878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60405</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1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118694</xdr:rowOff>
    </xdr:from>
    <xdr:to>
      <xdr:col>15</xdr:col>
      <xdr:colOff>50800</xdr:colOff>
      <xdr:row>98</xdr:row>
      <xdr:rowOff>11824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77894"/>
          <a:ext cx="889000" cy="23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149898</xdr:rowOff>
    </xdr:from>
    <xdr:to>
      <xdr:col>15</xdr:col>
      <xdr:colOff>101600</xdr:colOff>
      <xdr:row>95</xdr:row>
      <xdr:rowOff>80048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6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96575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4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11824</xdr:rowOff>
    </xdr:from>
    <xdr:to>
      <xdr:col>10</xdr:col>
      <xdr:colOff>114300</xdr:colOff>
      <xdr:row>98</xdr:row>
      <xdr:rowOff>70408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813924"/>
          <a:ext cx="889000" cy="5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64821</xdr:rowOff>
    </xdr:from>
    <xdr:to>
      <xdr:col>10</xdr:col>
      <xdr:colOff>165100</xdr:colOff>
      <xdr:row>96</xdr:row>
      <xdr:rowOff>166421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2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11498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97549</xdr:rowOff>
    </xdr:from>
    <xdr:to>
      <xdr:col>6</xdr:col>
      <xdr:colOff>38100</xdr:colOff>
      <xdr:row>97</xdr:row>
      <xdr:rowOff>27699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44226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3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161506</xdr:rowOff>
    </xdr:from>
    <xdr:to>
      <xdr:col>24</xdr:col>
      <xdr:colOff>114300</xdr:colOff>
      <xdr:row>97</xdr:row>
      <xdr:rowOff>91656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2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139933</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9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58496</xdr:rowOff>
    </xdr:from>
    <xdr:to>
      <xdr:col>20</xdr:col>
      <xdr:colOff>38100</xdr:colOff>
      <xdr:row>97</xdr:row>
      <xdr:rowOff>160096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8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151223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8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67894</xdr:rowOff>
    </xdr:from>
    <xdr:to>
      <xdr:col>15</xdr:col>
      <xdr:colOff>101600</xdr:colOff>
      <xdr:row>96</xdr:row>
      <xdr:rowOff>169494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2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160621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61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132474</xdr:rowOff>
    </xdr:from>
    <xdr:to>
      <xdr:col>10</xdr:col>
      <xdr:colOff>165100</xdr:colOff>
      <xdr:row>98</xdr:row>
      <xdr:rowOff>62624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6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53751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19608</xdr:rowOff>
    </xdr:from>
    <xdr:to>
      <xdr:col>6</xdr:col>
      <xdr:colOff>38100</xdr:colOff>
      <xdr:row>98</xdr:row>
      <xdr:rowOff>121208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2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112335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51087</xdr:rowOff>
    </xdr:from>
    <xdr:to>
      <xdr:col>54</xdr:col>
      <xdr:colOff>189865</xdr:colOff>
      <xdr:row>37</xdr:row>
      <xdr:rowOff>158762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66037"/>
          <a:ext cx="1270" cy="113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162589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158762</xdr:rowOff>
    </xdr:from>
    <xdr:to>
      <xdr:col>55</xdr:col>
      <xdr:colOff>88900</xdr:colOff>
      <xdr:row>37</xdr:row>
      <xdr:rowOff>158762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0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169214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51087</xdr:rowOff>
    </xdr:from>
    <xdr:to>
      <xdr:col>55</xdr:col>
      <xdr:colOff>88900</xdr:colOff>
      <xdr:row>31</xdr:row>
      <xdr:rowOff>51087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6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96197</xdr:rowOff>
    </xdr:from>
    <xdr:to>
      <xdr:col>55</xdr:col>
      <xdr:colOff>0</xdr:colOff>
      <xdr:row>37</xdr:row>
      <xdr:rowOff>103779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439847"/>
          <a:ext cx="8382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57123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57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34246</xdr:rowOff>
    </xdr:from>
    <xdr:to>
      <xdr:col>55</xdr:col>
      <xdr:colOff>50800</xdr:colOff>
      <xdr:row>36</xdr:row>
      <xdr:rowOff>135846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0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96197</xdr:rowOff>
    </xdr:from>
    <xdr:to>
      <xdr:col>50</xdr:col>
      <xdr:colOff>114300</xdr:colOff>
      <xdr:row>37</xdr:row>
      <xdr:rowOff>150349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39847"/>
          <a:ext cx="889000" cy="5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54176</xdr:rowOff>
    </xdr:from>
    <xdr:to>
      <xdr:col>50</xdr:col>
      <xdr:colOff>165100</xdr:colOff>
      <xdr:row>36</xdr:row>
      <xdr:rowOff>155776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853</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0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107936</xdr:rowOff>
    </xdr:from>
    <xdr:to>
      <xdr:col>45</xdr:col>
      <xdr:colOff>177800</xdr:colOff>
      <xdr:row>37</xdr:row>
      <xdr:rowOff>150349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108686"/>
          <a:ext cx="889000" cy="38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91399</xdr:rowOff>
    </xdr:from>
    <xdr:to>
      <xdr:col>46</xdr:col>
      <xdr:colOff>38100</xdr:colOff>
      <xdr:row>37</xdr:row>
      <xdr:rowOff>21549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6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38076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3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107936</xdr:rowOff>
    </xdr:from>
    <xdr:to>
      <xdr:col>41</xdr:col>
      <xdr:colOff>50800</xdr:colOff>
      <xdr:row>37</xdr:row>
      <xdr:rowOff>157935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108686"/>
          <a:ext cx="889000" cy="39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23029</xdr:rowOff>
    </xdr:from>
    <xdr:to>
      <xdr:col>41</xdr:col>
      <xdr:colOff>101600</xdr:colOff>
      <xdr:row>34</xdr:row>
      <xdr:rowOff>124629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8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141156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62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150980</xdr:rowOff>
    </xdr:from>
    <xdr:to>
      <xdr:col>36</xdr:col>
      <xdr:colOff>165100</xdr:colOff>
      <xdr:row>37</xdr:row>
      <xdr:rowOff>81130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2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97657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09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52979</xdr:rowOff>
    </xdr:from>
    <xdr:to>
      <xdr:col>55</xdr:col>
      <xdr:colOff>50800</xdr:colOff>
      <xdr:row>37</xdr:row>
      <xdr:rowOff>154579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9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139356</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1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45397</xdr:rowOff>
    </xdr:from>
    <xdr:to>
      <xdr:col>50</xdr:col>
      <xdr:colOff>165100</xdr:colOff>
      <xdr:row>37</xdr:row>
      <xdr:rowOff>146997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8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138124</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48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99549</xdr:rowOff>
    </xdr:from>
    <xdr:to>
      <xdr:col>46</xdr:col>
      <xdr:colOff>38100</xdr:colOff>
      <xdr:row>38</xdr:row>
      <xdr:rowOff>29699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4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20826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3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57136</xdr:rowOff>
    </xdr:from>
    <xdr:to>
      <xdr:col>41</xdr:col>
      <xdr:colOff>101600</xdr:colOff>
      <xdr:row>35</xdr:row>
      <xdr:rowOff>158736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0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149863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15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107135</xdr:rowOff>
    </xdr:from>
    <xdr:to>
      <xdr:col>36</xdr:col>
      <xdr:colOff>165100</xdr:colOff>
      <xdr:row>38</xdr:row>
      <xdr:rowOff>37285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5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28412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4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4426</xdr:rowOff>
    </xdr:from>
    <xdr:to>
      <xdr:col>54</xdr:col>
      <xdr:colOff>189865</xdr:colOff>
      <xdr:row>58</xdr:row>
      <xdr:rowOff>143731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48376"/>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147558</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143731</xdr:rowOff>
    </xdr:from>
    <xdr:to>
      <xdr:col>55</xdr:col>
      <xdr:colOff>88900</xdr:colOff>
      <xdr:row>58</xdr:row>
      <xdr:rowOff>143731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8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122553</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4426</xdr:rowOff>
    </xdr:from>
    <xdr:to>
      <xdr:col>55</xdr:col>
      <xdr:colOff>88900</xdr:colOff>
      <xdr:row>51</xdr:row>
      <xdr:rowOff>4426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150235</xdr:rowOff>
    </xdr:from>
    <xdr:to>
      <xdr:col>55</xdr:col>
      <xdr:colOff>0</xdr:colOff>
      <xdr:row>57</xdr:row>
      <xdr:rowOff>89427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751435"/>
          <a:ext cx="838200" cy="11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156826</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586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133949</xdr:rowOff>
    </xdr:from>
    <xdr:to>
      <xdr:col>55</xdr:col>
      <xdr:colOff>50800</xdr:colOff>
      <xdr:row>57</xdr:row>
      <xdr:rowOff>64099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73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150235</xdr:rowOff>
    </xdr:from>
    <xdr:to>
      <xdr:col>50</xdr:col>
      <xdr:colOff>114300</xdr:colOff>
      <xdr:row>58</xdr:row>
      <xdr:rowOff>27968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751435"/>
          <a:ext cx="889000" cy="22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146024</xdr:rowOff>
    </xdr:from>
    <xdr:to>
      <xdr:col>50</xdr:col>
      <xdr:colOff>165100</xdr:colOff>
      <xdr:row>57</xdr:row>
      <xdr:rowOff>76174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7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67301</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83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27968</xdr:rowOff>
    </xdr:from>
    <xdr:to>
      <xdr:col>45</xdr:col>
      <xdr:colOff>177800</xdr:colOff>
      <xdr:row>58</xdr:row>
      <xdr:rowOff>34418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72068"/>
          <a:ext cx="889000" cy="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9111</xdr:rowOff>
    </xdr:from>
    <xdr:to>
      <xdr:col>46</xdr:col>
      <xdr:colOff>38100</xdr:colOff>
      <xdr:row>57</xdr:row>
      <xdr:rowOff>110711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7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127238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5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34418</xdr:rowOff>
    </xdr:from>
    <xdr:to>
      <xdr:col>41</xdr:col>
      <xdr:colOff>50800</xdr:colOff>
      <xdr:row>58</xdr:row>
      <xdr:rowOff>60216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78518"/>
          <a:ext cx="889000" cy="2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146827</xdr:rowOff>
    </xdr:from>
    <xdr:to>
      <xdr:col>41</xdr:col>
      <xdr:colOff>101600</xdr:colOff>
      <xdr:row>57</xdr:row>
      <xdr:rowOff>76977</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74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93504</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2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151795</xdr:rowOff>
    </xdr:from>
    <xdr:to>
      <xdr:col>36</xdr:col>
      <xdr:colOff>165100</xdr:colOff>
      <xdr:row>57</xdr:row>
      <xdr:rowOff>81945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75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98472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2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38627</xdr:rowOff>
    </xdr:from>
    <xdr:to>
      <xdr:col>55</xdr:col>
      <xdr:colOff>50800</xdr:colOff>
      <xdr:row>57</xdr:row>
      <xdr:rowOff>140227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1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17054</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8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99435</xdr:rowOff>
    </xdr:from>
    <xdr:to>
      <xdr:col>50</xdr:col>
      <xdr:colOff>165100</xdr:colOff>
      <xdr:row>57</xdr:row>
      <xdr:rowOff>29585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46112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47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148618</xdr:rowOff>
    </xdr:from>
    <xdr:to>
      <xdr:col>46</xdr:col>
      <xdr:colOff>38100</xdr:colOff>
      <xdr:row>58</xdr:row>
      <xdr:rowOff>78768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2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69895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1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155068</xdr:rowOff>
    </xdr:from>
    <xdr:to>
      <xdr:col>41</xdr:col>
      <xdr:colOff>101600</xdr:colOff>
      <xdr:row>58</xdr:row>
      <xdr:rowOff>85218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2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76345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2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9416</xdr:rowOff>
    </xdr:from>
    <xdr:to>
      <xdr:col>36</xdr:col>
      <xdr:colOff>165100</xdr:colOff>
      <xdr:row>58</xdr:row>
      <xdr:rowOff>111016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5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102143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4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10089</xdr:rowOff>
    </xdr:from>
    <xdr:to>
      <xdr:col>54</xdr:col>
      <xdr:colOff>189865</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83039"/>
          <a:ext cx="1270" cy="121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128216</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5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10089</xdr:rowOff>
    </xdr:from>
    <xdr:to>
      <xdr:col>55</xdr:col>
      <xdr:colOff>88900</xdr:colOff>
      <xdr:row>71</xdr:row>
      <xdr:rowOff>10089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8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155239</xdr:rowOff>
    </xdr:from>
    <xdr:to>
      <xdr:col>55</xdr:col>
      <xdr:colOff>0</xdr:colOff>
      <xdr:row>78</xdr:row>
      <xdr:rowOff>7877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356889"/>
          <a:ext cx="838200" cy="2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4746</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03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153319</xdr:rowOff>
    </xdr:from>
    <xdr:to>
      <xdr:col>55</xdr:col>
      <xdr:colOff>50800</xdr:colOff>
      <xdr:row>77</xdr:row>
      <xdr:rowOff>83469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18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155239</xdr:rowOff>
    </xdr:from>
    <xdr:to>
      <xdr:col>50</xdr:col>
      <xdr:colOff>114300</xdr:colOff>
      <xdr:row>78</xdr:row>
      <xdr:rowOff>4105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356889"/>
          <a:ext cx="889000" cy="2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144793</xdr:rowOff>
    </xdr:from>
    <xdr:to>
      <xdr:col>50</xdr:col>
      <xdr:colOff>165100</xdr:colOff>
      <xdr:row>77</xdr:row>
      <xdr:rowOff>74943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1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91470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295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4105</xdr:rowOff>
    </xdr:from>
    <xdr:to>
      <xdr:col>45</xdr:col>
      <xdr:colOff>177800</xdr:colOff>
      <xdr:row>78</xdr:row>
      <xdr:rowOff>19005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377205"/>
          <a:ext cx="889000" cy="1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xdr:rowOff>
    </xdr:from>
    <xdr:to>
      <xdr:col>46</xdr:col>
      <xdr:colOff>38100</xdr:colOff>
      <xdr:row>77</xdr:row>
      <xdr:rowOff>109553</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20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126080</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298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130852</xdr:rowOff>
    </xdr:from>
    <xdr:to>
      <xdr:col>41</xdr:col>
      <xdr:colOff>50800</xdr:colOff>
      <xdr:row>78</xdr:row>
      <xdr:rowOff>19005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332502"/>
          <a:ext cx="889000" cy="5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144365</xdr:rowOff>
    </xdr:from>
    <xdr:to>
      <xdr:col>41</xdr:col>
      <xdr:colOff>101600</xdr:colOff>
      <xdr:row>77</xdr:row>
      <xdr:rowOff>74515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17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91041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294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139798</xdr:rowOff>
    </xdr:from>
    <xdr:to>
      <xdr:col>36</xdr:col>
      <xdr:colOff>165100</xdr:colOff>
      <xdr:row>77</xdr:row>
      <xdr:rowOff>69948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16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86475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294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128527</xdr:rowOff>
    </xdr:from>
    <xdr:to>
      <xdr:col>55</xdr:col>
      <xdr:colOff>50800</xdr:colOff>
      <xdr:row>78</xdr:row>
      <xdr:rowOff>58677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3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43454</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24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104439</xdr:rowOff>
    </xdr:from>
    <xdr:to>
      <xdr:col>50</xdr:col>
      <xdr:colOff>165100</xdr:colOff>
      <xdr:row>78</xdr:row>
      <xdr:rowOff>34589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0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25716</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4428" y="1339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124755</xdr:rowOff>
    </xdr:from>
    <xdr:to>
      <xdr:col>46</xdr:col>
      <xdr:colOff>38100</xdr:colOff>
      <xdr:row>78</xdr:row>
      <xdr:rowOff>54905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2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46032</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428" y="1341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139655</xdr:rowOff>
    </xdr:from>
    <xdr:to>
      <xdr:col>41</xdr:col>
      <xdr:colOff>101600</xdr:colOff>
      <xdr:row>78</xdr:row>
      <xdr:rowOff>69805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4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60932</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428" y="1343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80052</xdr:rowOff>
    </xdr:from>
    <xdr:to>
      <xdr:col>36</xdr:col>
      <xdr:colOff>165100</xdr:colOff>
      <xdr:row>78</xdr:row>
      <xdr:rowOff>10202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28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1329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37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27068</xdr:rowOff>
    </xdr:from>
    <xdr:to>
      <xdr:col>54</xdr:col>
      <xdr:colOff>189865</xdr:colOff>
      <xdr:row>98</xdr:row>
      <xdr:rowOff>130397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57568"/>
          <a:ext cx="1270" cy="147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134224</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3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130397</xdr:rowOff>
    </xdr:from>
    <xdr:to>
      <xdr:col>55</xdr:col>
      <xdr:colOff>88900</xdr:colOff>
      <xdr:row>98</xdr:row>
      <xdr:rowOff>130397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32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145195</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3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27068</xdr:rowOff>
    </xdr:from>
    <xdr:to>
      <xdr:col>55</xdr:col>
      <xdr:colOff>88900</xdr:colOff>
      <xdr:row>90</xdr:row>
      <xdr:rowOff>27068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60688</xdr:rowOff>
    </xdr:from>
    <xdr:to>
      <xdr:col>55</xdr:col>
      <xdr:colOff>0</xdr:colOff>
      <xdr:row>96</xdr:row>
      <xdr:rowOff>72552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348438"/>
          <a:ext cx="838200" cy="18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34478</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493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56051</xdr:rowOff>
    </xdr:from>
    <xdr:to>
      <xdr:col>55</xdr:col>
      <xdr:colOff>50800</xdr:colOff>
      <xdr:row>96</xdr:row>
      <xdr:rowOff>157651</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60688</xdr:rowOff>
    </xdr:from>
    <xdr:to>
      <xdr:col>50</xdr:col>
      <xdr:colOff>114300</xdr:colOff>
      <xdr:row>97</xdr:row>
      <xdr:rowOff>129177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348438"/>
          <a:ext cx="889000" cy="41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97991</xdr:rowOff>
    </xdr:from>
    <xdr:to>
      <xdr:col>50</xdr:col>
      <xdr:colOff>165100</xdr:colOff>
      <xdr:row>97</xdr:row>
      <xdr:rowOff>28141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19268</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6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93759</xdr:rowOff>
    </xdr:from>
    <xdr:to>
      <xdr:col>45</xdr:col>
      <xdr:colOff>177800</xdr:colOff>
      <xdr:row>97</xdr:row>
      <xdr:rowOff>129177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724409"/>
          <a:ext cx="889000" cy="3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139855</xdr:rowOff>
    </xdr:from>
    <xdr:to>
      <xdr:col>46</xdr:col>
      <xdr:colOff>38100</xdr:colOff>
      <xdr:row>97</xdr:row>
      <xdr:rowOff>70005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9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86532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7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93759</xdr:rowOff>
    </xdr:from>
    <xdr:to>
      <xdr:col>41</xdr:col>
      <xdr:colOff>50800</xdr:colOff>
      <xdr:row>98</xdr:row>
      <xdr:rowOff>24166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724409"/>
          <a:ext cx="889000" cy="10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100482</xdr:rowOff>
    </xdr:from>
    <xdr:to>
      <xdr:col>41</xdr:col>
      <xdr:colOff>101600</xdr:colOff>
      <xdr:row>97</xdr:row>
      <xdr:rowOff>30632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47159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115616</xdr:rowOff>
    </xdr:from>
    <xdr:to>
      <xdr:col>36</xdr:col>
      <xdr:colOff>165100</xdr:colOff>
      <xdr:row>97</xdr:row>
      <xdr:rowOff>45766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62293</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5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21752</xdr:rowOff>
    </xdr:from>
    <xdr:to>
      <xdr:col>55</xdr:col>
      <xdr:colOff>50800</xdr:colOff>
      <xdr:row>96</xdr:row>
      <xdr:rowOff>123352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48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44629</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33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9888</xdr:rowOff>
    </xdr:from>
    <xdr:to>
      <xdr:col>50</xdr:col>
      <xdr:colOff>165100</xdr:colOff>
      <xdr:row>95</xdr:row>
      <xdr:rowOff>111488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29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128015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07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78377</xdr:rowOff>
    </xdr:from>
    <xdr:to>
      <xdr:col>46</xdr:col>
      <xdr:colOff>38100</xdr:colOff>
      <xdr:row>98</xdr:row>
      <xdr:rowOff>8527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0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171104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80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42959</xdr:rowOff>
    </xdr:from>
    <xdr:to>
      <xdr:col>41</xdr:col>
      <xdr:colOff>101600</xdr:colOff>
      <xdr:row>97</xdr:row>
      <xdr:rowOff>144559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7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135686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6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144816</xdr:rowOff>
    </xdr:from>
    <xdr:to>
      <xdr:col>36</xdr:col>
      <xdr:colOff>165100</xdr:colOff>
      <xdr:row>98</xdr:row>
      <xdr:rowOff>74966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7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66093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86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86564</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401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162492</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77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33241</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86564</xdr:rowOff>
    </xdr:from>
    <xdr:to>
      <xdr:col>86</xdr:col>
      <xdr:colOff>25400</xdr:colOff>
      <xdr:row>31</xdr:row>
      <xdr:rowOff>86564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4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139531</xdr:rowOff>
    </xdr:from>
    <xdr:to>
      <xdr:col>85</xdr:col>
      <xdr:colOff>127000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654631"/>
          <a:ext cx="8382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79942</xdr:rowOff>
    </xdr:from>
    <xdr:ext cx="469744"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2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57066</xdr:rowOff>
    </xdr:from>
    <xdr:to>
      <xdr:col>85</xdr:col>
      <xdr:colOff>177800</xdr:colOff>
      <xdr:row>38</xdr:row>
      <xdr:rowOff>158666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7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139531</xdr:rowOff>
    </xdr:from>
    <xdr:to>
      <xdr:col>81</xdr:col>
      <xdr:colOff>50800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654631"/>
          <a:ext cx="8890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43600</xdr:rowOff>
    </xdr:from>
    <xdr:to>
      <xdr:col>81</xdr:col>
      <xdr:colOff>101600</xdr:colOff>
      <xdr:row>38</xdr:row>
      <xdr:rowOff>145200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161727</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33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136957</xdr:rowOff>
    </xdr:from>
    <xdr:to>
      <xdr:col>76</xdr:col>
      <xdr:colOff>114300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65205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45982</xdr:rowOff>
    </xdr:from>
    <xdr:to>
      <xdr:col>76</xdr:col>
      <xdr:colOff>165100</xdr:colOff>
      <xdr:row>38</xdr:row>
      <xdr:rowOff>147582</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164109</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3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133372</xdr:rowOff>
    </xdr:from>
    <xdr:to>
      <xdr:col>71</xdr:col>
      <xdr:colOff>177800</xdr:colOff>
      <xdr:row>38</xdr:row>
      <xdr:rowOff>136957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648472"/>
          <a:ext cx="889000" cy="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17330</xdr:rowOff>
    </xdr:from>
    <xdr:to>
      <xdr:col>72</xdr:col>
      <xdr:colOff>38100</xdr:colOff>
      <xdr:row>38</xdr:row>
      <xdr:rowOff>118930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135457</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36111" y="630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27068</xdr:rowOff>
    </xdr:from>
    <xdr:to>
      <xdr:col>67</xdr:col>
      <xdr:colOff>101600</xdr:colOff>
      <xdr:row>38</xdr:row>
      <xdr:rowOff>128668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145195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35492</xdr:rowOff>
    </xdr:from>
    <xdr:ext cx="249299"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50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88731</xdr:rowOff>
    </xdr:from>
    <xdr:to>
      <xdr:col>81</xdr:col>
      <xdr:colOff>101600</xdr:colOff>
      <xdr:row>39</xdr:row>
      <xdr:rowOff>18881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60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10008</xdr:rowOff>
    </xdr:from>
    <xdr:ext cx="313932"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324333" y="6696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86157</xdr:rowOff>
    </xdr:from>
    <xdr:to>
      <xdr:col>72</xdr:col>
      <xdr:colOff>38100</xdr:colOff>
      <xdr:row>39</xdr:row>
      <xdr:rowOff>16307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7434</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4017" y="6693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82572</xdr:rowOff>
    </xdr:from>
    <xdr:to>
      <xdr:col>67</xdr:col>
      <xdr:colOff>101600</xdr:colOff>
      <xdr:row>39</xdr:row>
      <xdr:rowOff>12722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59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3849</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6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4535</xdr:rowOff>
    </xdr:from>
    <xdr:to>
      <xdr:col>72</xdr:col>
      <xdr:colOff>38100</xdr:colOff>
      <xdr:row>51</xdr:row>
      <xdr:rowOff>106135</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49</xdr:row>
      <xdr:rowOff>122662</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46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151395</xdr:rowOff>
    </xdr:from>
    <xdr:to>
      <xdr:col>85</xdr:col>
      <xdr:colOff>126364</xdr:colOff>
      <xdr:row>78</xdr:row>
      <xdr:rowOff>53412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324345"/>
          <a:ext cx="1269" cy="110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57239</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4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53412</xdr:rowOff>
    </xdr:from>
    <xdr:to>
      <xdr:col>86</xdr:col>
      <xdr:colOff>25400</xdr:colOff>
      <xdr:row>78</xdr:row>
      <xdr:rowOff>53412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42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98072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209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151395</xdr:rowOff>
    </xdr:from>
    <xdr:to>
      <xdr:col>86</xdr:col>
      <xdr:colOff>25400</xdr:colOff>
      <xdr:row>71</xdr:row>
      <xdr:rowOff>151395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32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151262</xdr:rowOff>
    </xdr:from>
    <xdr:to>
      <xdr:col>85</xdr:col>
      <xdr:colOff>127000</xdr:colOff>
      <xdr:row>77</xdr:row>
      <xdr:rowOff>162399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3352912"/>
          <a:ext cx="838200" cy="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147319</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06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124442</xdr:rowOff>
    </xdr:from>
    <xdr:to>
      <xdr:col>85</xdr:col>
      <xdr:colOff>177800</xdr:colOff>
      <xdr:row>77</xdr:row>
      <xdr:rowOff>54592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5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151262</xdr:rowOff>
    </xdr:from>
    <xdr:to>
      <xdr:col>81</xdr:col>
      <xdr:colOff>50800</xdr:colOff>
      <xdr:row>77</xdr:row>
      <xdr:rowOff>151802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352912"/>
          <a:ext cx="889000" cy="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131753</xdr:rowOff>
    </xdr:from>
    <xdr:to>
      <xdr:col>81</xdr:col>
      <xdr:colOff>101600</xdr:colOff>
      <xdr:row>77</xdr:row>
      <xdr:rowOff>61903</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16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78430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93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151802</xdr:rowOff>
    </xdr:from>
    <xdr:to>
      <xdr:col>76</xdr:col>
      <xdr:colOff>114300</xdr:colOff>
      <xdr:row>77</xdr:row>
      <xdr:rowOff>161499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353452"/>
          <a:ext cx="889000" cy="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142639</xdr:rowOff>
    </xdr:from>
    <xdr:to>
      <xdr:col>76</xdr:col>
      <xdr:colOff>165100</xdr:colOff>
      <xdr:row>77</xdr:row>
      <xdr:rowOff>72789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17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89316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94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159917</xdr:rowOff>
    </xdr:from>
    <xdr:to>
      <xdr:col>71</xdr:col>
      <xdr:colOff>177800</xdr:colOff>
      <xdr:row>77</xdr:row>
      <xdr:rowOff>161499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361567"/>
          <a:ext cx="889000" cy="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164055</xdr:rowOff>
    </xdr:from>
    <xdr:to>
      <xdr:col>72</xdr:col>
      <xdr:colOff>38100</xdr:colOff>
      <xdr:row>77</xdr:row>
      <xdr:rowOff>94205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1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110731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9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156789</xdr:rowOff>
    </xdr:from>
    <xdr:to>
      <xdr:col>67</xdr:col>
      <xdr:colOff>101600</xdr:colOff>
      <xdr:row>77</xdr:row>
      <xdr:rowOff>86939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103467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96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111599</xdr:rowOff>
    </xdr:from>
    <xdr:to>
      <xdr:col>85</xdr:col>
      <xdr:colOff>177800</xdr:colOff>
      <xdr:row>78</xdr:row>
      <xdr:rowOff>41749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31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26526</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22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100462</xdr:rowOff>
    </xdr:from>
    <xdr:to>
      <xdr:col>81</xdr:col>
      <xdr:colOff>101600</xdr:colOff>
      <xdr:row>78</xdr:row>
      <xdr:rowOff>30612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3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21739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39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101002</xdr:rowOff>
    </xdr:from>
    <xdr:to>
      <xdr:col>76</xdr:col>
      <xdr:colOff>165100</xdr:colOff>
      <xdr:row>78</xdr:row>
      <xdr:rowOff>31152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30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22279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39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110699</xdr:rowOff>
    </xdr:from>
    <xdr:to>
      <xdr:col>72</xdr:col>
      <xdr:colOff>38100</xdr:colOff>
      <xdr:row>78</xdr:row>
      <xdr:rowOff>40849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31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31976</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40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109117</xdr:rowOff>
    </xdr:from>
    <xdr:to>
      <xdr:col>67</xdr:col>
      <xdr:colOff>101600</xdr:colOff>
      <xdr:row>78</xdr:row>
      <xdr:rowOff>39267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31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30394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4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121791</xdr:rowOff>
    </xdr:from>
    <xdr:to>
      <xdr:col>85</xdr:col>
      <xdr:colOff>126364</xdr:colOff>
      <xdr:row>98</xdr:row>
      <xdr:rowOff>123245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723741"/>
          <a:ext cx="1269" cy="1201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127072</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123245</xdr:rowOff>
    </xdr:from>
    <xdr:to>
      <xdr:col>86</xdr:col>
      <xdr:colOff>25400</xdr:colOff>
      <xdr:row>98</xdr:row>
      <xdr:rowOff>123245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2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68468</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9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121791</xdr:rowOff>
    </xdr:from>
    <xdr:to>
      <xdr:col>86</xdr:col>
      <xdr:colOff>25400</xdr:colOff>
      <xdr:row>91</xdr:row>
      <xdr:rowOff>121791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72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136043</xdr:rowOff>
    </xdr:from>
    <xdr:to>
      <xdr:col>85</xdr:col>
      <xdr:colOff>127000</xdr:colOff>
      <xdr:row>98</xdr:row>
      <xdr:rowOff>2687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766693"/>
          <a:ext cx="838200" cy="3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81583</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40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58706</xdr:rowOff>
    </xdr:from>
    <xdr:to>
      <xdr:col>85</xdr:col>
      <xdr:colOff>177800</xdr:colOff>
      <xdr:row>97</xdr:row>
      <xdr:rowOff>160306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68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136043</xdr:rowOff>
    </xdr:from>
    <xdr:to>
      <xdr:col>81</xdr:col>
      <xdr:colOff>50800</xdr:colOff>
      <xdr:row>97</xdr:row>
      <xdr:rowOff>166574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766693"/>
          <a:ext cx="889000" cy="3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39861</xdr:rowOff>
    </xdr:from>
    <xdr:to>
      <xdr:col>81</xdr:col>
      <xdr:colOff>101600</xdr:colOff>
      <xdr:row>97</xdr:row>
      <xdr:rowOff>141461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157988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44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166574</xdr:rowOff>
    </xdr:from>
    <xdr:to>
      <xdr:col>76</xdr:col>
      <xdr:colOff>114300</xdr:colOff>
      <xdr:row>98</xdr:row>
      <xdr:rowOff>29862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797224"/>
          <a:ext cx="889000" cy="3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30342</xdr:rowOff>
    </xdr:from>
    <xdr:to>
      <xdr:col>76</xdr:col>
      <xdr:colOff>165100</xdr:colOff>
      <xdr:row>97</xdr:row>
      <xdr:rowOff>131942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148469</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29862</xdr:rowOff>
    </xdr:from>
    <xdr:to>
      <xdr:col>71</xdr:col>
      <xdr:colOff>177800</xdr:colOff>
      <xdr:row>98</xdr:row>
      <xdr:rowOff>93345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831962"/>
          <a:ext cx="889000" cy="6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114018</xdr:rowOff>
    </xdr:from>
    <xdr:to>
      <xdr:col>72</xdr:col>
      <xdr:colOff>38100</xdr:colOff>
      <xdr:row>98</xdr:row>
      <xdr:rowOff>44168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60695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135302</xdr:rowOff>
    </xdr:from>
    <xdr:to>
      <xdr:col>67</xdr:col>
      <xdr:colOff>101600</xdr:colOff>
      <xdr:row>98</xdr:row>
      <xdr:rowOff>65452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81979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123337</xdr:rowOff>
    </xdr:from>
    <xdr:to>
      <xdr:col>85</xdr:col>
      <xdr:colOff>177800</xdr:colOff>
      <xdr:row>98</xdr:row>
      <xdr:rowOff>53487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75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38264</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66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85243</xdr:rowOff>
    </xdr:from>
    <xdr:to>
      <xdr:col>81</xdr:col>
      <xdr:colOff>101600</xdr:colOff>
      <xdr:row>98</xdr:row>
      <xdr:rowOff>15393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7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6520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80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115774</xdr:rowOff>
    </xdr:from>
    <xdr:to>
      <xdr:col>76</xdr:col>
      <xdr:colOff>165100</xdr:colOff>
      <xdr:row>98</xdr:row>
      <xdr:rowOff>45924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74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37051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83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150512</xdr:rowOff>
    </xdr:from>
    <xdr:to>
      <xdr:col>72</xdr:col>
      <xdr:colOff>38100</xdr:colOff>
      <xdr:row>98</xdr:row>
      <xdr:rowOff>80662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78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71789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87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42545</xdr:rowOff>
    </xdr:from>
    <xdr:to>
      <xdr:col>67</xdr:col>
      <xdr:colOff>101600</xdr:colOff>
      <xdr:row>98</xdr:row>
      <xdr:rowOff>144145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4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135272</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93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107658</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251158"/>
          <a:ext cx="1269" cy="147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54335</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0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107658</xdr:rowOff>
    </xdr:from>
    <xdr:to>
      <xdr:col>116</xdr:col>
      <xdr:colOff>152400</xdr:colOff>
      <xdr:row>30</xdr:row>
      <xdr:rowOff>107658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25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168889</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41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146012</xdr:rowOff>
    </xdr:from>
    <xdr:to>
      <xdr:col>116</xdr:col>
      <xdr:colOff>114300</xdr:colOff>
      <xdr:row>38</xdr:row>
      <xdr:rowOff>76162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48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164643</xdr:rowOff>
    </xdr:from>
    <xdr:to>
      <xdr:col>112</xdr:col>
      <xdr:colOff>38100</xdr:colOff>
      <xdr:row>38</xdr:row>
      <xdr:rowOff>94793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0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111320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28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169443</xdr:rowOff>
    </xdr:from>
    <xdr:to>
      <xdr:col>107</xdr:col>
      <xdr:colOff>101600</xdr:colOff>
      <xdr:row>38</xdr:row>
      <xdr:rowOff>99593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1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116121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28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7709</xdr:rowOff>
    </xdr:from>
    <xdr:to>
      <xdr:col>102</xdr:col>
      <xdr:colOff>165100</xdr:colOff>
      <xdr:row>38</xdr:row>
      <xdr:rowOff>109309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2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125836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29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39484</xdr:rowOff>
    </xdr:from>
    <xdr:to>
      <xdr:col>98</xdr:col>
      <xdr:colOff>38100</xdr:colOff>
      <xdr:row>38</xdr:row>
      <xdr:rowOff>141084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5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157611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152404</xdr:rowOff>
    </xdr:from>
    <xdr:to>
      <xdr:col>116</xdr:col>
      <xdr:colOff>63500</xdr:colOff>
      <xdr:row>58</xdr:row>
      <xdr:rowOff>154690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1323300" y="1009650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74091</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84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51214</xdr:rowOff>
    </xdr:from>
    <xdr:to>
      <xdr:col>116</xdr:col>
      <xdr:colOff>114300</xdr:colOff>
      <xdr:row>58</xdr:row>
      <xdr:rowOff>152814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154690</xdr:rowOff>
    </xdr:from>
    <xdr:to>
      <xdr:col>111</xdr:col>
      <xdr:colOff>177800</xdr:colOff>
      <xdr:row>58</xdr:row>
      <xdr:rowOff>155702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0434300" y="10098790"/>
          <a:ext cx="8890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82695</xdr:rowOff>
    </xdr:from>
    <xdr:to>
      <xdr:col>112</xdr:col>
      <xdr:colOff>38100</xdr:colOff>
      <xdr:row>59</xdr:row>
      <xdr:rowOff>12845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1002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29372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80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155702</xdr:rowOff>
    </xdr:from>
    <xdr:to>
      <xdr:col>107</xdr:col>
      <xdr:colOff>50800</xdr:colOff>
      <xdr:row>58</xdr:row>
      <xdr:rowOff>156257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9545300" y="10099802"/>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70416</xdr:rowOff>
    </xdr:from>
    <xdr:to>
      <xdr:col>107</xdr:col>
      <xdr:colOff>101600</xdr:colOff>
      <xdr:row>59</xdr:row>
      <xdr:rowOff>566</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10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17093</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78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153318</xdr:rowOff>
    </xdr:from>
    <xdr:to>
      <xdr:col>102</xdr:col>
      <xdr:colOff>114300</xdr:colOff>
      <xdr:row>58</xdr:row>
      <xdr:rowOff>156257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10097418"/>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68065</xdr:rowOff>
    </xdr:from>
    <xdr:to>
      <xdr:col>102</xdr:col>
      <xdr:colOff>165100</xdr:colOff>
      <xdr:row>58</xdr:row>
      <xdr:rowOff>169665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14742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78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63036</xdr:rowOff>
    </xdr:from>
    <xdr:to>
      <xdr:col>98</xdr:col>
      <xdr:colOff>38100</xdr:colOff>
      <xdr:row>58</xdr:row>
      <xdr:rowOff>164636</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9713</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101604</xdr:rowOff>
    </xdr:from>
    <xdr:to>
      <xdr:col>116</xdr:col>
      <xdr:colOff>114300</xdr:colOff>
      <xdr:row>59</xdr:row>
      <xdr:rowOff>31754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04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29641</xdr:rowOff>
    </xdr:from>
    <xdr:ext cx="469744"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9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103890</xdr:rowOff>
    </xdr:from>
    <xdr:to>
      <xdr:col>112</xdr:col>
      <xdr:colOff>38100</xdr:colOff>
      <xdr:row>59</xdr:row>
      <xdr:rowOff>34040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04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25167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88428" y="1014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104902</xdr:rowOff>
    </xdr:from>
    <xdr:to>
      <xdr:col>107</xdr:col>
      <xdr:colOff>101600</xdr:colOff>
      <xdr:row>59</xdr:row>
      <xdr:rowOff>35052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04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26179</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428" y="1014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105457</xdr:rowOff>
    </xdr:from>
    <xdr:to>
      <xdr:col>102</xdr:col>
      <xdr:colOff>165100</xdr:colOff>
      <xdr:row>59</xdr:row>
      <xdr:rowOff>35607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04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26734</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1014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102518</xdr:rowOff>
    </xdr:from>
    <xdr:to>
      <xdr:col>98</xdr:col>
      <xdr:colOff>38100</xdr:colOff>
      <xdr:row>59</xdr:row>
      <xdr:rowOff>32668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04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23795</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1013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66711</xdr:rowOff>
    </xdr:from>
    <xdr:to>
      <xdr:col>116</xdr:col>
      <xdr:colOff>62864</xdr:colOff>
      <xdr:row>79</xdr:row>
      <xdr:rowOff>115174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68211"/>
          <a:ext cx="1269" cy="1591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119001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115174</xdr:rowOff>
    </xdr:from>
    <xdr:to>
      <xdr:col>116</xdr:col>
      <xdr:colOff>152400</xdr:colOff>
      <xdr:row>79</xdr:row>
      <xdr:rowOff>115174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5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13388</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4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66711</xdr:rowOff>
    </xdr:from>
    <xdr:to>
      <xdr:col>116</xdr:col>
      <xdr:colOff>152400</xdr:colOff>
      <xdr:row>70</xdr:row>
      <xdr:rowOff>66711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40422</xdr:rowOff>
    </xdr:from>
    <xdr:to>
      <xdr:col>116</xdr:col>
      <xdr:colOff>63500</xdr:colOff>
      <xdr:row>78</xdr:row>
      <xdr:rowOff>78043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413522"/>
          <a:ext cx="838200" cy="3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79762</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10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56885</xdr:rowOff>
    </xdr:from>
    <xdr:to>
      <xdr:col>116</xdr:col>
      <xdr:colOff>114300</xdr:colOff>
      <xdr:row>77</xdr:row>
      <xdr:rowOff>158485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2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78043</xdr:rowOff>
    </xdr:from>
    <xdr:to>
      <xdr:col>111</xdr:col>
      <xdr:colOff>177800</xdr:colOff>
      <xdr:row>78</xdr:row>
      <xdr:rowOff>86339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451143"/>
          <a:ext cx="889000" cy="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39109</xdr:rowOff>
    </xdr:from>
    <xdr:to>
      <xdr:col>112</xdr:col>
      <xdr:colOff>38100</xdr:colOff>
      <xdr:row>77</xdr:row>
      <xdr:rowOff>140709</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24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157236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01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86339</xdr:rowOff>
    </xdr:from>
    <xdr:to>
      <xdr:col>107</xdr:col>
      <xdr:colOff>50800</xdr:colOff>
      <xdr:row>78</xdr:row>
      <xdr:rowOff>90367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459439"/>
          <a:ext cx="889000" cy="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61610</xdr:rowOff>
    </xdr:from>
    <xdr:to>
      <xdr:col>107</xdr:col>
      <xdr:colOff>101600</xdr:colOff>
      <xdr:row>77</xdr:row>
      <xdr:rowOff>163210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26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8287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0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89146</xdr:rowOff>
    </xdr:from>
    <xdr:to>
      <xdr:col>102</xdr:col>
      <xdr:colOff>114300</xdr:colOff>
      <xdr:row>78</xdr:row>
      <xdr:rowOff>90367</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3462246"/>
          <a:ext cx="889000" cy="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64658</xdr:rowOff>
    </xdr:from>
    <xdr:to>
      <xdr:col>102</xdr:col>
      <xdr:colOff>165100</xdr:colOff>
      <xdr:row>77</xdr:row>
      <xdr:rowOff>166258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26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11335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04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34852</xdr:rowOff>
    </xdr:from>
    <xdr:to>
      <xdr:col>98</xdr:col>
      <xdr:colOff>38100</xdr:colOff>
      <xdr:row>77</xdr:row>
      <xdr:rowOff>136452</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152979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01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161072</xdr:rowOff>
    </xdr:from>
    <xdr:to>
      <xdr:col>116</xdr:col>
      <xdr:colOff>114300</xdr:colOff>
      <xdr:row>78</xdr:row>
      <xdr:rowOff>91222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3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139499</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34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27243</xdr:rowOff>
    </xdr:from>
    <xdr:to>
      <xdr:col>112</xdr:col>
      <xdr:colOff>38100</xdr:colOff>
      <xdr:row>78</xdr:row>
      <xdr:rowOff>128843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40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119970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49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35539</xdr:rowOff>
    </xdr:from>
    <xdr:to>
      <xdr:col>107</xdr:col>
      <xdr:colOff>101600</xdr:colOff>
      <xdr:row>78</xdr:row>
      <xdr:rowOff>137139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40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128266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50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39567</xdr:rowOff>
    </xdr:from>
    <xdr:to>
      <xdr:col>102</xdr:col>
      <xdr:colOff>165100</xdr:colOff>
      <xdr:row>78</xdr:row>
      <xdr:rowOff>141167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41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132294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5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38346</xdr:rowOff>
    </xdr:from>
    <xdr:to>
      <xdr:col>98</xdr:col>
      <xdr:colOff>38100</xdr:colOff>
      <xdr:row>78</xdr:row>
      <xdr:rowOff>139946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41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131073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50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性質別歳出の住民一人当たりのコストは大半の項目において類似団体内平均を下回っている。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普通建設事業費（うち更新整備）については、庁舎レジリエンス事業の皆減により、前年度より</a:t>
          </a:r>
          <a:r>
            <a:rPr kumimoji="1" lang="en-US" altLang="ja-JP" sz="1300">
              <a:latin typeface="ＭＳ Ｐゴシック" panose="020B0600070205080204" pitchFamily="50" charset="-128"/>
              <a:ea typeface="ＭＳ Ｐゴシック" panose="020B0600070205080204" pitchFamily="50" charset="-128"/>
            </a:rPr>
            <a:t>24,507</a:t>
          </a:r>
          <a:r>
            <a:rPr kumimoji="1" lang="ja-JP" altLang="en-US" sz="1300">
              <a:latin typeface="ＭＳ Ｐゴシック" panose="020B0600070205080204" pitchFamily="50" charset="-128"/>
              <a:ea typeface="ＭＳ Ｐゴシック" panose="020B0600070205080204" pitchFamily="50" charset="-128"/>
            </a:rPr>
            <a:t>円の減となったが類似団体内平均を上回った。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今後は、公共施設の老朽化に伴う事業費の増大も見込まれるため、事業の緊急性、優先度を精査し、適正な財政運営に努める。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栃木県市貝町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11,277
11,040
64.25
6,759,555
6,010,018
674,888
3,734,453
3,419,532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148844</xdr:rowOff>
    </xdr:from>
    <xdr:to>
      <xdr:col>24</xdr:col>
      <xdr:colOff>62865</xdr:colOff>
      <xdr:row>38</xdr:row>
      <xdr:rowOff>113792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0894"/>
          <a:ext cx="1270" cy="150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117619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113792</xdr:rowOff>
    </xdr:from>
    <xdr:to>
      <xdr:col>24</xdr:col>
      <xdr:colOff>152400</xdr:colOff>
      <xdr:row>38</xdr:row>
      <xdr:rowOff>113792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95521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148844</xdr:rowOff>
    </xdr:from>
    <xdr:to>
      <xdr:col>24</xdr:col>
      <xdr:colOff>152400</xdr:colOff>
      <xdr:row>29</xdr:row>
      <xdr:rowOff>148844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153416</xdr:rowOff>
    </xdr:from>
    <xdr:to>
      <xdr:col>24</xdr:col>
      <xdr:colOff>63500</xdr:colOff>
      <xdr:row>35</xdr:row>
      <xdr:rowOff>64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82716"/>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108475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9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130048</xdr:rowOff>
    </xdr:from>
    <xdr:to>
      <xdr:col>24</xdr:col>
      <xdr:colOff>114300</xdr:colOff>
      <xdr:row>36</xdr:row>
      <xdr:rowOff>60198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153416</xdr:rowOff>
    </xdr:from>
    <xdr:to>
      <xdr:col>19</xdr:col>
      <xdr:colOff>177800</xdr:colOff>
      <xdr:row>35</xdr:row>
      <xdr:rowOff>63691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82716"/>
          <a:ext cx="889000" cy="8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163957</xdr:rowOff>
    </xdr:from>
    <xdr:to>
      <xdr:col>20</xdr:col>
      <xdr:colOff>38100</xdr:colOff>
      <xdr:row>36</xdr:row>
      <xdr:rowOff>94107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85234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5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63691</xdr:rowOff>
    </xdr:from>
    <xdr:to>
      <xdr:col>15</xdr:col>
      <xdr:colOff>50800</xdr:colOff>
      <xdr:row>35</xdr:row>
      <xdr:rowOff>99695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64441"/>
          <a:ext cx="889000" cy="3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24130</xdr:rowOff>
    </xdr:from>
    <xdr:to>
      <xdr:col>15</xdr:col>
      <xdr:colOff>101600</xdr:colOff>
      <xdr:row>36</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116857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83884</xdr:rowOff>
    </xdr:from>
    <xdr:to>
      <xdr:col>10</xdr:col>
      <xdr:colOff>114300</xdr:colOff>
      <xdr:row>35</xdr:row>
      <xdr:rowOff>99695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84634"/>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25654</xdr:rowOff>
    </xdr:from>
    <xdr:to>
      <xdr:col>10</xdr:col>
      <xdr:colOff>165100</xdr:colOff>
      <xdr:row>36</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118381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134620</xdr:rowOff>
    </xdr:from>
    <xdr:to>
      <xdr:col>6</xdr:col>
      <xdr:colOff>38100</xdr:colOff>
      <xdr:row>36</xdr:row>
      <xdr:rowOff>64770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55897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120714</xdr:rowOff>
    </xdr:from>
    <xdr:to>
      <xdr:col>24</xdr:col>
      <xdr:colOff>114300</xdr:colOff>
      <xdr:row>35</xdr:row>
      <xdr:rowOff>50864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5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143591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0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102616</xdr:rowOff>
    </xdr:from>
    <xdr:to>
      <xdr:col>20</xdr:col>
      <xdr:colOff>38100</xdr:colOff>
      <xdr:row>35</xdr:row>
      <xdr:rowOff>32766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3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49293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0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12891</xdr:rowOff>
    </xdr:from>
    <xdr:to>
      <xdr:col>15</xdr:col>
      <xdr:colOff>101600</xdr:colOff>
      <xdr:row>35</xdr:row>
      <xdr:rowOff>114491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1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131018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8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48895</xdr:rowOff>
    </xdr:from>
    <xdr:to>
      <xdr:col>10</xdr:col>
      <xdr:colOff>165100</xdr:colOff>
      <xdr:row>35</xdr:row>
      <xdr:rowOff>150495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4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167022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33084</xdr:rowOff>
    </xdr:from>
    <xdr:to>
      <xdr:col>6</xdr:col>
      <xdr:colOff>38100</xdr:colOff>
      <xdr:row>35</xdr:row>
      <xdr:rowOff>134684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3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151211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0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134138</xdr:rowOff>
    </xdr:from>
    <xdr:to>
      <xdr:col>24</xdr:col>
      <xdr:colOff>62865</xdr:colOff>
      <xdr:row>57</xdr:row>
      <xdr:rowOff>157607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6638"/>
          <a:ext cx="1270" cy="1223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161434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157607</xdr:rowOff>
    </xdr:from>
    <xdr:to>
      <xdr:col>24</xdr:col>
      <xdr:colOff>152400</xdr:colOff>
      <xdr:row>57</xdr:row>
      <xdr:rowOff>157607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80815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8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134138</xdr:rowOff>
    </xdr:from>
    <xdr:to>
      <xdr:col>24</xdr:col>
      <xdr:colOff>152400</xdr:colOff>
      <xdr:row>50</xdr:row>
      <xdr:rowOff>134138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166968</xdr:rowOff>
    </xdr:from>
    <xdr:to>
      <xdr:col>24</xdr:col>
      <xdr:colOff>63500</xdr:colOff>
      <xdr:row>57</xdr:row>
      <xdr:rowOff>27857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596718"/>
          <a:ext cx="838200" cy="20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160721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19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137844</xdr:rowOff>
    </xdr:from>
    <xdr:to>
      <xdr:col>24</xdr:col>
      <xdr:colOff>114300</xdr:colOff>
      <xdr:row>56</xdr:row>
      <xdr:rowOff>67994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166968</xdr:rowOff>
    </xdr:from>
    <xdr:to>
      <xdr:col>19</xdr:col>
      <xdr:colOff>177800</xdr:colOff>
      <xdr:row>57</xdr:row>
      <xdr:rowOff>59785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596718"/>
          <a:ext cx="889000" cy="23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154984</xdr:rowOff>
    </xdr:from>
    <xdr:to>
      <xdr:col>20</xdr:col>
      <xdr:colOff>38100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76261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7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50512</xdr:rowOff>
    </xdr:from>
    <xdr:to>
      <xdr:col>15</xdr:col>
      <xdr:colOff>50800</xdr:colOff>
      <xdr:row>57</xdr:row>
      <xdr:rowOff>59785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480262"/>
          <a:ext cx="889000" cy="35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165214</xdr:rowOff>
    </xdr:from>
    <xdr:to>
      <xdr:col>15</xdr:col>
      <xdr:colOff>101600</xdr:colOff>
      <xdr:row>56</xdr:row>
      <xdr:rowOff>95364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111891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37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50512</xdr:rowOff>
    </xdr:from>
    <xdr:to>
      <xdr:col>10</xdr:col>
      <xdr:colOff>114300</xdr:colOff>
      <xdr:row>57</xdr:row>
      <xdr:rowOff>140081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480262"/>
          <a:ext cx="889000" cy="43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153136</xdr:rowOff>
    </xdr:from>
    <xdr:to>
      <xdr:col>10</xdr:col>
      <xdr:colOff>165100</xdr:colOff>
      <xdr:row>54</xdr:row>
      <xdr:rowOff>83286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99813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84934</xdr:rowOff>
    </xdr:from>
    <xdr:to>
      <xdr:col>6</xdr:col>
      <xdr:colOff>38100</xdr:colOff>
      <xdr:row>57</xdr:row>
      <xdr:rowOff>15084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31611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148507</xdr:rowOff>
    </xdr:from>
    <xdr:to>
      <xdr:col>24</xdr:col>
      <xdr:colOff>114300</xdr:colOff>
      <xdr:row>57</xdr:row>
      <xdr:rowOff>78657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4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126934</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2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116168</xdr:rowOff>
    </xdr:from>
    <xdr:to>
      <xdr:col>20</xdr:col>
      <xdr:colOff>38100</xdr:colOff>
      <xdr:row>56</xdr:row>
      <xdr:rowOff>46318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4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62845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32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8985</xdr:rowOff>
    </xdr:from>
    <xdr:to>
      <xdr:col>15</xdr:col>
      <xdr:colOff>101600</xdr:colOff>
      <xdr:row>57</xdr:row>
      <xdr:rowOff>110585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8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101712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87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171162</xdr:rowOff>
    </xdr:from>
    <xdr:to>
      <xdr:col>10</xdr:col>
      <xdr:colOff>165100</xdr:colOff>
      <xdr:row>55</xdr:row>
      <xdr:rowOff>101312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2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92439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22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89281</xdr:rowOff>
    </xdr:from>
    <xdr:to>
      <xdr:col>6</xdr:col>
      <xdr:colOff>38100</xdr:colOff>
      <xdr:row>58</xdr:row>
      <xdr:rowOff>19431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6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10558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5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124798</xdr:rowOff>
    </xdr:from>
    <xdr:to>
      <xdr:col>24</xdr:col>
      <xdr:colOff>62865</xdr:colOff>
      <xdr:row>78</xdr:row>
      <xdr:rowOff>87590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26298"/>
          <a:ext cx="1270" cy="1334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91417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87590</xdr:rowOff>
    </xdr:from>
    <xdr:to>
      <xdr:col>24</xdr:col>
      <xdr:colOff>152400</xdr:colOff>
      <xdr:row>78</xdr:row>
      <xdr:rowOff>87590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71475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0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124798</xdr:rowOff>
    </xdr:from>
    <xdr:to>
      <xdr:col>24</xdr:col>
      <xdr:colOff>152400</xdr:colOff>
      <xdr:row>70</xdr:row>
      <xdr:rowOff>124798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2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129043</xdr:rowOff>
    </xdr:from>
    <xdr:to>
      <xdr:col>24</xdr:col>
      <xdr:colOff>63500</xdr:colOff>
      <xdr:row>78</xdr:row>
      <xdr:rowOff>63140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30693"/>
          <a:ext cx="838200" cy="10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114248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0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91371</xdr:rowOff>
    </xdr:from>
    <xdr:to>
      <xdr:col>24</xdr:col>
      <xdr:colOff>114300</xdr:colOff>
      <xdr:row>76</xdr:row>
      <xdr:rowOff>21521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110026</xdr:rowOff>
    </xdr:from>
    <xdr:to>
      <xdr:col>19</xdr:col>
      <xdr:colOff>177800</xdr:colOff>
      <xdr:row>78</xdr:row>
      <xdr:rowOff>63140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311676"/>
          <a:ext cx="889000" cy="12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61708</xdr:rowOff>
    </xdr:from>
    <xdr:to>
      <xdr:col>20</xdr:col>
      <xdr:colOff>38100</xdr:colOff>
      <xdr:row>76</xdr:row>
      <xdr:rowOff>163308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9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8385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67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110026</xdr:rowOff>
    </xdr:from>
    <xdr:to>
      <xdr:col>15</xdr:col>
      <xdr:colOff>50800</xdr:colOff>
      <xdr:row>79</xdr:row>
      <xdr:rowOff>6415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11676"/>
          <a:ext cx="889000" cy="23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109583</xdr:rowOff>
    </xdr:from>
    <xdr:to>
      <xdr:col>15</xdr:col>
      <xdr:colOff>101600</xdr:colOff>
      <xdr:row>76</xdr:row>
      <xdr:rowOff>39734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3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56260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4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155518</xdr:rowOff>
    </xdr:from>
    <xdr:to>
      <xdr:col>10</xdr:col>
      <xdr:colOff>114300</xdr:colOff>
      <xdr:row>79</xdr:row>
      <xdr:rowOff>6415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528618"/>
          <a:ext cx="889000" cy="2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45389</xdr:rowOff>
    </xdr:from>
    <xdr:to>
      <xdr:col>10</xdr:col>
      <xdr:colOff>165100</xdr:colOff>
      <xdr:row>77</xdr:row>
      <xdr:rowOff>146989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163516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2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59226</xdr:rowOff>
    </xdr:from>
    <xdr:to>
      <xdr:col>6</xdr:col>
      <xdr:colOff>38100</xdr:colOff>
      <xdr:row>77</xdr:row>
      <xdr:rowOff>160826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6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5903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3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78243</xdr:rowOff>
    </xdr:from>
    <xdr:to>
      <xdr:col>24</xdr:col>
      <xdr:colOff>114300</xdr:colOff>
      <xdr:row>78</xdr:row>
      <xdr:rowOff>8393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7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56670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5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12340</xdr:rowOff>
    </xdr:from>
    <xdr:to>
      <xdr:col>20</xdr:col>
      <xdr:colOff>38100</xdr:colOff>
      <xdr:row>78</xdr:row>
      <xdr:rowOff>113940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8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105067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78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59226</xdr:rowOff>
    </xdr:from>
    <xdr:to>
      <xdr:col>15</xdr:col>
      <xdr:colOff>101600</xdr:colOff>
      <xdr:row>77</xdr:row>
      <xdr:rowOff>160826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6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151953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5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127065</xdr:rowOff>
    </xdr:from>
    <xdr:to>
      <xdr:col>10</xdr:col>
      <xdr:colOff>165100</xdr:colOff>
      <xdr:row>79</xdr:row>
      <xdr:rowOff>57215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50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48342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9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104718</xdr:rowOff>
    </xdr:from>
    <xdr:to>
      <xdr:col>6</xdr:col>
      <xdr:colOff>38100</xdr:colOff>
      <xdr:row>79</xdr:row>
      <xdr:rowOff>34868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7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25995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7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168819</xdr:rowOff>
    </xdr:from>
    <xdr:to>
      <xdr:col>24</xdr:col>
      <xdr:colOff>62865</xdr:colOff>
      <xdr:row>99</xdr:row>
      <xdr:rowOff>99575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99319"/>
          <a:ext cx="1270" cy="147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103402</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99575</xdr:rowOff>
    </xdr:from>
    <xdr:to>
      <xdr:col>24</xdr:col>
      <xdr:colOff>152400</xdr:colOff>
      <xdr:row>99</xdr:row>
      <xdr:rowOff>99575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115496</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7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168819</xdr:rowOff>
    </xdr:from>
    <xdr:to>
      <xdr:col>24</xdr:col>
      <xdr:colOff>152400</xdr:colOff>
      <xdr:row>90</xdr:row>
      <xdr:rowOff>168819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99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18641</xdr:rowOff>
    </xdr:from>
    <xdr:to>
      <xdr:col>24</xdr:col>
      <xdr:colOff>63500</xdr:colOff>
      <xdr:row>99</xdr:row>
      <xdr:rowOff>18717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992191"/>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54464</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13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31587</xdr:rowOff>
    </xdr:from>
    <xdr:to>
      <xdr:col>24</xdr:col>
      <xdr:colOff>114300</xdr:colOff>
      <xdr:row>97</xdr:row>
      <xdr:rowOff>133187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6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4837</xdr:rowOff>
    </xdr:from>
    <xdr:to>
      <xdr:col>19</xdr:col>
      <xdr:colOff>177800</xdr:colOff>
      <xdr:row>99</xdr:row>
      <xdr:rowOff>18641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978387"/>
          <a:ext cx="889000" cy="1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54611</xdr:rowOff>
    </xdr:from>
    <xdr:to>
      <xdr:col>20</xdr:col>
      <xdr:colOff>38100</xdr:colOff>
      <xdr:row>97</xdr:row>
      <xdr:rowOff>156211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8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6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4837</xdr:rowOff>
    </xdr:from>
    <xdr:to>
      <xdr:col>15</xdr:col>
      <xdr:colOff>50800</xdr:colOff>
      <xdr:row>99</xdr:row>
      <xdr:rowOff>73047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978387"/>
          <a:ext cx="889000" cy="6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66399</xdr:rowOff>
    </xdr:from>
    <xdr:to>
      <xdr:col>15</xdr:col>
      <xdr:colOff>101600</xdr:colOff>
      <xdr:row>97</xdr:row>
      <xdr:rowOff>167999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13076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7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73047</xdr:rowOff>
    </xdr:from>
    <xdr:to>
      <xdr:col>10</xdr:col>
      <xdr:colOff>114300</xdr:colOff>
      <xdr:row>99</xdr:row>
      <xdr:rowOff>101884</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046597"/>
          <a:ext cx="889000" cy="2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156815</xdr:rowOff>
    </xdr:from>
    <xdr:to>
      <xdr:col>10</xdr:col>
      <xdr:colOff>165100</xdr:colOff>
      <xdr:row>98</xdr:row>
      <xdr:rowOff>86965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103492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11035</xdr:rowOff>
    </xdr:from>
    <xdr:to>
      <xdr:col>6</xdr:col>
      <xdr:colOff>38100</xdr:colOff>
      <xdr:row>98</xdr:row>
      <xdr:rowOff>112635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1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129162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8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139367</xdr:rowOff>
    </xdr:from>
    <xdr:to>
      <xdr:col>24</xdr:col>
      <xdr:colOff>114300</xdr:colOff>
      <xdr:row>99</xdr:row>
      <xdr:rowOff>69517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4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54294</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85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139291</xdr:rowOff>
    </xdr:from>
    <xdr:to>
      <xdr:col>20</xdr:col>
      <xdr:colOff>38100</xdr:colOff>
      <xdr:row>99</xdr:row>
      <xdr:rowOff>69441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94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60568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703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125487</xdr:rowOff>
    </xdr:from>
    <xdr:to>
      <xdr:col>15</xdr:col>
      <xdr:colOff>101600</xdr:colOff>
      <xdr:row>99</xdr:row>
      <xdr:rowOff>55637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2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46764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2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22247</xdr:rowOff>
    </xdr:from>
    <xdr:to>
      <xdr:col>10</xdr:col>
      <xdr:colOff>165100</xdr:colOff>
      <xdr:row>99</xdr:row>
      <xdr:rowOff>123847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9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114974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8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51084</xdr:rowOff>
    </xdr:from>
    <xdr:to>
      <xdr:col>6</xdr:col>
      <xdr:colOff>38100</xdr:colOff>
      <xdr:row>99</xdr:row>
      <xdr:rowOff>152684</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702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143811</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11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254</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15204"/>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118381</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254</xdr:rowOff>
    </xdr:from>
    <xdr:to>
      <xdr:col>55</xdr:col>
      <xdr:colOff>88900</xdr:colOff>
      <xdr:row>31</xdr:row>
      <xdr:rowOff>254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1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128270</xdr:rowOff>
    </xdr:from>
    <xdr:to>
      <xdr:col>55</xdr:col>
      <xdr:colOff>0</xdr:colOff>
      <xdr:row>38</xdr:row>
      <xdr:rowOff>130556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64337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47312</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19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24435</xdr:rowOff>
    </xdr:from>
    <xdr:to>
      <xdr:col>55</xdr:col>
      <xdr:colOff>50800</xdr:colOff>
      <xdr:row>37</xdr:row>
      <xdr:rowOff>126035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129184</xdr:rowOff>
    </xdr:from>
    <xdr:to>
      <xdr:col>50</xdr:col>
      <xdr:colOff>114300</xdr:colOff>
      <xdr:row>38</xdr:row>
      <xdr:rowOff>130556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64428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46381</xdr:rowOff>
    </xdr:from>
    <xdr:to>
      <xdr:col>50</xdr:col>
      <xdr:colOff>165100</xdr:colOff>
      <xdr:row>37</xdr:row>
      <xdr:rowOff>147981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164508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129184</xdr:rowOff>
    </xdr:from>
    <xdr:to>
      <xdr:col>45</xdr:col>
      <xdr:colOff>177800</xdr:colOff>
      <xdr:row>38</xdr:row>
      <xdr:rowOff>130099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64428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70155</xdr:rowOff>
    </xdr:from>
    <xdr:to>
      <xdr:col>46</xdr:col>
      <xdr:colOff>38100</xdr:colOff>
      <xdr:row>38</xdr:row>
      <xdr:rowOff>305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16832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129184</xdr:rowOff>
    </xdr:from>
    <xdr:to>
      <xdr:col>41</xdr:col>
      <xdr:colOff>50800</xdr:colOff>
      <xdr:row>38</xdr:row>
      <xdr:rowOff>130099</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4428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111303</xdr:rowOff>
    </xdr:from>
    <xdr:to>
      <xdr:col>41</xdr:col>
      <xdr:colOff>101600</xdr:colOff>
      <xdr:row>37</xdr:row>
      <xdr:rowOff>41453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57980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100787</xdr:rowOff>
    </xdr:from>
    <xdr:to>
      <xdr:col>36</xdr:col>
      <xdr:colOff>165100</xdr:colOff>
      <xdr:row>37</xdr:row>
      <xdr:rowOff>30937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47464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77470</xdr:rowOff>
    </xdr:from>
    <xdr:to>
      <xdr:col>55</xdr:col>
      <xdr:colOff>50800</xdr:colOff>
      <xdr:row>39</xdr:row>
      <xdr:rowOff>7620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163847</xdr:rowOff>
    </xdr:from>
    <xdr:ext cx="313932"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07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79756</xdr:rowOff>
    </xdr:from>
    <xdr:to>
      <xdr:col>50</xdr:col>
      <xdr:colOff>165100</xdr:colOff>
      <xdr:row>39</xdr:row>
      <xdr:rowOff>9906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1033</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82333" y="6687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78384</xdr:rowOff>
    </xdr:from>
    <xdr:to>
      <xdr:col>46</xdr:col>
      <xdr:colOff>38100</xdr:colOff>
      <xdr:row>39</xdr:row>
      <xdr:rowOff>8534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5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171111</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93333" y="6686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79299</xdr:rowOff>
    </xdr:from>
    <xdr:to>
      <xdr:col>41</xdr:col>
      <xdr:colOff>101600</xdr:colOff>
      <xdr:row>39</xdr:row>
      <xdr:rowOff>9449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5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576</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04333" y="66871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78384</xdr:rowOff>
    </xdr:from>
    <xdr:to>
      <xdr:col>36</xdr:col>
      <xdr:colOff>165100</xdr:colOff>
      <xdr:row>39</xdr:row>
      <xdr:rowOff>8534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5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171111</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15333" y="6686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27956</xdr:rowOff>
    </xdr:from>
    <xdr:to>
      <xdr:col>54</xdr:col>
      <xdr:colOff>189865</xdr:colOff>
      <xdr:row>58</xdr:row>
      <xdr:rowOff>87904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943356"/>
          <a:ext cx="1270" cy="1088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91731</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87904</xdr:rowOff>
    </xdr:from>
    <xdr:to>
      <xdr:col>55</xdr:col>
      <xdr:colOff>88900</xdr:colOff>
      <xdr:row>58</xdr:row>
      <xdr:rowOff>87904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146083</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71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27956</xdr:rowOff>
    </xdr:from>
    <xdr:to>
      <xdr:col>55</xdr:col>
      <xdr:colOff>88900</xdr:colOff>
      <xdr:row>52</xdr:row>
      <xdr:rowOff>27956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94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93943</xdr:rowOff>
    </xdr:from>
    <xdr:to>
      <xdr:col>55</xdr:col>
      <xdr:colOff>0</xdr:colOff>
      <xdr:row>57</xdr:row>
      <xdr:rowOff>150156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866593"/>
          <a:ext cx="838200" cy="5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46428</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19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68001</xdr:rowOff>
    </xdr:from>
    <xdr:to>
      <xdr:col>55</xdr:col>
      <xdr:colOff>50800</xdr:colOff>
      <xdr:row>57</xdr:row>
      <xdr:rowOff>169601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4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150156</xdr:rowOff>
    </xdr:from>
    <xdr:to>
      <xdr:col>50</xdr:col>
      <xdr:colOff>114300</xdr:colOff>
      <xdr:row>57</xdr:row>
      <xdr:rowOff>170506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22806"/>
          <a:ext cx="889000" cy="2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79061</xdr:rowOff>
    </xdr:from>
    <xdr:to>
      <xdr:col>50</xdr:col>
      <xdr:colOff>165100</xdr:colOff>
      <xdr:row>58</xdr:row>
      <xdr:rowOff>9211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5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25738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2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170506</xdr:rowOff>
    </xdr:from>
    <xdr:to>
      <xdr:col>45</xdr:col>
      <xdr:colOff>177800</xdr:colOff>
      <xdr:row>58</xdr:row>
      <xdr:rowOff>14157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43156"/>
          <a:ext cx="889000" cy="1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83262</xdr:rowOff>
    </xdr:from>
    <xdr:to>
      <xdr:col>46</xdr:col>
      <xdr:colOff>38100</xdr:colOff>
      <xdr:row>58</xdr:row>
      <xdr:rowOff>13412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29939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14157</xdr:rowOff>
    </xdr:from>
    <xdr:to>
      <xdr:col>41</xdr:col>
      <xdr:colOff>50800</xdr:colOff>
      <xdr:row>58</xdr:row>
      <xdr:rowOff>35253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58257"/>
          <a:ext cx="889000" cy="2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93106</xdr:rowOff>
    </xdr:from>
    <xdr:to>
      <xdr:col>41</xdr:col>
      <xdr:colOff>101600</xdr:colOff>
      <xdr:row>58</xdr:row>
      <xdr:rowOff>23256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39783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4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86504</xdr:rowOff>
    </xdr:from>
    <xdr:to>
      <xdr:col>36</xdr:col>
      <xdr:colOff>165100</xdr:colOff>
      <xdr:row>58</xdr:row>
      <xdr:rowOff>16654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5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33181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3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43143</xdr:rowOff>
    </xdr:from>
    <xdr:to>
      <xdr:col>55</xdr:col>
      <xdr:colOff>50800</xdr:colOff>
      <xdr:row>57</xdr:row>
      <xdr:rowOff>144743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1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66020</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6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99356</xdr:rowOff>
    </xdr:from>
    <xdr:to>
      <xdr:col>50</xdr:col>
      <xdr:colOff>165100</xdr:colOff>
      <xdr:row>58</xdr:row>
      <xdr:rowOff>29506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7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20633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96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119706</xdr:rowOff>
    </xdr:from>
    <xdr:to>
      <xdr:col>46</xdr:col>
      <xdr:colOff>38100</xdr:colOff>
      <xdr:row>58</xdr:row>
      <xdr:rowOff>49856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40983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98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134807</xdr:rowOff>
    </xdr:from>
    <xdr:to>
      <xdr:col>41</xdr:col>
      <xdr:colOff>101600</xdr:colOff>
      <xdr:row>58</xdr:row>
      <xdr:rowOff>64957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56084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155903</xdr:rowOff>
    </xdr:from>
    <xdr:to>
      <xdr:col>36</xdr:col>
      <xdr:colOff>165100</xdr:colOff>
      <xdr:row>58</xdr:row>
      <xdr:rowOff>86053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2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77180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2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162364</xdr:rowOff>
    </xdr:from>
    <xdr:to>
      <xdr:col>54</xdr:col>
      <xdr:colOff>189865</xdr:colOff>
      <xdr:row>79</xdr:row>
      <xdr:rowOff>51450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92414"/>
          <a:ext cx="1270" cy="1603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55277</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51450</xdr:rowOff>
    </xdr:from>
    <xdr:to>
      <xdr:col>55</xdr:col>
      <xdr:colOff>88900</xdr:colOff>
      <xdr:row>79</xdr:row>
      <xdr:rowOff>51450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109041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6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162364</xdr:rowOff>
    </xdr:from>
    <xdr:to>
      <xdr:col>55</xdr:col>
      <xdr:colOff>88900</xdr:colOff>
      <xdr:row>69</xdr:row>
      <xdr:rowOff>162364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9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90367</xdr:rowOff>
    </xdr:from>
    <xdr:to>
      <xdr:col>55</xdr:col>
      <xdr:colOff>0</xdr:colOff>
      <xdr:row>78</xdr:row>
      <xdr:rowOff>102329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463467"/>
          <a:ext cx="838200" cy="1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156887</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87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134010</xdr:rowOff>
    </xdr:from>
    <xdr:to>
      <xdr:col>55</xdr:col>
      <xdr:colOff>50800</xdr:colOff>
      <xdr:row>78</xdr:row>
      <xdr:rowOff>64160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102329</xdr:rowOff>
    </xdr:from>
    <xdr:to>
      <xdr:col>50</xdr:col>
      <xdr:colOff>114300</xdr:colOff>
      <xdr:row>78</xdr:row>
      <xdr:rowOff>103668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475429"/>
          <a:ext cx="8890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52955</xdr:rowOff>
    </xdr:from>
    <xdr:to>
      <xdr:col>50</xdr:col>
      <xdr:colOff>165100</xdr:colOff>
      <xdr:row>77</xdr:row>
      <xdr:rowOff>154555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171082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02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64829</xdr:rowOff>
    </xdr:from>
    <xdr:to>
      <xdr:col>45</xdr:col>
      <xdr:colOff>177800</xdr:colOff>
      <xdr:row>78</xdr:row>
      <xdr:rowOff>103668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437929"/>
          <a:ext cx="889000" cy="3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106502</xdr:rowOff>
    </xdr:from>
    <xdr:to>
      <xdr:col>46</xdr:col>
      <xdr:colOff>38100</xdr:colOff>
      <xdr:row>78</xdr:row>
      <xdr:rowOff>36652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53179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165129</xdr:rowOff>
    </xdr:from>
    <xdr:to>
      <xdr:col>41</xdr:col>
      <xdr:colOff>50800</xdr:colOff>
      <xdr:row>78</xdr:row>
      <xdr:rowOff>64829</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366779"/>
          <a:ext cx="889000" cy="7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51301</xdr:rowOff>
    </xdr:from>
    <xdr:to>
      <xdr:col>41</xdr:col>
      <xdr:colOff>101600</xdr:colOff>
      <xdr:row>77</xdr:row>
      <xdr:rowOff>152901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169428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0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6583</xdr:rowOff>
    </xdr:from>
    <xdr:to>
      <xdr:col>36</xdr:col>
      <xdr:colOff>165100</xdr:colOff>
      <xdr:row>78</xdr:row>
      <xdr:rowOff>108183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99310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47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39567</xdr:rowOff>
    </xdr:from>
    <xdr:to>
      <xdr:col>55</xdr:col>
      <xdr:colOff>50800</xdr:colOff>
      <xdr:row>78</xdr:row>
      <xdr:rowOff>141167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41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17994</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9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51529</xdr:rowOff>
    </xdr:from>
    <xdr:to>
      <xdr:col>50</xdr:col>
      <xdr:colOff>165100</xdr:colOff>
      <xdr:row>78</xdr:row>
      <xdr:rowOff>153129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42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144256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51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52868</xdr:rowOff>
    </xdr:from>
    <xdr:to>
      <xdr:col>46</xdr:col>
      <xdr:colOff>38100</xdr:colOff>
      <xdr:row>78</xdr:row>
      <xdr:rowOff>154468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42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145595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51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14029</xdr:rowOff>
    </xdr:from>
    <xdr:to>
      <xdr:col>41</xdr:col>
      <xdr:colOff>101600</xdr:colOff>
      <xdr:row>78</xdr:row>
      <xdr:rowOff>115629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8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106756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47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114329</xdr:rowOff>
    </xdr:from>
    <xdr:to>
      <xdr:col>36</xdr:col>
      <xdr:colOff>165100</xdr:colOff>
      <xdr:row>78</xdr:row>
      <xdr:rowOff>44479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1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61006</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09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153943</xdr:rowOff>
    </xdr:from>
    <xdr:to>
      <xdr:col>54</xdr:col>
      <xdr:colOff>189865</xdr:colOff>
      <xdr:row>98</xdr:row>
      <xdr:rowOff>115715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755893"/>
          <a:ext cx="1270" cy="116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119542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115715</xdr:rowOff>
    </xdr:from>
    <xdr:to>
      <xdr:col>55</xdr:col>
      <xdr:colOff>88900</xdr:colOff>
      <xdr:row>98</xdr:row>
      <xdr:rowOff>115715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1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100620</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53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153943</xdr:rowOff>
    </xdr:from>
    <xdr:to>
      <xdr:col>55</xdr:col>
      <xdr:colOff>88900</xdr:colOff>
      <xdr:row>91</xdr:row>
      <xdr:rowOff>153943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75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156666</xdr:rowOff>
    </xdr:from>
    <xdr:to>
      <xdr:col>55</xdr:col>
      <xdr:colOff>0</xdr:colOff>
      <xdr:row>98</xdr:row>
      <xdr:rowOff>24909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787316"/>
          <a:ext cx="838200" cy="3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71476</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30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48599</xdr:rowOff>
    </xdr:from>
    <xdr:to>
      <xdr:col>55</xdr:col>
      <xdr:colOff>50800</xdr:colOff>
      <xdr:row>97</xdr:row>
      <xdr:rowOff>150199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7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24909</xdr:rowOff>
    </xdr:from>
    <xdr:to>
      <xdr:col>50</xdr:col>
      <xdr:colOff>114300</xdr:colOff>
      <xdr:row>98</xdr:row>
      <xdr:rowOff>55945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827009"/>
          <a:ext cx="889000" cy="3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27853</xdr:rowOff>
    </xdr:from>
    <xdr:to>
      <xdr:col>50</xdr:col>
      <xdr:colOff>165100</xdr:colOff>
      <xdr:row>97</xdr:row>
      <xdr:rowOff>129453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145980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43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55945</xdr:rowOff>
    </xdr:from>
    <xdr:to>
      <xdr:col>45</xdr:col>
      <xdr:colOff>177800</xdr:colOff>
      <xdr:row>98</xdr:row>
      <xdr:rowOff>72149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858045"/>
          <a:ext cx="889000" cy="1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68245</xdr:rowOff>
    </xdr:from>
    <xdr:to>
      <xdr:col>46</xdr:col>
      <xdr:colOff>38100</xdr:colOff>
      <xdr:row>97</xdr:row>
      <xdr:rowOff>169845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14922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4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72149</xdr:rowOff>
    </xdr:from>
    <xdr:to>
      <xdr:col>41</xdr:col>
      <xdr:colOff>50800</xdr:colOff>
      <xdr:row>98</xdr:row>
      <xdr:rowOff>113240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874249"/>
          <a:ext cx="889000" cy="4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79253</xdr:rowOff>
    </xdr:from>
    <xdr:to>
      <xdr:col>41</xdr:col>
      <xdr:colOff>101600</xdr:colOff>
      <xdr:row>98</xdr:row>
      <xdr:rowOff>9403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25930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48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56195</xdr:rowOff>
    </xdr:from>
    <xdr:to>
      <xdr:col>36</xdr:col>
      <xdr:colOff>165100</xdr:colOff>
      <xdr:row>97</xdr:row>
      <xdr:rowOff>157795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2872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105866</xdr:rowOff>
    </xdr:from>
    <xdr:to>
      <xdr:col>55</xdr:col>
      <xdr:colOff>50800</xdr:colOff>
      <xdr:row>98</xdr:row>
      <xdr:rowOff>36016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3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84293</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1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145559</xdr:rowOff>
    </xdr:from>
    <xdr:to>
      <xdr:col>50</xdr:col>
      <xdr:colOff>165100</xdr:colOff>
      <xdr:row>98</xdr:row>
      <xdr:rowOff>75709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77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66836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86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5145</xdr:rowOff>
    </xdr:from>
    <xdr:to>
      <xdr:col>46</xdr:col>
      <xdr:colOff>38100</xdr:colOff>
      <xdr:row>98</xdr:row>
      <xdr:rowOff>106745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80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97872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8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21349</xdr:rowOff>
    </xdr:from>
    <xdr:to>
      <xdr:col>41</xdr:col>
      <xdr:colOff>101600</xdr:colOff>
      <xdr:row>98</xdr:row>
      <xdr:rowOff>122949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2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114076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91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62440</xdr:rowOff>
    </xdr:from>
    <xdr:to>
      <xdr:col>36</xdr:col>
      <xdr:colOff>165100</xdr:colOff>
      <xdr:row>98</xdr:row>
      <xdr:rowOff>164040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6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155167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95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53501</xdr:rowOff>
    </xdr:from>
    <xdr:to>
      <xdr:col>85</xdr:col>
      <xdr:colOff>126364</xdr:colOff>
      <xdr:row>39</xdr:row>
      <xdr:rowOff>127813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68451"/>
          <a:ext cx="1269" cy="1445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131640</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8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127813</xdr:rowOff>
    </xdr:from>
    <xdr:to>
      <xdr:col>86</xdr:col>
      <xdr:colOff>25400</xdr:colOff>
      <xdr:row>39</xdr:row>
      <xdr:rowOff>127813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81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178</xdr:rowOff>
    </xdr:from>
    <xdr:ext cx="599010"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4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53501</xdr:rowOff>
    </xdr:from>
    <xdr:to>
      <xdr:col>86</xdr:col>
      <xdr:colOff>25400</xdr:colOff>
      <xdr:row>31</xdr:row>
      <xdr:rowOff>53501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68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115534</xdr:rowOff>
    </xdr:from>
    <xdr:to>
      <xdr:col>85</xdr:col>
      <xdr:colOff>127000</xdr:colOff>
      <xdr:row>39</xdr:row>
      <xdr:rowOff>3765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630634"/>
          <a:ext cx="838200" cy="5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85684</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429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62807</xdr:rowOff>
    </xdr:from>
    <xdr:to>
      <xdr:col>85</xdr:col>
      <xdr:colOff>177800</xdr:colOff>
      <xdr:row>38</xdr:row>
      <xdr:rowOff>164407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5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1512</xdr:rowOff>
    </xdr:from>
    <xdr:to>
      <xdr:col>81</xdr:col>
      <xdr:colOff>50800</xdr:colOff>
      <xdr:row>39</xdr:row>
      <xdr:rowOff>3765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688062"/>
          <a:ext cx="8890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92868</xdr:rowOff>
    </xdr:from>
    <xdr:to>
      <xdr:col>81</xdr:col>
      <xdr:colOff>101600</xdr:colOff>
      <xdr:row>39</xdr:row>
      <xdr:rowOff>23018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60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39545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3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1512</xdr:rowOff>
    </xdr:from>
    <xdr:to>
      <xdr:col>76</xdr:col>
      <xdr:colOff>114300</xdr:colOff>
      <xdr:row>39</xdr:row>
      <xdr:rowOff>5120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688062"/>
          <a:ext cx="889000" cy="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91366</xdr:rowOff>
    </xdr:from>
    <xdr:to>
      <xdr:col>76</xdr:col>
      <xdr:colOff>165100</xdr:colOff>
      <xdr:row>39</xdr:row>
      <xdr:rowOff>21516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60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38043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38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5120</xdr:rowOff>
    </xdr:from>
    <xdr:to>
      <xdr:col>71</xdr:col>
      <xdr:colOff>177800</xdr:colOff>
      <xdr:row>39</xdr:row>
      <xdr:rowOff>53044</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691670"/>
          <a:ext cx="889000" cy="4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44960</xdr:rowOff>
    </xdr:from>
    <xdr:to>
      <xdr:col>72</xdr:col>
      <xdr:colOff>38100</xdr:colOff>
      <xdr:row>38</xdr:row>
      <xdr:rowOff>146560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5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163087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33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64913</xdr:rowOff>
    </xdr:from>
    <xdr:to>
      <xdr:col>67</xdr:col>
      <xdr:colOff>101600</xdr:colOff>
      <xdr:row>38</xdr:row>
      <xdr:rowOff>166513</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58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11590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3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64734</xdr:rowOff>
    </xdr:from>
    <xdr:to>
      <xdr:col>85</xdr:col>
      <xdr:colOff>177800</xdr:colOff>
      <xdr:row>38</xdr:row>
      <xdr:rowOff>166334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57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43161</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55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124415</xdr:rowOff>
    </xdr:from>
    <xdr:to>
      <xdr:col>81</xdr:col>
      <xdr:colOff>101600</xdr:colOff>
      <xdr:row>39</xdr:row>
      <xdr:rowOff>54565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63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45692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73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122162</xdr:rowOff>
    </xdr:from>
    <xdr:to>
      <xdr:col>76</xdr:col>
      <xdr:colOff>165100</xdr:colOff>
      <xdr:row>39</xdr:row>
      <xdr:rowOff>52312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63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43439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72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125770</xdr:rowOff>
    </xdr:from>
    <xdr:to>
      <xdr:col>72</xdr:col>
      <xdr:colOff>38100</xdr:colOff>
      <xdr:row>39</xdr:row>
      <xdr:rowOff>55920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64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47047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73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2244</xdr:rowOff>
    </xdr:from>
    <xdr:to>
      <xdr:col>67</xdr:col>
      <xdr:colOff>101600</xdr:colOff>
      <xdr:row>39</xdr:row>
      <xdr:rowOff>103844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68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94971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78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14181</xdr:rowOff>
    </xdr:from>
    <xdr:to>
      <xdr:col>85</xdr:col>
      <xdr:colOff>126364</xdr:colOff>
      <xdr:row>57</xdr:row>
      <xdr:rowOff>141767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58131"/>
          <a:ext cx="1269" cy="115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145594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141767</xdr:rowOff>
    </xdr:from>
    <xdr:to>
      <xdr:col>86</xdr:col>
      <xdr:colOff>25400</xdr:colOff>
      <xdr:row>57</xdr:row>
      <xdr:rowOff>141767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1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132308</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14181</xdr:rowOff>
    </xdr:from>
    <xdr:to>
      <xdr:col>86</xdr:col>
      <xdr:colOff>25400</xdr:colOff>
      <xdr:row>51</xdr:row>
      <xdr:rowOff>14181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5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28779</xdr:rowOff>
    </xdr:from>
    <xdr:to>
      <xdr:col>85</xdr:col>
      <xdr:colOff>127000</xdr:colOff>
      <xdr:row>57</xdr:row>
      <xdr:rowOff>45810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801429"/>
          <a:ext cx="838200" cy="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67209</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96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44332</xdr:rowOff>
    </xdr:from>
    <xdr:to>
      <xdr:col>85</xdr:col>
      <xdr:colOff>177800</xdr:colOff>
      <xdr:row>56</xdr:row>
      <xdr:rowOff>145932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4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28779</xdr:rowOff>
    </xdr:from>
    <xdr:to>
      <xdr:col>81</xdr:col>
      <xdr:colOff>50800</xdr:colOff>
      <xdr:row>57</xdr:row>
      <xdr:rowOff>64486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801429"/>
          <a:ext cx="889000" cy="3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94076</xdr:rowOff>
    </xdr:from>
    <xdr:to>
      <xdr:col>81</xdr:col>
      <xdr:colOff>101600</xdr:colOff>
      <xdr:row>57</xdr:row>
      <xdr:rowOff>24226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40753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7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166789</xdr:rowOff>
    </xdr:from>
    <xdr:to>
      <xdr:col>76</xdr:col>
      <xdr:colOff>114300</xdr:colOff>
      <xdr:row>57</xdr:row>
      <xdr:rowOff>64486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767989"/>
          <a:ext cx="889000" cy="6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123610</xdr:rowOff>
    </xdr:from>
    <xdr:to>
      <xdr:col>76</xdr:col>
      <xdr:colOff>165100</xdr:colOff>
      <xdr:row>57</xdr:row>
      <xdr:rowOff>53760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70287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166789</xdr:rowOff>
    </xdr:from>
    <xdr:to>
      <xdr:col>71</xdr:col>
      <xdr:colOff>177800</xdr:colOff>
      <xdr:row>57</xdr:row>
      <xdr:rowOff>81942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67989"/>
          <a:ext cx="889000" cy="8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102580</xdr:rowOff>
    </xdr:from>
    <xdr:to>
      <xdr:col>72</xdr:col>
      <xdr:colOff>38100</xdr:colOff>
      <xdr:row>57</xdr:row>
      <xdr:rowOff>32730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49257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149314</xdr:rowOff>
    </xdr:from>
    <xdr:to>
      <xdr:col>67</xdr:col>
      <xdr:colOff>101600</xdr:colOff>
      <xdr:row>57</xdr:row>
      <xdr:rowOff>79464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95991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166460</xdr:rowOff>
    </xdr:from>
    <xdr:to>
      <xdr:col>85</xdr:col>
      <xdr:colOff>177800</xdr:colOff>
      <xdr:row>57</xdr:row>
      <xdr:rowOff>96610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6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81387</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8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149429</xdr:rowOff>
    </xdr:from>
    <xdr:to>
      <xdr:col>81</xdr:col>
      <xdr:colOff>101600</xdr:colOff>
      <xdr:row>57</xdr:row>
      <xdr:rowOff>79579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5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70706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4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13686</xdr:rowOff>
    </xdr:from>
    <xdr:to>
      <xdr:col>76</xdr:col>
      <xdr:colOff>165100</xdr:colOff>
      <xdr:row>57</xdr:row>
      <xdr:rowOff>115286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8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106413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7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115989</xdr:rowOff>
    </xdr:from>
    <xdr:to>
      <xdr:col>72</xdr:col>
      <xdr:colOff>38100</xdr:colOff>
      <xdr:row>57</xdr:row>
      <xdr:rowOff>46139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1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37266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0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31142</xdr:rowOff>
    </xdr:from>
    <xdr:to>
      <xdr:col>67</xdr:col>
      <xdr:colOff>101600</xdr:colOff>
      <xdr:row>57</xdr:row>
      <xdr:rowOff>132742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0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123869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89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86564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59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162492</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35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3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86564</xdr:rowOff>
    </xdr:from>
    <xdr:to>
      <xdr:col>86</xdr:col>
      <xdr:colOff>25400</xdr:colOff>
      <xdr:row>71</xdr:row>
      <xdr:rowOff>86564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5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139531</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631"/>
          <a:ext cx="8382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79942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81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57065</xdr:rowOff>
    </xdr:from>
    <xdr:to>
      <xdr:col>85</xdr:col>
      <xdr:colOff>177800</xdr:colOff>
      <xdr:row>78</xdr:row>
      <xdr:rowOff>158665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139531</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12631"/>
          <a:ext cx="8890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43600</xdr:rowOff>
    </xdr:from>
    <xdr:to>
      <xdr:col>81</xdr:col>
      <xdr:colOff>101600</xdr:colOff>
      <xdr:row>78</xdr:row>
      <xdr:rowOff>145200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161727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136958</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10058"/>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45983</xdr:rowOff>
    </xdr:from>
    <xdr:to>
      <xdr:col>76</xdr:col>
      <xdr:colOff>165100</xdr:colOff>
      <xdr:row>78</xdr:row>
      <xdr:rowOff>147583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164110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133372</xdr:rowOff>
    </xdr:from>
    <xdr:to>
      <xdr:col>71</xdr:col>
      <xdr:colOff>177800</xdr:colOff>
      <xdr:row>78</xdr:row>
      <xdr:rowOff>136958</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06472"/>
          <a:ext cx="889000" cy="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17252</xdr:rowOff>
    </xdr:from>
    <xdr:to>
      <xdr:col>72</xdr:col>
      <xdr:colOff>38100</xdr:colOff>
      <xdr:row>78</xdr:row>
      <xdr:rowOff>118852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135379</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16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27059</xdr:rowOff>
    </xdr:from>
    <xdr:to>
      <xdr:col>67</xdr:col>
      <xdr:colOff>101600</xdr:colOff>
      <xdr:row>78</xdr:row>
      <xdr:rowOff>128659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145186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35492</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08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88731</xdr:rowOff>
    </xdr:from>
    <xdr:to>
      <xdr:col>81</xdr:col>
      <xdr:colOff>101600</xdr:colOff>
      <xdr:row>79</xdr:row>
      <xdr:rowOff>18881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10008</xdr:rowOff>
    </xdr:from>
    <xdr:ext cx="313932"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24333" y="13554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86158</xdr:rowOff>
    </xdr:from>
    <xdr:to>
      <xdr:col>72</xdr:col>
      <xdr:colOff>38100</xdr:colOff>
      <xdr:row>79</xdr:row>
      <xdr:rowOff>16308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5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7435</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551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82572</xdr:rowOff>
    </xdr:from>
    <xdr:to>
      <xdr:col>67</xdr:col>
      <xdr:colOff>101600</xdr:colOff>
      <xdr:row>79</xdr:row>
      <xdr:rowOff>12722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5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3849</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54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150220</xdr:rowOff>
    </xdr:from>
    <xdr:to>
      <xdr:col>85</xdr:col>
      <xdr:colOff>126364</xdr:colOff>
      <xdr:row>98</xdr:row>
      <xdr:rowOff>53412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752170"/>
          <a:ext cx="1269" cy="1103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57239</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53412</xdr:rowOff>
    </xdr:from>
    <xdr:to>
      <xdr:col>86</xdr:col>
      <xdr:colOff>25400</xdr:colOff>
      <xdr:row>98</xdr:row>
      <xdr:rowOff>53412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5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96897</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52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150220</xdr:rowOff>
    </xdr:from>
    <xdr:to>
      <xdr:col>86</xdr:col>
      <xdr:colOff>25400</xdr:colOff>
      <xdr:row>91</xdr:row>
      <xdr:rowOff>150220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7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151262</xdr:rowOff>
    </xdr:from>
    <xdr:to>
      <xdr:col>85</xdr:col>
      <xdr:colOff>127000</xdr:colOff>
      <xdr:row>97</xdr:row>
      <xdr:rowOff>162399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781912"/>
          <a:ext cx="838200" cy="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147279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435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124402</xdr:rowOff>
    </xdr:from>
    <xdr:to>
      <xdr:col>85</xdr:col>
      <xdr:colOff>177800</xdr:colOff>
      <xdr:row>97</xdr:row>
      <xdr:rowOff>54552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8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151262</xdr:rowOff>
    </xdr:from>
    <xdr:to>
      <xdr:col>81</xdr:col>
      <xdr:colOff>50800</xdr:colOff>
      <xdr:row>97</xdr:row>
      <xdr:rowOff>151802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781912"/>
          <a:ext cx="889000" cy="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131708</xdr:rowOff>
    </xdr:from>
    <xdr:to>
      <xdr:col>81</xdr:col>
      <xdr:colOff>101600</xdr:colOff>
      <xdr:row>97</xdr:row>
      <xdr:rowOff>61858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9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78385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3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151802</xdr:rowOff>
    </xdr:from>
    <xdr:to>
      <xdr:col>76</xdr:col>
      <xdr:colOff>114300</xdr:colOff>
      <xdr:row>97</xdr:row>
      <xdr:rowOff>161499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782452"/>
          <a:ext cx="889000" cy="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142566</xdr:rowOff>
    </xdr:from>
    <xdr:to>
      <xdr:col>76</xdr:col>
      <xdr:colOff>165100</xdr:colOff>
      <xdr:row>97</xdr:row>
      <xdr:rowOff>72716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01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89243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37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159917</xdr:rowOff>
    </xdr:from>
    <xdr:to>
      <xdr:col>71</xdr:col>
      <xdr:colOff>177800</xdr:colOff>
      <xdr:row>97</xdr:row>
      <xdr:rowOff>161499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790567"/>
          <a:ext cx="889000" cy="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164055</xdr:rowOff>
    </xdr:from>
    <xdr:to>
      <xdr:col>72</xdr:col>
      <xdr:colOff>38100</xdr:colOff>
      <xdr:row>97</xdr:row>
      <xdr:rowOff>94205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2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110732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9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156786</xdr:rowOff>
    </xdr:from>
    <xdr:to>
      <xdr:col>67</xdr:col>
      <xdr:colOff>101600</xdr:colOff>
      <xdr:row>97</xdr:row>
      <xdr:rowOff>86936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103463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111599</xdr:rowOff>
    </xdr:from>
    <xdr:to>
      <xdr:col>85</xdr:col>
      <xdr:colOff>177800</xdr:colOff>
      <xdr:row>98</xdr:row>
      <xdr:rowOff>41749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74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26526</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5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100462</xdr:rowOff>
    </xdr:from>
    <xdr:to>
      <xdr:col>81</xdr:col>
      <xdr:colOff>101600</xdr:colOff>
      <xdr:row>98</xdr:row>
      <xdr:rowOff>30612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73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21739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82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101002</xdr:rowOff>
    </xdr:from>
    <xdr:to>
      <xdr:col>76</xdr:col>
      <xdr:colOff>165100</xdr:colOff>
      <xdr:row>98</xdr:row>
      <xdr:rowOff>31152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73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22279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82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110699</xdr:rowOff>
    </xdr:from>
    <xdr:to>
      <xdr:col>72</xdr:col>
      <xdr:colOff>38100</xdr:colOff>
      <xdr:row>98</xdr:row>
      <xdr:rowOff>40849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74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31976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83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109117</xdr:rowOff>
    </xdr:from>
    <xdr:to>
      <xdr:col>67</xdr:col>
      <xdr:colOff>101600</xdr:colOff>
      <xdr:row>98</xdr:row>
      <xdr:rowOff>39267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73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30394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83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14035</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157535"/>
          <a:ext cx="1269" cy="1627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122742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809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132162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14035</xdr:rowOff>
    </xdr:from>
    <xdr:to>
      <xdr:col>116</xdr:col>
      <xdr:colOff>152400</xdr:colOff>
      <xdr:row>30</xdr:row>
      <xdr:rowOff>14035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1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40192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552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17315</xdr:rowOff>
    </xdr:from>
    <xdr:to>
      <xdr:col>116</xdr:col>
      <xdr:colOff>114300</xdr:colOff>
      <xdr:row>39</xdr:row>
      <xdr:rowOff>118915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7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15356</xdr:rowOff>
    </xdr:from>
    <xdr:to>
      <xdr:col>112</xdr:col>
      <xdr:colOff>38100</xdr:colOff>
      <xdr:row>39</xdr:row>
      <xdr:rowOff>116956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70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133483</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088428" y="64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22900</xdr:rowOff>
    </xdr:from>
    <xdr:to>
      <xdr:col>107</xdr:col>
      <xdr:colOff>101600</xdr:colOff>
      <xdr:row>39</xdr:row>
      <xdr:rowOff>124500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141027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48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39425</xdr:rowOff>
    </xdr:from>
    <xdr:to>
      <xdr:col>102</xdr:col>
      <xdr:colOff>165100</xdr:colOff>
      <xdr:row>39</xdr:row>
      <xdr:rowOff>141025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157552</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48046</xdr:rowOff>
    </xdr:from>
    <xdr:to>
      <xdr:col>98</xdr:col>
      <xdr:colOff>38100</xdr:colOff>
      <xdr:row>39</xdr:row>
      <xdr:rowOff>149646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166173</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167192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8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目的別歳出の住民一人当たりのコストは、議会費、農林水産業費を除き類似団体内平均を下回っている。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総務費が</a:t>
          </a:r>
          <a:r>
            <a:rPr kumimoji="1" lang="en-US" altLang="ja-JP" sz="1300">
              <a:latin typeface="ＭＳ Ｐゴシック" panose="020B0600070205080204" pitchFamily="50" charset="-128"/>
              <a:ea typeface="ＭＳ Ｐゴシック" panose="020B0600070205080204" pitchFamily="50" charset="-128"/>
            </a:rPr>
            <a:t>53,488</a:t>
          </a:r>
          <a:r>
            <a:rPr kumimoji="1" lang="ja-JP" altLang="en-US" sz="1300">
              <a:latin typeface="ＭＳ Ｐゴシック" panose="020B0600070205080204" pitchFamily="50" charset="-128"/>
              <a:ea typeface="ＭＳ Ｐゴシック" panose="020B0600070205080204" pitchFamily="50" charset="-128"/>
            </a:rPr>
            <a:t>円減となっているが、庁舎レジリエンス事業の皆減によるものである。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農林水産業費が増となったのは、畜産担い手育成総合整備事業の増によるものである。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土木費については、類似団体内平均を下回っているものの、道路改良工事費の増による増加傾向にあるため、今後も経常経費の削減に努める。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栃木県市貝町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ここ数年標準財政規模に対する財政調整基金残高の割合が</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を下回る状況が続いていたが、決算剰余金の増加による基金の積立が増加したため、今年度は</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を上回った。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町税等の歳入確保による基金取り崩しの抑制及び歳出の適正化に努め、引き続き財政の健全化を図る。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また、大規模災害などの突発的な財政需要に備えるためにも、財政調整基金の標準財政規模比を</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確保するよう努めていく。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栃木県市貝町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連結実質赤字比率については、各会計とも赤字は発生していない。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黒字額については、一般会計を除き、ほぼ横ばいで推移している。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一般会計については、庁舎レジリエンス事業の皆減などによる普通建設事業費が減少したことにより、前年度から</a:t>
          </a:r>
          <a:r>
            <a:rPr kumimoji="1" lang="en-US" altLang="ja-JP" sz="1400">
              <a:latin typeface="ＭＳ ゴシック" pitchFamily="49" charset="-128"/>
              <a:ea typeface="ＭＳ ゴシック" pitchFamily="49" charset="-128"/>
            </a:rPr>
            <a:t>4.4</a:t>
          </a:r>
          <a:r>
            <a:rPr kumimoji="1" lang="ja-JP" altLang="en-US" sz="1400">
              <a:latin typeface="ＭＳ ゴシック" pitchFamily="49" charset="-128"/>
              <a:ea typeface="ＭＳ ゴシック" pitchFamily="49" charset="-128"/>
            </a:rPr>
            <a:t>ポイントの増となった。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今後も各会計において、安定した財政運営を行う。</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栃木県市貝町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年度から地方債発行を抑制することにより、元利償還金は徐々に減少する傾向にあるため、実質公債費比率の低下に繋がっている。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年度には国営事業の償還金に係る負担が終了し、債務負担行為に基づく支出額が大きく減少したため、比率が改善した。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地方債発行に際しては、後年度の元利償還金が基準財政需要額に算入される地方債を選択することに努め、持続可能な財政運営に努める。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栃木県市貝町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について、一般会計に係る地方債の現在高、公営企業債等繰入見込額の減などにより、前年度比較</a:t>
          </a:r>
          <a:r>
            <a:rPr kumimoji="1" lang="en-US" altLang="ja-JP" sz="1400">
              <a:latin typeface="ＭＳ ゴシック" pitchFamily="49" charset="-128"/>
              <a:ea typeface="ＭＳ ゴシック" pitchFamily="49" charset="-128"/>
            </a:rPr>
            <a:t>223</a:t>
          </a:r>
          <a:r>
            <a:rPr kumimoji="1" lang="ja-JP" altLang="en-US" sz="1400">
              <a:latin typeface="ＭＳ ゴシック" pitchFamily="49" charset="-128"/>
              <a:ea typeface="ＭＳ ゴシック" pitchFamily="49" charset="-128"/>
            </a:rPr>
            <a:t>百万円の減となった。充当可能財源等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は、充当可能基金、基準財政需要額算入見込額の減により、前年度比較</a:t>
          </a:r>
          <a:r>
            <a:rPr kumimoji="1" lang="en-US" altLang="ja-JP" sz="1400">
              <a:latin typeface="ＭＳ ゴシック" pitchFamily="49" charset="-128"/>
              <a:ea typeface="ＭＳ ゴシック" pitchFamily="49" charset="-128"/>
            </a:rPr>
            <a:t>216</a:t>
          </a:r>
          <a:r>
            <a:rPr kumimoji="1" lang="ja-JP" altLang="en-US" sz="1400">
              <a:latin typeface="ＭＳ ゴシック" pitchFamily="49" charset="-128"/>
              <a:ea typeface="ＭＳ ゴシック" pitchFamily="49" charset="-128"/>
            </a:rPr>
            <a:t>百万円の減となり、将来負担比率の分子は前年度比較</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充当可能財源の主である基金については、引き続き、今後増大が予想される公共施設の老朽化に伴う大規模修繕等に対応するため、長期的な財政シミュレーションに基づき、残高を確保するよう努める。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栃木県市貝町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以上を毎年度財政調整基金に積み立てているが、今年度は前年度決算剰余金が増加したため、財政調整基金の残高が増加した一方で、減債基金の取り崩しを行ったため、基金全体の残高は減少している。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規模と基金残高のバランスを考慮しつつ、町税の減収などの不足の事態への対応に加え、公共施設の老朽化対策など、今後の財政需要の増大にも対応していけるように一定額を確保し、適正に活用できるよう計画的な運営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・地域福祉基金：高齢者の保健福祉の増進等地域福祉の向上に資する事業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・教育文化振興基金：教育文化の振興に寄与する事業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・教育施設整備基金：教育施設を整備充実する事業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・奨学基金：奨学金事業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・ふるさと応援基金：市貝町ふるさと応援寄附金を財源とした事業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・森林環境譲与税基金：森林環境譲与税を財源とした事業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・サシバの里づくり基金：サシバの里づくりに関する事業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・一般旅券印紙等購買基金：一般旅券発給業務等に係る収入印紙及び栃木県収入証紙の売りさばきに関する事務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市貝町ふるさと応援寄附金が増加したことにより、ふるさと応援基金の積立額が増加したため、残高が増加した。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特に教育施設整備基金については、施設の老朽化に伴う大規模修繕費用が今後増大する見込みであるため、長寿命化計画に基づいた修繕、更新に対応できるよう、残高を確保する方針である。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財源不足を補うため取り崩しを行っているが、今年度は前年度決算剰余金が増加したため増加している。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社会保障関係費の増加や老朽化が進んでいる公共施設の整備・改修に多額の費用を要することが想定されるため、基金残高を考慮し、財政需要が増大した際に適正に活用するため、計画的な運用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起債元金償還に充当したため、減少した。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地方債の償還状況を考慮し、繰上償還の対応や地方債償還の負担軽減のため積み立てを行い、現状の残高を引き続き確保していく。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BD409AE-6CA6-4A75-909C-6E181BAAEB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D56EB41-CE9C-4E94-8A26-2A51F3FE40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397316F4-E60E-4946-A0A8-C65F9CCF1227}"/>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3C6ADF6E-51F8-41EE-90DE-B9D0CC54AAF2}"/>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FFBEFD42-918A-4F2D-AC7A-A17B0860441F}"/>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E089302A-2CE7-40E7-BFAD-7EDFBDFB980A}"/>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1512D70E-48F1-4B90-82CD-9E433884DF2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018FBE39-C4D0-4993-8CF0-881BEF498B41}"/>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D4B6E99F-FF8E-4E32-8B3F-D0FF4DF11E9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2BF5CAA9-07AC-467D-90EE-C7867B94855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B683005E-D568-408C-8BB7-DFC6C11677D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10DD50CF-8BF4-4107-8540-0795165C602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栃木県市貝町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905F8FE9-7D60-4BFC-BF04-1D60A561805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A58307AC-F313-407B-92AD-C81D38784E3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19A4FA88-42C3-4DB2-93A9-31EF21BB064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6E58C9A7-BB50-4208-9AA9-1C51932D77D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6DA571B1-930F-47B8-A399-4E191151021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7D89922A-802C-443F-841E-F9758CCA282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11,277
11,040
64.25
6,759,555
6,010,018
674,888
3,734,453
3,419,532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7BFD0A27-DCAC-4E48-AA9F-DFA6C306387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A21045CA-2110-49DC-B74A-CEDBE028159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D58A527A-C4AC-436A-AC1E-B8D1DDB9F46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5E625092-3DA6-4CCB-A556-3F49EF77724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D6A69C62-3DCC-4373-93A7-8BD85DC4809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EAB24615-18FD-41E0-A093-B521B989C4B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D11B6480-AA3B-4EEE-89D2-5343502D085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9F69745-E964-4524-A601-488FD737508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2C21A353-DE4C-4771-9CBC-FE52A254289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5D778421-45B0-42CC-B879-698CA0DE5CD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7F7AA671-8140-40CC-ADA0-7CE4C550950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426EE01B-25A0-416F-A174-63F198A5337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76195FD5-95CB-4069-B86D-B590CEE4E21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AB192848-88F6-46C5-9CE5-58D0DCECDA5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5DA2C6D3-3F54-435B-8C33-FB7B558D3C1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B3101309-2DE7-4638-B88F-2C0D8F446C1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2C44D4B8-A960-4340-BC60-FCBE592BE83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A6A9549C-399F-4DB7-845C-30E8AB32931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9E795233-8954-4496-BA09-0564B68F6C0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9BFE8EA7-D911-4769-AEB0-2D44F98E9BC3}"/>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0" name="テキスト ボックス 39">
          <a:extLst>
            <a:ext uri="{FF2B5EF4-FFF2-40B4-BE49-F238E27FC236}">
              <a16:creationId xmlns:a16="http://schemas.microsoft.com/office/drawing/2014/main" id="{ADB0B447-E53C-4034-A226-A0D060D3D8D9}"/>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1" name="テキスト ボックス 40">
          <a:extLst>
            <a:ext uri="{FF2B5EF4-FFF2-40B4-BE49-F238E27FC236}">
              <a16:creationId xmlns:a16="http://schemas.microsoft.com/office/drawing/2014/main" id="{E919A8FC-038B-4A56-97F5-95612EF9D8AC}"/>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2F6ED213-A79C-4CCA-80A6-134AC8EBB51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A69E18CC-33F6-497E-8A9A-DB808D34236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96C67C7C-EB7F-479F-9B40-356635DF713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40DC78B1-A1C2-49B9-860F-A2D2D4ADEDD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293B2104-3F5F-4F9C-AF25-BB629A55FD8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3D3887C9-823C-4186-AD3C-B05962F8D69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F3CBD6A9-E385-4121-A032-D6D31B82426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4811A199-94E2-47D3-AA06-47EB039B4E6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82B36E13-14DF-422D-880F-816D37DCB23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D9395813-55A5-4AB2-A311-8A59FB825D4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D92355C2-8F4B-487C-979B-208BFBFE130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DA613E0B-5717-456E-B94A-DA556C0F796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E1A3F438-A3DF-44F6-9652-CF2D384E232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年度に策定した公共施設等総合管理計画において、施設の長寿命化や統合・廃合を推進することとしている。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有形固定資産減価償却率については、全国平均、県平均を下回っており、今後も引き続き公共施設等総合管理計画に基づき、適正な施設管理を行う。</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76FE4AA4-5B7B-4EAB-8A5E-0FD2C1DE6E2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A307E09A-30A7-4DEC-9BC1-1CDFE7A0EA6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1A6D5F9C-F29B-4F79-BF63-C962C3739D6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a:extLst>
            <a:ext uri="{FF2B5EF4-FFF2-40B4-BE49-F238E27FC236}">
              <a16:creationId xmlns:a16="http://schemas.microsoft.com/office/drawing/2014/main" id="{028DF0AA-6489-4961-8683-487CD859C73D}"/>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a:extLst>
            <a:ext uri="{FF2B5EF4-FFF2-40B4-BE49-F238E27FC236}">
              <a16:creationId xmlns:a16="http://schemas.microsoft.com/office/drawing/2014/main" id="{189AEF8F-76D3-42A5-B6BA-45294B7AF4D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a:extLst>
            <a:ext uri="{FF2B5EF4-FFF2-40B4-BE49-F238E27FC236}">
              <a16:creationId xmlns:a16="http://schemas.microsoft.com/office/drawing/2014/main" id="{990F477F-A14F-4C71-B619-3FC11DC10B3E}"/>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a:extLst>
            <a:ext uri="{FF2B5EF4-FFF2-40B4-BE49-F238E27FC236}">
              <a16:creationId xmlns:a16="http://schemas.microsoft.com/office/drawing/2014/main" id="{D6ECDC12-E23B-4CA5-A502-BE11A3B25504}"/>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a:extLst>
            <a:ext uri="{FF2B5EF4-FFF2-40B4-BE49-F238E27FC236}">
              <a16:creationId xmlns:a16="http://schemas.microsoft.com/office/drawing/2014/main" id="{193461B2-55C9-4225-9C0C-85523FB9F5F1}"/>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a:extLst>
            <a:ext uri="{FF2B5EF4-FFF2-40B4-BE49-F238E27FC236}">
              <a16:creationId xmlns:a16="http://schemas.microsoft.com/office/drawing/2014/main" id="{22505782-2DF4-4D67-B563-BB3CF3AC9BB8}"/>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a:extLst>
            <a:ext uri="{FF2B5EF4-FFF2-40B4-BE49-F238E27FC236}">
              <a16:creationId xmlns:a16="http://schemas.microsoft.com/office/drawing/2014/main" id="{85864A0C-357D-448B-AA0E-455D7B081513}"/>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a:extLst>
            <a:ext uri="{FF2B5EF4-FFF2-40B4-BE49-F238E27FC236}">
              <a16:creationId xmlns:a16="http://schemas.microsoft.com/office/drawing/2014/main" id="{8567DB11-5C52-462D-9E75-7358112341F8}"/>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6B37651C-DAA2-4DAD-AF0C-F0DAB6AA7FD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7" name="テキスト ボックス 66">
          <a:extLst>
            <a:ext uri="{FF2B5EF4-FFF2-40B4-BE49-F238E27FC236}">
              <a16:creationId xmlns:a16="http://schemas.microsoft.com/office/drawing/2014/main" id="{2A52B0B8-AF26-44D9-8198-0195BB55C6E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E414B029-399B-4EF5-BDD6-7107E643F0E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30734</xdr:rowOff>
    </xdr:from>
    <xdr:to>
      <xdr:col>23</xdr:col>
      <xdr:colOff>85090</xdr:colOff>
      <xdr:row>34</xdr:row>
      <xdr:rowOff>92329</xdr:rowOff>
    </xdr:to>
    <xdr:cxnSp macro="">
      <xdr:nvCxnSpPr>
        <xdr:cNvPr id="69" name="直線コネクタ 68">
          <a:extLst>
            <a:ext uri="{FF2B5EF4-FFF2-40B4-BE49-F238E27FC236}">
              <a16:creationId xmlns:a16="http://schemas.microsoft.com/office/drawing/2014/main" id="{BDE18213-8FC1-4AEF-B3F1-75A08E21E6FA}"/>
            </a:ext>
          </a:extLst>
        </xdr:cNvPr>
        <xdr:cNvCxnSpPr/>
      </xdr:nvCxnSpPr>
      <xdr:spPr>
        <a:xfrm flipV="1">
          <a:off x="4760595" y="5602859"/>
          <a:ext cx="1270" cy="10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96156</xdr:rowOff>
    </xdr:from>
    <xdr:ext cx="405111" cy="259045"/>
    <xdr:sp macro="" textlink="">
      <xdr:nvSpPr>
        <xdr:cNvPr id="70" name="有形固定資産減価償却率最小値テキスト">
          <a:extLst>
            <a:ext uri="{FF2B5EF4-FFF2-40B4-BE49-F238E27FC236}">
              <a16:creationId xmlns:a16="http://schemas.microsoft.com/office/drawing/2014/main" id="{8BABDD26-FEF3-4B9F-AEBE-4349D5A57A9C}"/>
            </a:ext>
          </a:extLst>
        </xdr:cNvPr>
        <xdr:cNvSpPr txBox="1"/>
      </xdr:nvSpPr>
      <xdr:spPr>
        <a:xfrm>
          <a:off x="4813300" y="6696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92329</xdr:rowOff>
    </xdr:from>
    <xdr:to>
      <xdr:col>23</xdr:col>
      <xdr:colOff>174625</xdr:colOff>
      <xdr:row>34</xdr:row>
      <xdr:rowOff>92329</xdr:rowOff>
    </xdr:to>
    <xdr:cxnSp macro="">
      <xdr:nvCxnSpPr>
        <xdr:cNvPr id="71" name="直線コネクタ 70">
          <a:extLst>
            <a:ext uri="{FF2B5EF4-FFF2-40B4-BE49-F238E27FC236}">
              <a16:creationId xmlns:a16="http://schemas.microsoft.com/office/drawing/2014/main" id="{6ACC0FB4-A5ED-4B96-8F25-D355F241E5A9}"/>
            </a:ext>
          </a:extLst>
        </xdr:cNvPr>
        <xdr:cNvCxnSpPr/>
      </xdr:nvCxnSpPr>
      <xdr:spPr>
        <a:xfrm>
          <a:off x="4673600" y="66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148861</xdr:rowOff>
    </xdr:from>
    <xdr:ext cx="405111" cy="259045"/>
    <xdr:sp macro="" textlink="">
      <xdr:nvSpPr>
        <xdr:cNvPr id="72" name="有形固定資産減価償却率最大値テキスト">
          <a:extLst>
            <a:ext uri="{FF2B5EF4-FFF2-40B4-BE49-F238E27FC236}">
              <a16:creationId xmlns:a16="http://schemas.microsoft.com/office/drawing/2014/main" id="{B1AB387A-E6B6-436E-AC57-60D57DED590E}"/>
            </a:ext>
          </a:extLst>
        </xdr:cNvPr>
        <xdr:cNvSpPr txBox="1"/>
      </xdr:nvSpPr>
      <xdr:spPr>
        <a:xfrm>
          <a:off x="4813300" y="5378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30734</xdr:rowOff>
    </xdr:from>
    <xdr:to>
      <xdr:col>23</xdr:col>
      <xdr:colOff>174625</xdr:colOff>
      <xdr:row>28</xdr:row>
      <xdr:rowOff>30734</xdr:rowOff>
    </xdr:to>
    <xdr:cxnSp macro="">
      <xdr:nvCxnSpPr>
        <xdr:cNvPr id="73" name="直線コネクタ 72">
          <a:extLst>
            <a:ext uri="{FF2B5EF4-FFF2-40B4-BE49-F238E27FC236}">
              <a16:creationId xmlns:a16="http://schemas.microsoft.com/office/drawing/2014/main" id="{857D6DFC-53EB-4261-A2F8-E1365AABC8C3}"/>
            </a:ext>
          </a:extLst>
        </xdr:cNvPr>
        <xdr:cNvCxnSpPr/>
      </xdr:nvCxnSpPr>
      <xdr:spPr>
        <a:xfrm>
          <a:off x="4673600" y="5602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156481</xdr:rowOff>
    </xdr:from>
    <xdr:ext cx="405111" cy="259045"/>
    <xdr:sp macro="" textlink="">
      <xdr:nvSpPr>
        <xdr:cNvPr id="74" name="有形固定資産減価償却率平均値テキスト">
          <a:extLst>
            <a:ext uri="{FF2B5EF4-FFF2-40B4-BE49-F238E27FC236}">
              <a16:creationId xmlns:a16="http://schemas.microsoft.com/office/drawing/2014/main" id="{49DB2244-9637-4532-A683-ED1F003EB552}"/>
            </a:ext>
          </a:extLst>
        </xdr:cNvPr>
        <xdr:cNvSpPr txBox="1"/>
      </xdr:nvSpPr>
      <xdr:spPr>
        <a:xfrm>
          <a:off x="4813300" y="6242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6604</xdr:rowOff>
    </xdr:from>
    <xdr:to>
      <xdr:col>23</xdr:col>
      <xdr:colOff>136525</xdr:colOff>
      <xdr:row>32</xdr:row>
      <xdr:rowOff>108204</xdr:rowOff>
    </xdr:to>
    <xdr:sp macro="" textlink="">
      <xdr:nvSpPr>
        <xdr:cNvPr id="75" name="フローチャート: 判断 74">
          <a:extLst>
            <a:ext uri="{FF2B5EF4-FFF2-40B4-BE49-F238E27FC236}">
              <a16:creationId xmlns:a16="http://schemas.microsoft.com/office/drawing/2014/main" id="{6608A434-23F6-4C4C-82DC-2A38A42A90E4}"/>
            </a:ext>
          </a:extLst>
        </xdr:cNvPr>
        <xdr:cNvSpPr/>
      </xdr:nvSpPr>
      <xdr:spPr>
        <a:xfrm>
          <a:off x="4711700" y="626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15240</xdr:rowOff>
    </xdr:from>
    <xdr:to>
      <xdr:col>19</xdr:col>
      <xdr:colOff>187325</xdr:colOff>
      <xdr:row>32</xdr:row>
      <xdr:rowOff>116840</xdr:rowOff>
    </xdr:to>
    <xdr:sp macro="" textlink="">
      <xdr:nvSpPr>
        <xdr:cNvPr id="76" name="フローチャート: 判断 75">
          <a:extLst>
            <a:ext uri="{FF2B5EF4-FFF2-40B4-BE49-F238E27FC236}">
              <a16:creationId xmlns:a16="http://schemas.microsoft.com/office/drawing/2014/main" id="{27F518DA-64C3-4E5E-A67B-9822175E609E}"/>
            </a:ext>
          </a:extLst>
        </xdr:cNvPr>
        <xdr:cNvSpPr/>
      </xdr:nvSpPr>
      <xdr:spPr>
        <a:xfrm>
          <a:off x="4000500" y="627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154305</xdr:rowOff>
    </xdr:from>
    <xdr:to>
      <xdr:col>15</xdr:col>
      <xdr:colOff>187325</xdr:colOff>
      <xdr:row>32</xdr:row>
      <xdr:rowOff>84455</xdr:rowOff>
    </xdr:to>
    <xdr:sp macro="" textlink="">
      <xdr:nvSpPr>
        <xdr:cNvPr id="77" name="フローチャート: 判断 76">
          <a:extLst>
            <a:ext uri="{FF2B5EF4-FFF2-40B4-BE49-F238E27FC236}">
              <a16:creationId xmlns:a16="http://schemas.microsoft.com/office/drawing/2014/main" id="{BC2E5918-685D-4B43-AF8D-983626123BEE}"/>
            </a:ext>
          </a:extLst>
        </xdr:cNvPr>
        <xdr:cNvSpPr/>
      </xdr:nvSpPr>
      <xdr:spPr>
        <a:xfrm>
          <a:off x="3238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154305</xdr:rowOff>
    </xdr:from>
    <xdr:to>
      <xdr:col>11</xdr:col>
      <xdr:colOff>187325</xdr:colOff>
      <xdr:row>32</xdr:row>
      <xdr:rowOff>84455</xdr:rowOff>
    </xdr:to>
    <xdr:sp macro="" textlink="">
      <xdr:nvSpPr>
        <xdr:cNvPr id="78" name="フローチャート: 判断 77">
          <a:extLst>
            <a:ext uri="{FF2B5EF4-FFF2-40B4-BE49-F238E27FC236}">
              <a16:creationId xmlns:a16="http://schemas.microsoft.com/office/drawing/2014/main" id="{FD49BBF4-A14C-4931-86AB-9916405997ED}"/>
            </a:ext>
          </a:extLst>
        </xdr:cNvPr>
        <xdr:cNvSpPr/>
      </xdr:nvSpPr>
      <xdr:spPr>
        <a:xfrm>
          <a:off x="2476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141351</xdr:rowOff>
    </xdr:from>
    <xdr:to>
      <xdr:col>7</xdr:col>
      <xdr:colOff>187325</xdr:colOff>
      <xdr:row>32</xdr:row>
      <xdr:rowOff>71501</xdr:rowOff>
    </xdr:to>
    <xdr:sp macro="" textlink="">
      <xdr:nvSpPr>
        <xdr:cNvPr id="79" name="フローチャート: 判断 78">
          <a:extLst>
            <a:ext uri="{FF2B5EF4-FFF2-40B4-BE49-F238E27FC236}">
              <a16:creationId xmlns:a16="http://schemas.microsoft.com/office/drawing/2014/main" id="{175A37D3-9500-4B28-86F0-6405DE01AD8E}"/>
            </a:ext>
          </a:extLst>
        </xdr:cNvPr>
        <xdr:cNvSpPr/>
      </xdr:nvSpPr>
      <xdr:spPr>
        <a:xfrm>
          <a:off x="1714500" y="622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CAB009B-109A-483C-877D-EE86C7BB72F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CCE740C3-01FC-4C64-86DA-B80D6398808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65DFF55-8A12-4704-B470-A7A110782EE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71DA054B-A60E-43FD-8EE5-DC9D973AAC0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3877E2B0-D885-4DD7-A36A-17113156FD0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128016</xdr:rowOff>
    </xdr:from>
    <xdr:to>
      <xdr:col>23</xdr:col>
      <xdr:colOff>136525</xdr:colOff>
      <xdr:row>30</xdr:row>
      <xdr:rowOff>58166</xdr:rowOff>
    </xdr:to>
    <xdr:sp macro="" textlink="">
      <xdr:nvSpPr>
        <xdr:cNvPr id="85" name="楕円 84">
          <a:extLst>
            <a:ext uri="{FF2B5EF4-FFF2-40B4-BE49-F238E27FC236}">
              <a16:creationId xmlns:a16="http://schemas.microsoft.com/office/drawing/2014/main" id="{593EEF83-EBC6-49DC-B853-AC9A5121BD17}"/>
            </a:ext>
          </a:extLst>
        </xdr:cNvPr>
        <xdr:cNvSpPr/>
      </xdr:nvSpPr>
      <xdr:spPr>
        <a:xfrm>
          <a:off x="4711700" y="587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150893</xdr:rowOff>
    </xdr:from>
    <xdr:ext cx="405111" cy="259045"/>
    <xdr:sp macro="" textlink="">
      <xdr:nvSpPr>
        <xdr:cNvPr id="86" name="有形固定資産減価償却率該当値テキスト">
          <a:extLst>
            <a:ext uri="{FF2B5EF4-FFF2-40B4-BE49-F238E27FC236}">
              <a16:creationId xmlns:a16="http://schemas.microsoft.com/office/drawing/2014/main" id="{B9D461AE-00DF-440E-95EB-8D07A48C739E}"/>
            </a:ext>
          </a:extLst>
        </xdr:cNvPr>
        <xdr:cNvSpPr txBox="1"/>
      </xdr:nvSpPr>
      <xdr:spPr>
        <a:xfrm>
          <a:off x="4813300" y="5723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104267</xdr:rowOff>
    </xdr:from>
    <xdr:to>
      <xdr:col>19</xdr:col>
      <xdr:colOff>187325</xdr:colOff>
      <xdr:row>30</xdr:row>
      <xdr:rowOff>34417</xdr:rowOff>
    </xdr:to>
    <xdr:sp macro="" textlink="">
      <xdr:nvSpPr>
        <xdr:cNvPr id="87" name="楕円 86">
          <a:extLst>
            <a:ext uri="{FF2B5EF4-FFF2-40B4-BE49-F238E27FC236}">
              <a16:creationId xmlns:a16="http://schemas.microsoft.com/office/drawing/2014/main" id="{229B6904-DE7F-4D6F-B084-C59DA06B2E96}"/>
            </a:ext>
          </a:extLst>
        </xdr:cNvPr>
        <xdr:cNvSpPr/>
      </xdr:nvSpPr>
      <xdr:spPr>
        <a:xfrm>
          <a:off x="4000500" y="584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155067</xdr:rowOff>
    </xdr:from>
    <xdr:to>
      <xdr:col>23</xdr:col>
      <xdr:colOff>85725</xdr:colOff>
      <xdr:row>30</xdr:row>
      <xdr:rowOff>7366</xdr:rowOff>
    </xdr:to>
    <xdr:cxnSp macro="">
      <xdr:nvCxnSpPr>
        <xdr:cNvPr id="88" name="直線コネクタ 87">
          <a:extLst>
            <a:ext uri="{FF2B5EF4-FFF2-40B4-BE49-F238E27FC236}">
              <a16:creationId xmlns:a16="http://schemas.microsoft.com/office/drawing/2014/main" id="{95660B5D-46BC-488A-94EA-1A46AFE685F5}"/>
            </a:ext>
          </a:extLst>
        </xdr:cNvPr>
        <xdr:cNvCxnSpPr/>
      </xdr:nvCxnSpPr>
      <xdr:spPr>
        <a:xfrm>
          <a:off x="4051300" y="5898642"/>
          <a:ext cx="7112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91313</xdr:rowOff>
    </xdr:from>
    <xdr:to>
      <xdr:col>15</xdr:col>
      <xdr:colOff>187325</xdr:colOff>
      <xdr:row>30</xdr:row>
      <xdr:rowOff>21463</xdr:rowOff>
    </xdr:to>
    <xdr:sp macro="" textlink="">
      <xdr:nvSpPr>
        <xdr:cNvPr id="89" name="楕円 88">
          <a:extLst>
            <a:ext uri="{FF2B5EF4-FFF2-40B4-BE49-F238E27FC236}">
              <a16:creationId xmlns:a16="http://schemas.microsoft.com/office/drawing/2014/main" id="{9F557216-9BC4-4D4D-A644-E68E050A7D4B}"/>
            </a:ext>
          </a:extLst>
        </xdr:cNvPr>
        <xdr:cNvSpPr/>
      </xdr:nvSpPr>
      <xdr:spPr>
        <a:xfrm>
          <a:off x="3238500" y="583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142113</xdr:rowOff>
    </xdr:from>
    <xdr:to>
      <xdr:col>19</xdr:col>
      <xdr:colOff>136525</xdr:colOff>
      <xdr:row>29</xdr:row>
      <xdr:rowOff>155067</xdr:rowOff>
    </xdr:to>
    <xdr:cxnSp macro="">
      <xdr:nvCxnSpPr>
        <xdr:cNvPr id="90" name="直線コネクタ 89">
          <a:extLst>
            <a:ext uri="{FF2B5EF4-FFF2-40B4-BE49-F238E27FC236}">
              <a16:creationId xmlns:a16="http://schemas.microsoft.com/office/drawing/2014/main" id="{ABD6216E-ECC0-4366-8A96-FA2BB5F81AB5}"/>
            </a:ext>
          </a:extLst>
        </xdr:cNvPr>
        <xdr:cNvCxnSpPr/>
      </xdr:nvCxnSpPr>
      <xdr:spPr>
        <a:xfrm>
          <a:off x="3289300" y="5885688"/>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61087</xdr:rowOff>
    </xdr:from>
    <xdr:to>
      <xdr:col>11</xdr:col>
      <xdr:colOff>187325</xdr:colOff>
      <xdr:row>29</xdr:row>
      <xdr:rowOff>162687</xdr:rowOff>
    </xdr:to>
    <xdr:sp macro="" textlink="">
      <xdr:nvSpPr>
        <xdr:cNvPr id="91" name="楕円 90">
          <a:extLst>
            <a:ext uri="{FF2B5EF4-FFF2-40B4-BE49-F238E27FC236}">
              <a16:creationId xmlns:a16="http://schemas.microsoft.com/office/drawing/2014/main" id="{F4F851AF-66A8-45BC-892A-9C79B37687A2}"/>
            </a:ext>
          </a:extLst>
        </xdr:cNvPr>
        <xdr:cNvSpPr/>
      </xdr:nvSpPr>
      <xdr:spPr>
        <a:xfrm>
          <a:off x="2476500" y="580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111887</xdr:rowOff>
    </xdr:from>
    <xdr:to>
      <xdr:col>15</xdr:col>
      <xdr:colOff>136525</xdr:colOff>
      <xdr:row>29</xdr:row>
      <xdr:rowOff>142113</xdr:rowOff>
    </xdr:to>
    <xdr:cxnSp macro="">
      <xdr:nvCxnSpPr>
        <xdr:cNvPr id="92" name="直線コネクタ 91">
          <a:extLst>
            <a:ext uri="{FF2B5EF4-FFF2-40B4-BE49-F238E27FC236}">
              <a16:creationId xmlns:a16="http://schemas.microsoft.com/office/drawing/2014/main" id="{25833D59-3B58-482D-AF7C-B586CA33FBFB}"/>
            </a:ext>
          </a:extLst>
        </xdr:cNvPr>
        <xdr:cNvCxnSpPr/>
      </xdr:nvCxnSpPr>
      <xdr:spPr>
        <a:xfrm>
          <a:off x="2527300" y="5855462"/>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30861</xdr:rowOff>
    </xdr:from>
    <xdr:to>
      <xdr:col>7</xdr:col>
      <xdr:colOff>187325</xdr:colOff>
      <xdr:row>29</xdr:row>
      <xdr:rowOff>132461</xdr:rowOff>
    </xdr:to>
    <xdr:sp macro="" textlink="">
      <xdr:nvSpPr>
        <xdr:cNvPr id="93" name="楕円 92">
          <a:extLst>
            <a:ext uri="{FF2B5EF4-FFF2-40B4-BE49-F238E27FC236}">
              <a16:creationId xmlns:a16="http://schemas.microsoft.com/office/drawing/2014/main" id="{29AE8A28-BB85-4F14-BF00-B5BFB473A72A}"/>
            </a:ext>
          </a:extLst>
        </xdr:cNvPr>
        <xdr:cNvSpPr/>
      </xdr:nvSpPr>
      <xdr:spPr>
        <a:xfrm>
          <a:off x="1714500" y="57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81661</xdr:rowOff>
    </xdr:from>
    <xdr:to>
      <xdr:col>11</xdr:col>
      <xdr:colOff>136525</xdr:colOff>
      <xdr:row>29</xdr:row>
      <xdr:rowOff>111887</xdr:rowOff>
    </xdr:to>
    <xdr:cxnSp macro="">
      <xdr:nvCxnSpPr>
        <xdr:cNvPr id="94" name="直線コネクタ 93">
          <a:extLst>
            <a:ext uri="{FF2B5EF4-FFF2-40B4-BE49-F238E27FC236}">
              <a16:creationId xmlns:a16="http://schemas.microsoft.com/office/drawing/2014/main" id="{E83BCB0F-5413-4B1E-91E9-3D12085DEE5D}"/>
            </a:ext>
          </a:extLst>
        </xdr:cNvPr>
        <xdr:cNvCxnSpPr/>
      </xdr:nvCxnSpPr>
      <xdr:spPr>
        <a:xfrm>
          <a:off x="1765300" y="5825236"/>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107967</xdr:rowOff>
    </xdr:from>
    <xdr:ext cx="405111" cy="259045"/>
    <xdr:sp macro="" textlink="">
      <xdr:nvSpPr>
        <xdr:cNvPr id="95" name="n_1aveValue有形固定資産減価償却率">
          <a:extLst>
            <a:ext uri="{FF2B5EF4-FFF2-40B4-BE49-F238E27FC236}">
              <a16:creationId xmlns:a16="http://schemas.microsoft.com/office/drawing/2014/main" id="{E1487D20-8EA2-4DB5-9CD7-274855253898}"/>
            </a:ext>
          </a:extLst>
        </xdr:cNvPr>
        <xdr:cNvSpPr txBox="1"/>
      </xdr:nvSpPr>
      <xdr:spPr>
        <a:xfrm>
          <a:off x="3836044" y="6365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75582</xdr:rowOff>
    </xdr:from>
    <xdr:ext cx="405111" cy="259045"/>
    <xdr:sp macro="" textlink="">
      <xdr:nvSpPr>
        <xdr:cNvPr id="96" name="n_2aveValue有形固定資産減価償却率">
          <a:extLst>
            <a:ext uri="{FF2B5EF4-FFF2-40B4-BE49-F238E27FC236}">
              <a16:creationId xmlns:a16="http://schemas.microsoft.com/office/drawing/2014/main" id="{4B1228B0-1564-4D5C-A690-FF5F119EFF3C}"/>
            </a:ext>
          </a:extLst>
        </xdr:cNvPr>
        <xdr:cNvSpPr txBox="1"/>
      </xdr:nvSpPr>
      <xdr:spPr>
        <a:xfrm>
          <a:off x="30867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75582</xdr:rowOff>
    </xdr:from>
    <xdr:ext cx="405111" cy="259045"/>
    <xdr:sp macro="" textlink="">
      <xdr:nvSpPr>
        <xdr:cNvPr id="97" name="n_3aveValue有形固定資産減価償却率">
          <a:extLst>
            <a:ext uri="{FF2B5EF4-FFF2-40B4-BE49-F238E27FC236}">
              <a16:creationId xmlns:a16="http://schemas.microsoft.com/office/drawing/2014/main" id="{EBBEF493-C6B1-4070-91AB-E627850FD608}"/>
            </a:ext>
          </a:extLst>
        </xdr:cNvPr>
        <xdr:cNvSpPr txBox="1"/>
      </xdr:nvSpPr>
      <xdr:spPr>
        <a:xfrm>
          <a:off x="23247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62628</xdr:rowOff>
    </xdr:from>
    <xdr:ext cx="405111" cy="259045"/>
    <xdr:sp macro="" textlink="">
      <xdr:nvSpPr>
        <xdr:cNvPr id="98" name="n_4aveValue有形固定資産減価償却率">
          <a:extLst>
            <a:ext uri="{FF2B5EF4-FFF2-40B4-BE49-F238E27FC236}">
              <a16:creationId xmlns:a16="http://schemas.microsoft.com/office/drawing/2014/main" id="{2E1DBB99-F437-4892-8D0B-DA3FD3E97862}"/>
            </a:ext>
          </a:extLst>
        </xdr:cNvPr>
        <xdr:cNvSpPr txBox="1"/>
      </xdr:nvSpPr>
      <xdr:spPr>
        <a:xfrm>
          <a:off x="1562744" y="6320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50944</xdr:rowOff>
    </xdr:from>
    <xdr:ext cx="405111" cy="259045"/>
    <xdr:sp macro="" textlink="">
      <xdr:nvSpPr>
        <xdr:cNvPr id="99" name="n_1mainValue有形固定資産減価償却率">
          <a:extLst>
            <a:ext uri="{FF2B5EF4-FFF2-40B4-BE49-F238E27FC236}">
              <a16:creationId xmlns:a16="http://schemas.microsoft.com/office/drawing/2014/main" id="{BF48C197-EF65-4695-A821-CCED0D069527}"/>
            </a:ext>
          </a:extLst>
        </xdr:cNvPr>
        <xdr:cNvSpPr txBox="1"/>
      </xdr:nvSpPr>
      <xdr:spPr>
        <a:xfrm>
          <a:off x="3836044" y="562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37990</xdr:rowOff>
    </xdr:from>
    <xdr:ext cx="405111" cy="259045"/>
    <xdr:sp macro="" textlink="">
      <xdr:nvSpPr>
        <xdr:cNvPr id="100" name="n_2mainValue有形固定資産減価償却率">
          <a:extLst>
            <a:ext uri="{FF2B5EF4-FFF2-40B4-BE49-F238E27FC236}">
              <a16:creationId xmlns:a16="http://schemas.microsoft.com/office/drawing/2014/main" id="{30F5DF5B-B34A-4C93-8310-36CD3EC9ECE4}"/>
            </a:ext>
          </a:extLst>
        </xdr:cNvPr>
        <xdr:cNvSpPr txBox="1"/>
      </xdr:nvSpPr>
      <xdr:spPr>
        <a:xfrm>
          <a:off x="3086744" y="561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7764</xdr:rowOff>
    </xdr:from>
    <xdr:ext cx="405111" cy="259045"/>
    <xdr:sp macro="" textlink="">
      <xdr:nvSpPr>
        <xdr:cNvPr id="101" name="n_3mainValue有形固定資産減価償却率">
          <a:extLst>
            <a:ext uri="{FF2B5EF4-FFF2-40B4-BE49-F238E27FC236}">
              <a16:creationId xmlns:a16="http://schemas.microsoft.com/office/drawing/2014/main" id="{33CF87C7-8285-4CB4-AFFA-F340656A25F9}"/>
            </a:ext>
          </a:extLst>
        </xdr:cNvPr>
        <xdr:cNvSpPr txBox="1"/>
      </xdr:nvSpPr>
      <xdr:spPr>
        <a:xfrm>
          <a:off x="2324744" y="557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148988</xdr:rowOff>
    </xdr:from>
    <xdr:ext cx="405111" cy="259045"/>
    <xdr:sp macro="" textlink="">
      <xdr:nvSpPr>
        <xdr:cNvPr id="102" name="n_4mainValue有形固定資産減価償却率">
          <a:extLst>
            <a:ext uri="{FF2B5EF4-FFF2-40B4-BE49-F238E27FC236}">
              <a16:creationId xmlns:a16="http://schemas.microsoft.com/office/drawing/2014/main" id="{4843C7BE-CF32-41A1-B261-1C6A6F5B14B8}"/>
            </a:ext>
          </a:extLst>
        </xdr:cNvPr>
        <xdr:cNvSpPr txBox="1"/>
      </xdr:nvSpPr>
      <xdr:spPr>
        <a:xfrm>
          <a:off x="1562744" y="5549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70EA5B90-85E4-4045-9252-03B9D83A922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7C7EFA27-1521-4C3E-A24E-DDA15ADCE4E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97BEFFC5-B429-45DA-B0D0-69FD91BE7E0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A360DE2C-B31F-44B0-98AD-40E5A8D22B6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BEB8281A-722B-4C46-97F2-CBFB1F818F5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C510816A-B9A7-47B7-9D26-6E25E2BA675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12F10D41-C30A-4D13-A296-60612B09A4B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5CB1335F-7FEB-46D3-9477-CA7378D6030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77F92C5D-FC1A-435A-B949-5901920B867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D8D590B8-8CAC-4EA9-9D94-F86D2D21ACB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9F29962A-7A81-4B92-AE28-3C0FB13D472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6586D3F3-F7C7-4197-A00A-E687D58021A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F62B18CB-93DE-428B-9EE7-73EA6A157EB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全国平均、県平均を下回っており、引き続き地方債の新規発行を抑制し、地方債残高を減少させるなど適債管理に努め、債務償還能力の向上を図っていく。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2D80067B-3DE9-4CED-AA2D-D42039842F6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78A299B1-E386-432C-BCF9-941B64CCF38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33AB47A1-58B8-410F-9BE3-0BB98D92CED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3E62F44A-47B7-4ED6-80E2-7D9F343DD517}"/>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0" name="テキスト ボックス 119">
          <a:extLst>
            <a:ext uri="{FF2B5EF4-FFF2-40B4-BE49-F238E27FC236}">
              <a16:creationId xmlns:a16="http://schemas.microsoft.com/office/drawing/2014/main" id="{807F169A-21FC-450F-807F-7FCFD1E3CF21}"/>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E44B6993-341E-42C5-83AF-7E6F0DF897FC}"/>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567DD2A8-19D8-48DC-B1B2-3D2186AAB677}"/>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32F40F69-A510-4AE5-8F59-2CB17F816785}"/>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276A28C8-261C-466A-A58A-72A7408A4995}"/>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0B5AB078-F723-4D17-9A55-BD5852D3353E}"/>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3A52A336-590E-4958-81B3-7195D17550E8}"/>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B191BED3-88C9-45BB-AE32-45D60E49B09A}"/>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96A0F95E-9087-4602-B63E-F58CD48C3E81}"/>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C5E2A65F-3D95-4B5D-8365-481BB7AC951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95A031B2-3D6B-4144-943E-43A5F9F316C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170413</xdr:rowOff>
    </xdr:to>
    <xdr:cxnSp macro="">
      <xdr:nvCxnSpPr>
        <xdr:cNvPr id="131" name="直線コネクタ 130">
          <a:extLst>
            <a:ext uri="{FF2B5EF4-FFF2-40B4-BE49-F238E27FC236}">
              <a16:creationId xmlns:a16="http://schemas.microsoft.com/office/drawing/2014/main" id="{E793024D-8FE1-4878-88F0-979083C56EE2}"/>
            </a:ext>
          </a:extLst>
        </xdr:cNvPr>
        <xdr:cNvCxnSpPr/>
      </xdr:nvCxnSpPr>
      <xdr:spPr>
        <a:xfrm flipV="1">
          <a:off x="14793595" y="5312833"/>
          <a:ext cx="1269" cy="1458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2790</xdr:rowOff>
    </xdr:from>
    <xdr:ext cx="469744" cy="259045"/>
    <xdr:sp macro="" textlink="">
      <xdr:nvSpPr>
        <xdr:cNvPr id="132" name="債務償還比率最小値テキスト">
          <a:extLst>
            <a:ext uri="{FF2B5EF4-FFF2-40B4-BE49-F238E27FC236}">
              <a16:creationId xmlns:a16="http://schemas.microsoft.com/office/drawing/2014/main" id="{5D9C0D1A-7261-42A9-B6C9-EA56D5065EEC}"/>
            </a:ext>
          </a:extLst>
        </xdr:cNvPr>
        <xdr:cNvSpPr txBox="1"/>
      </xdr:nvSpPr>
      <xdr:spPr>
        <a:xfrm>
          <a:off x="14846300" y="677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170413</xdr:rowOff>
    </xdr:from>
    <xdr:to>
      <xdr:col>76</xdr:col>
      <xdr:colOff>111125</xdr:colOff>
      <xdr:row>34</xdr:row>
      <xdr:rowOff>170413</xdr:rowOff>
    </xdr:to>
    <xdr:cxnSp macro="">
      <xdr:nvCxnSpPr>
        <xdr:cNvPr id="133" name="直線コネクタ 132">
          <a:extLst>
            <a:ext uri="{FF2B5EF4-FFF2-40B4-BE49-F238E27FC236}">
              <a16:creationId xmlns:a16="http://schemas.microsoft.com/office/drawing/2014/main" id="{2606534C-C579-4946-8091-9B7A1CB4301A}"/>
            </a:ext>
          </a:extLst>
        </xdr:cNvPr>
        <xdr:cNvCxnSpPr/>
      </xdr:nvCxnSpPr>
      <xdr:spPr>
        <a:xfrm>
          <a:off x="14706600" y="677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12A78AEA-B6B7-4FD3-BE12-DE5BFC40CB91}"/>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9661C363-A086-4F3F-934B-9E8C700BB2C9}"/>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76778</xdr:rowOff>
    </xdr:from>
    <xdr:ext cx="469744" cy="259045"/>
    <xdr:sp macro="" textlink="">
      <xdr:nvSpPr>
        <xdr:cNvPr id="136" name="債務償還比率平均値テキスト">
          <a:extLst>
            <a:ext uri="{FF2B5EF4-FFF2-40B4-BE49-F238E27FC236}">
              <a16:creationId xmlns:a16="http://schemas.microsoft.com/office/drawing/2014/main" id="{D5C04025-3587-41E2-B903-6CD109C40975}"/>
            </a:ext>
          </a:extLst>
        </xdr:cNvPr>
        <xdr:cNvSpPr txBox="1"/>
      </xdr:nvSpPr>
      <xdr:spPr>
        <a:xfrm>
          <a:off x="14846300" y="5820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53901</xdr:rowOff>
    </xdr:from>
    <xdr:to>
      <xdr:col>76</xdr:col>
      <xdr:colOff>73025</xdr:colOff>
      <xdr:row>30</xdr:row>
      <xdr:rowOff>155501</xdr:rowOff>
    </xdr:to>
    <xdr:sp macro="" textlink="">
      <xdr:nvSpPr>
        <xdr:cNvPr id="137" name="フローチャート: 判断 136">
          <a:extLst>
            <a:ext uri="{FF2B5EF4-FFF2-40B4-BE49-F238E27FC236}">
              <a16:creationId xmlns:a16="http://schemas.microsoft.com/office/drawing/2014/main" id="{DB66D1F6-0447-41AB-8E06-FE63E41E3DCA}"/>
            </a:ext>
          </a:extLst>
        </xdr:cNvPr>
        <xdr:cNvSpPr/>
      </xdr:nvSpPr>
      <xdr:spPr>
        <a:xfrm>
          <a:off x="14744700" y="596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69374</xdr:rowOff>
    </xdr:from>
    <xdr:to>
      <xdr:col>72</xdr:col>
      <xdr:colOff>123825</xdr:colOff>
      <xdr:row>30</xdr:row>
      <xdr:rowOff>170974</xdr:rowOff>
    </xdr:to>
    <xdr:sp macro="" textlink="">
      <xdr:nvSpPr>
        <xdr:cNvPr id="138" name="フローチャート: 判断 137">
          <a:extLst>
            <a:ext uri="{FF2B5EF4-FFF2-40B4-BE49-F238E27FC236}">
              <a16:creationId xmlns:a16="http://schemas.microsoft.com/office/drawing/2014/main" id="{0C3CBFA0-35D0-41DC-BF44-50A08BE9A4D7}"/>
            </a:ext>
          </a:extLst>
        </xdr:cNvPr>
        <xdr:cNvSpPr/>
      </xdr:nvSpPr>
      <xdr:spPr>
        <a:xfrm>
          <a:off x="14033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65416</xdr:rowOff>
    </xdr:from>
    <xdr:to>
      <xdr:col>68</xdr:col>
      <xdr:colOff>123825</xdr:colOff>
      <xdr:row>30</xdr:row>
      <xdr:rowOff>167016</xdr:rowOff>
    </xdr:to>
    <xdr:sp macro="" textlink="">
      <xdr:nvSpPr>
        <xdr:cNvPr id="139" name="フローチャート: 判断 138">
          <a:extLst>
            <a:ext uri="{FF2B5EF4-FFF2-40B4-BE49-F238E27FC236}">
              <a16:creationId xmlns:a16="http://schemas.microsoft.com/office/drawing/2014/main" id="{912D42F4-8AC3-4725-AAD6-80815AF9BD5F}"/>
            </a:ext>
          </a:extLst>
        </xdr:cNvPr>
        <xdr:cNvSpPr/>
      </xdr:nvSpPr>
      <xdr:spPr>
        <a:xfrm>
          <a:off x="13271500" y="5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127317</xdr:rowOff>
    </xdr:from>
    <xdr:to>
      <xdr:col>64</xdr:col>
      <xdr:colOff>123825</xdr:colOff>
      <xdr:row>32</xdr:row>
      <xdr:rowOff>57467</xdr:rowOff>
    </xdr:to>
    <xdr:sp macro="" textlink="">
      <xdr:nvSpPr>
        <xdr:cNvPr id="140" name="フローチャート: 判断 139">
          <a:extLst>
            <a:ext uri="{FF2B5EF4-FFF2-40B4-BE49-F238E27FC236}">
              <a16:creationId xmlns:a16="http://schemas.microsoft.com/office/drawing/2014/main" id="{A117D6BA-F15C-461E-9B7A-BC6E015474DB}"/>
            </a:ext>
          </a:extLst>
        </xdr:cNvPr>
        <xdr:cNvSpPr/>
      </xdr:nvSpPr>
      <xdr:spPr>
        <a:xfrm>
          <a:off x="12509500" y="62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103029</xdr:rowOff>
    </xdr:from>
    <xdr:to>
      <xdr:col>60</xdr:col>
      <xdr:colOff>123825</xdr:colOff>
      <xdr:row>32</xdr:row>
      <xdr:rowOff>33179</xdr:rowOff>
    </xdr:to>
    <xdr:sp macro="" textlink="">
      <xdr:nvSpPr>
        <xdr:cNvPr id="141" name="フローチャート: 判断 140">
          <a:extLst>
            <a:ext uri="{FF2B5EF4-FFF2-40B4-BE49-F238E27FC236}">
              <a16:creationId xmlns:a16="http://schemas.microsoft.com/office/drawing/2014/main" id="{1116B7A8-FE9F-4997-B933-DD04B28FF05D}"/>
            </a:ext>
          </a:extLst>
        </xdr:cNvPr>
        <xdr:cNvSpPr/>
      </xdr:nvSpPr>
      <xdr:spPr>
        <a:xfrm>
          <a:off x="11747500" y="61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774925DF-610B-4567-9CBB-7231BDBAE7B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549C7CB3-5DE1-4A93-B124-335AD6C7033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CB85399E-4364-460A-B7C5-AF8BD53E97F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F5DA51B8-7231-4894-802D-A4B38A560DC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5A013D03-7A15-451D-9323-7821E8E52D1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10012</xdr:rowOff>
    </xdr:from>
    <xdr:to>
      <xdr:col>76</xdr:col>
      <xdr:colOff>73025</xdr:colOff>
      <xdr:row>31</xdr:row>
      <xdr:rowOff>111612</xdr:rowOff>
    </xdr:to>
    <xdr:sp macro="" textlink="">
      <xdr:nvSpPr>
        <xdr:cNvPr id="147" name="楕円 146">
          <a:extLst>
            <a:ext uri="{FF2B5EF4-FFF2-40B4-BE49-F238E27FC236}">
              <a16:creationId xmlns:a16="http://schemas.microsoft.com/office/drawing/2014/main" id="{92E48CAC-7D14-4200-B3C8-B0427F8A4FFA}"/>
            </a:ext>
          </a:extLst>
        </xdr:cNvPr>
        <xdr:cNvSpPr/>
      </xdr:nvSpPr>
      <xdr:spPr>
        <a:xfrm>
          <a:off x="14744700" y="609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159889</xdr:rowOff>
    </xdr:from>
    <xdr:ext cx="469744" cy="259045"/>
    <xdr:sp macro="" textlink="">
      <xdr:nvSpPr>
        <xdr:cNvPr id="148" name="債務償還比率該当値テキスト">
          <a:extLst>
            <a:ext uri="{FF2B5EF4-FFF2-40B4-BE49-F238E27FC236}">
              <a16:creationId xmlns:a16="http://schemas.microsoft.com/office/drawing/2014/main" id="{98218915-23FC-488B-B70A-A955395DC354}"/>
            </a:ext>
          </a:extLst>
        </xdr:cNvPr>
        <xdr:cNvSpPr txBox="1"/>
      </xdr:nvSpPr>
      <xdr:spPr>
        <a:xfrm>
          <a:off x="14846300" y="607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165989</xdr:rowOff>
    </xdr:from>
    <xdr:to>
      <xdr:col>72</xdr:col>
      <xdr:colOff>123825</xdr:colOff>
      <xdr:row>31</xdr:row>
      <xdr:rowOff>96139</xdr:rowOff>
    </xdr:to>
    <xdr:sp macro="" textlink="">
      <xdr:nvSpPr>
        <xdr:cNvPr id="149" name="楕円 148">
          <a:extLst>
            <a:ext uri="{FF2B5EF4-FFF2-40B4-BE49-F238E27FC236}">
              <a16:creationId xmlns:a16="http://schemas.microsoft.com/office/drawing/2014/main" id="{5D6DC31C-E4E4-4240-B2A2-9A7497A712E4}"/>
            </a:ext>
          </a:extLst>
        </xdr:cNvPr>
        <xdr:cNvSpPr/>
      </xdr:nvSpPr>
      <xdr:spPr>
        <a:xfrm>
          <a:off x="1403350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45339</xdr:rowOff>
    </xdr:from>
    <xdr:to>
      <xdr:col>76</xdr:col>
      <xdr:colOff>22225</xdr:colOff>
      <xdr:row>31</xdr:row>
      <xdr:rowOff>60812</xdr:rowOff>
    </xdr:to>
    <xdr:cxnSp macro="">
      <xdr:nvCxnSpPr>
        <xdr:cNvPr id="150" name="直線コネクタ 149">
          <a:extLst>
            <a:ext uri="{FF2B5EF4-FFF2-40B4-BE49-F238E27FC236}">
              <a16:creationId xmlns:a16="http://schemas.microsoft.com/office/drawing/2014/main" id="{6A973BE5-2D36-4CA7-BA9A-4A70277CE04F}"/>
            </a:ext>
          </a:extLst>
        </xdr:cNvPr>
        <xdr:cNvCxnSpPr/>
      </xdr:nvCxnSpPr>
      <xdr:spPr>
        <a:xfrm>
          <a:off x="14084300" y="6131814"/>
          <a:ext cx="711200" cy="1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65585</xdr:rowOff>
    </xdr:from>
    <xdr:to>
      <xdr:col>68</xdr:col>
      <xdr:colOff>123825</xdr:colOff>
      <xdr:row>29</xdr:row>
      <xdr:rowOff>167185</xdr:rowOff>
    </xdr:to>
    <xdr:sp macro="" textlink="">
      <xdr:nvSpPr>
        <xdr:cNvPr id="151" name="楕円 150">
          <a:extLst>
            <a:ext uri="{FF2B5EF4-FFF2-40B4-BE49-F238E27FC236}">
              <a16:creationId xmlns:a16="http://schemas.microsoft.com/office/drawing/2014/main" id="{1DBB384C-E1BB-4717-8402-BEFA8BE07CE0}"/>
            </a:ext>
          </a:extLst>
        </xdr:cNvPr>
        <xdr:cNvSpPr/>
      </xdr:nvSpPr>
      <xdr:spPr>
        <a:xfrm>
          <a:off x="13271500" y="580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116385</xdr:rowOff>
    </xdr:from>
    <xdr:to>
      <xdr:col>72</xdr:col>
      <xdr:colOff>73025</xdr:colOff>
      <xdr:row>31</xdr:row>
      <xdr:rowOff>45339</xdr:rowOff>
    </xdr:to>
    <xdr:cxnSp macro="">
      <xdr:nvCxnSpPr>
        <xdr:cNvPr id="152" name="直線コネクタ 151">
          <a:extLst>
            <a:ext uri="{FF2B5EF4-FFF2-40B4-BE49-F238E27FC236}">
              <a16:creationId xmlns:a16="http://schemas.microsoft.com/office/drawing/2014/main" id="{FBDF5CD9-5BFB-4A64-AB75-CA6197262AF7}"/>
            </a:ext>
          </a:extLst>
        </xdr:cNvPr>
        <xdr:cNvCxnSpPr/>
      </xdr:nvCxnSpPr>
      <xdr:spPr>
        <a:xfrm>
          <a:off x="13322300" y="5859960"/>
          <a:ext cx="762000" cy="27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32141</xdr:rowOff>
    </xdr:from>
    <xdr:to>
      <xdr:col>64</xdr:col>
      <xdr:colOff>123825</xdr:colOff>
      <xdr:row>31</xdr:row>
      <xdr:rowOff>133741</xdr:rowOff>
    </xdr:to>
    <xdr:sp macro="" textlink="">
      <xdr:nvSpPr>
        <xdr:cNvPr id="153" name="楕円 152">
          <a:extLst>
            <a:ext uri="{FF2B5EF4-FFF2-40B4-BE49-F238E27FC236}">
              <a16:creationId xmlns:a16="http://schemas.microsoft.com/office/drawing/2014/main" id="{27E0708D-19E4-4C6A-9487-946C370ACD17}"/>
            </a:ext>
          </a:extLst>
        </xdr:cNvPr>
        <xdr:cNvSpPr/>
      </xdr:nvSpPr>
      <xdr:spPr>
        <a:xfrm>
          <a:off x="12509500" y="611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116385</xdr:rowOff>
    </xdr:from>
    <xdr:to>
      <xdr:col>68</xdr:col>
      <xdr:colOff>73025</xdr:colOff>
      <xdr:row>31</xdr:row>
      <xdr:rowOff>82941</xdr:rowOff>
    </xdr:to>
    <xdr:cxnSp macro="">
      <xdr:nvCxnSpPr>
        <xdr:cNvPr id="154" name="直線コネクタ 153">
          <a:extLst>
            <a:ext uri="{FF2B5EF4-FFF2-40B4-BE49-F238E27FC236}">
              <a16:creationId xmlns:a16="http://schemas.microsoft.com/office/drawing/2014/main" id="{B25BCF84-01B7-46F7-9814-8BE71D8FC5EC}"/>
            </a:ext>
          </a:extLst>
        </xdr:cNvPr>
        <xdr:cNvCxnSpPr/>
      </xdr:nvCxnSpPr>
      <xdr:spPr>
        <a:xfrm flipV="1">
          <a:off x="12560300" y="5859960"/>
          <a:ext cx="762000" cy="30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56430</xdr:rowOff>
    </xdr:from>
    <xdr:to>
      <xdr:col>60</xdr:col>
      <xdr:colOff>123825</xdr:colOff>
      <xdr:row>31</xdr:row>
      <xdr:rowOff>158030</xdr:rowOff>
    </xdr:to>
    <xdr:sp macro="" textlink="">
      <xdr:nvSpPr>
        <xdr:cNvPr id="155" name="楕円 154">
          <a:extLst>
            <a:ext uri="{FF2B5EF4-FFF2-40B4-BE49-F238E27FC236}">
              <a16:creationId xmlns:a16="http://schemas.microsoft.com/office/drawing/2014/main" id="{71FAB1C2-052B-47A8-9587-DF121B9E1855}"/>
            </a:ext>
          </a:extLst>
        </xdr:cNvPr>
        <xdr:cNvSpPr/>
      </xdr:nvSpPr>
      <xdr:spPr>
        <a:xfrm>
          <a:off x="11747500" y="61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82941</xdr:rowOff>
    </xdr:from>
    <xdr:to>
      <xdr:col>64</xdr:col>
      <xdr:colOff>73025</xdr:colOff>
      <xdr:row>31</xdr:row>
      <xdr:rowOff>107230</xdr:rowOff>
    </xdr:to>
    <xdr:cxnSp macro="">
      <xdr:nvCxnSpPr>
        <xdr:cNvPr id="156" name="直線コネクタ 155">
          <a:extLst>
            <a:ext uri="{FF2B5EF4-FFF2-40B4-BE49-F238E27FC236}">
              <a16:creationId xmlns:a16="http://schemas.microsoft.com/office/drawing/2014/main" id="{39E49170-8C01-4B81-A1B3-187141CECC4A}"/>
            </a:ext>
          </a:extLst>
        </xdr:cNvPr>
        <xdr:cNvCxnSpPr/>
      </xdr:nvCxnSpPr>
      <xdr:spPr>
        <a:xfrm flipV="1">
          <a:off x="11798300" y="6169416"/>
          <a:ext cx="7620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16051</xdr:rowOff>
    </xdr:from>
    <xdr:ext cx="469744" cy="259045"/>
    <xdr:sp macro="" textlink="">
      <xdr:nvSpPr>
        <xdr:cNvPr id="157" name="n_1aveValue債務償還比率">
          <a:extLst>
            <a:ext uri="{FF2B5EF4-FFF2-40B4-BE49-F238E27FC236}">
              <a16:creationId xmlns:a16="http://schemas.microsoft.com/office/drawing/2014/main" id="{A9593A54-BB5D-4F01-AFEF-47529EF9F839}"/>
            </a:ext>
          </a:extLst>
        </xdr:cNvPr>
        <xdr:cNvSpPr txBox="1"/>
      </xdr:nvSpPr>
      <xdr:spPr>
        <a:xfrm>
          <a:off x="13836727" y="575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158143</xdr:rowOff>
    </xdr:from>
    <xdr:ext cx="469744" cy="259045"/>
    <xdr:sp macro="" textlink="">
      <xdr:nvSpPr>
        <xdr:cNvPr id="158" name="n_2aveValue債務償還比率">
          <a:extLst>
            <a:ext uri="{FF2B5EF4-FFF2-40B4-BE49-F238E27FC236}">
              <a16:creationId xmlns:a16="http://schemas.microsoft.com/office/drawing/2014/main" id="{E3724BEB-8925-45C7-AF1C-29D0223D57A2}"/>
            </a:ext>
          </a:extLst>
        </xdr:cNvPr>
        <xdr:cNvSpPr txBox="1"/>
      </xdr:nvSpPr>
      <xdr:spPr>
        <a:xfrm>
          <a:off x="13087427" y="607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48594</xdr:rowOff>
    </xdr:from>
    <xdr:ext cx="469744" cy="259045"/>
    <xdr:sp macro="" textlink="">
      <xdr:nvSpPr>
        <xdr:cNvPr id="159" name="n_3aveValue債務償還比率">
          <a:extLst>
            <a:ext uri="{FF2B5EF4-FFF2-40B4-BE49-F238E27FC236}">
              <a16:creationId xmlns:a16="http://schemas.microsoft.com/office/drawing/2014/main" id="{2972589A-7225-4FE6-BF7B-91AF0D411131}"/>
            </a:ext>
          </a:extLst>
        </xdr:cNvPr>
        <xdr:cNvSpPr txBox="1"/>
      </xdr:nvSpPr>
      <xdr:spPr>
        <a:xfrm>
          <a:off x="12325427" y="630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24306</xdr:rowOff>
    </xdr:from>
    <xdr:ext cx="469744" cy="259045"/>
    <xdr:sp macro="" textlink="">
      <xdr:nvSpPr>
        <xdr:cNvPr id="160" name="n_4aveValue債務償還比率">
          <a:extLst>
            <a:ext uri="{FF2B5EF4-FFF2-40B4-BE49-F238E27FC236}">
              <a16:creationId xmlns:a16="http://schemas.microsoft.com/office/drawing/2014/main" id="{89988A72-7F1F-4EB0-BE3D-7227CFD3F56A}"/>
            </a:ext>
          </a:extLst>
        </xdr:cNvPr>
        <xdr:cNvSpPr txBox="1"/>
      </xdr:nvSpPr>
      <xdr:spPr>
        <a:xfrm>
          <a:off x="11563427" y="628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87266</xdr:rowOff>
    </xdr:from>
    <xdr:ext cx="469744" cy="259045"/>
    <xdr:sp macro="" textlink="">
      <xdr:nvSpPr>
        <xdr:cNvPr id="161" name="n_1mainValue債務償還比率">
          <a:extLst>
            <a:ext uri="{FF2B5EF4-FFF2-40B4-BE49-F238E27FC236}">
              <a16:creationId xmlns:a16="http://schemas.microsoft.com/office/drawing/2014/main" id="{51A0AB38-2A52-4C5B-B57A-3E1601E5BA97}"/>
            </a:ext>
          </a:extLst>
        </xdr:cNvPr>
        <xdr:cNvSpPr txBox="1"/>
      </xdr:nvSpPr>
      <xdr:spPr>
        <a:xfrm>
          <a:off x="13836727" y="61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12262</xdr:rowOff>
    </xdr:from>
    <xdr:ext cx="469744" cy="259045"/>
    <xdr:sp macro="" textlink="">
      <xdr:nvSpPr>
        <xdr:cNvPr id="162" name="n_2mainValue債務償還比率">
          <a:extLst>
            <a:ext uri="{FF2B5EF4-FFF2-40B4-BE49-F238E27FC236}">
              <a16:creationId xmlns:a16="http://schemas.microsoft.com/office/drawing/2014/main" id="{22EE0CE5-7815-4874-9891-DBD0760F9252}"/>
            </a:ext>
          </a:extLst>
        </xdr:cNvPr>
        <xdr:cNvSpPr txBox="1"/>
      </xdr:nvSpPr>
      <xdr:spPr>
        <a:xfrm>
          <a:off x="13087427" y="558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150268</xdr:rowOff>
    </xdr:from>
    <xdr:ext cx="469744" cy="259045"/>
    <xdr:sp macro="" textlink="">
      <xdr:nvSpPr>
        <xdr:cNvPr id="163" name="n_3mainValue債務償還比率">
          <a:extLst>
            <a:ext uri="{FF2B5EF4-FFF2-40B4-BE49-F238E27FC236}">
              <a16:creationId xmlns:a16="http://schemas.microsoft.com/office/drawing/2014/main" id="{54EC99AD-8F86-4090-95B3-053F02E7620C}"/>
            </a:ext>
          </a:extLst>
        </xdr:cNvPr>
        <xdr:cNvSpPr txBox="1"/>
      </xdr:nvSpPr>
      <xdr:spPr>
        <a:xfrm>
          <a:off x="12325427" y="589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3107</xdr:rowOff>
    </xdr:from>
    <xdr:ext cx="469744" cy="259045"/>
    <xdr:sp macro="" textlink="">
      <xdr:nvSpPr>
        <xdr:cNvPr id="164" name="n_4mainValue債務償還比率">
          <a:extLst>
            <a:ext uri="{FF2B5EF4-FFF2-40B4-BE49-F238E27FC236}">
              <a16:creationId xmlns:a16="http://schemas.microsoft.com/office/drawing/2014/main" id="{9539ADD2-9354-4BE5-966E-FF7BBA76483E}"/>
            </a:ext>
          </a:extLst>
        </xdr:cNvPr>
        <xdr:cNvSpPr txBox="1"/>
      </xdr:nvSpPr>
      <xdr:spPr>
        <a:xfrm>
          <a:off x="11563427" y="591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DACEA6B6-5DF3-42B9-A43C-42ADDB2FA59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25496D50-20B0-4500-9D12-F3F473BED08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42EA98A7-8FA6-4C7B-95F1-8CB9FBB2AB4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D6FF7B5F-42A3-4D75-A203-0D878D080E0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A1A5749-7EF5-44A8-8845-E12F5858121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E89D8768-70D5-46F5-9E65-697A77A7D22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08E54AE-84B4-43EA-AED3-14302DF7AC6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2B6BDEB-B3A4-4CC8-898E-0E64701B0F9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BB1BDD2-56AA-4526-9AA4-4297632E1EC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6427331-18F1-47A0-BA25-47B6CFBE2F4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栃木県市貝町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1B4EA5F-2977-4F77-ADB9-B6DBA701572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8CE0920-42EC-4800-BCAB-219A1D63684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CC4574F-3AB2-4D22-BA9D-A461CAD5A88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4EBEEC6-346C-4F3B-85A9-877BF445286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CCA1A06-8D41-4158-8D98-0A76FC50823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22C3B40-153B-4087-8753-628DE6765E9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11,277
11,040
64.25
6,759,555
6,010,018
674,888
3,734,453
3,419,532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4F5EE83-BE05-4184-9174-71B498B2519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DE123CD-7428-46D9-95B6-54085869BE0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1C24FEA-8097-4AAD-9726-6F2F03AC327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0C53929-C6F8-43D5-B89D-2B9A59B1697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DEBCAE4-122A-49B7-8071-EB97D407BD7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D9B61A6-A845-4716-910F-E5EF8CCBD00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3FD8368-8268-43A8-B170-6F448550CAD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2210903-311D-428B-A295-498C571D42D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E954C5A-DB65-4B3D-98C2-5E3A5B817FA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4A9A830-C1E8-4AD4-8C45-08A51EBA56E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3D58F47-F401-4029-8259-DE2B0D7F40E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3C2BFE7-CB10-4FEE-BE64-1B45DE2F1B7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E9B5551-2111-4458-AD8F-F75CB2ECDED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D770104-B0E6-4D6E-A3DE-7D8D0E71A26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EFAC35E-C240-4477-9EAF-33BD96F091D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11B8FC7-8851-4D68-B88F-18160FA97F9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3842A0B-F1D8-4D0F-990D-6195246D825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6D2D623-1400-46E8-BF65-1EDA024CD53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8A54025-95A1-4A2D-A07A-9BE07EF7958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361AA25-24AA-486F-A864-02E2EF2EEFF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46D9019-6024-4358-BE0B-4F7BC26A0D8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B517492-35D9-4719-BC00-C53844C835F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CF2A054-6DA3-4617-90DE-A2D6C38AB73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4E1BDA9-F5D4-4B0F-BEF9-61C6497CCF3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BFCA358-8B0E-400A-A58C-E2E135724C2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D90F751-D391-4E60-9DDE-40B82949C7C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19B5F9D-5E8F-479D-8EA5-D7931F29AE6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D5006B9-7B65-4E84-9904-1DD10A0E066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62959E5-4F7B-46BD-B308-F8109E9598F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622C486-2718-45E1-9347-A85D3E75CCE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EEE6FB7-8075-4DBE-AF61-68D9864AE15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7B6872D-95D4-45F1-89F0-12BD988E751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44B3643-9197-4077-BAB9-EFC9F9C4A2C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E7E46BE-DFB4-48D0-B7EF-2854B5968EA7}"/>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2BF7F73-F940-4E9A-92E2-CD9FE3EC943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E62AF55-2FC6-4ABB-ABEC-BE5CC96CB18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5F54E22-79C2-4C01-A37A-715AD012FFB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F33F6F6-BDD0-4D91-BB7E-0C1E058DF0C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2C3A396-7574-4BA0-8D88-699D062774A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5AA8AA4-DC0C-4F4C-8F11-50AE6AD24CF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CD57F4F-32DB-40E9-8A8C-2CADF4EE5C1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6310699-243B-4CC1-9278-A9776B928034}"/>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10CC151-1B91-4E40-B096-BFE787FF9AE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BF3BF555-1DEC-4D32-826B-04039A05C88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10497DC-8614-41EE-90C9-C6F8B5668F3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34290</xdr:rowOff>
    </xdr:from>
    <xdr:to>
      <xdr:col>24</xdr:col>
      <xdr:colOff>62865</xdr:colOff>
      <xdr:row>42</xdr:row>
      <xdr:rowOff>13335</xdr:rowOff>
    </xdr:to>
    <xdr:cxnSp macro="">
      <xdr:nvCxnSpPr>
        <xdr:cNvPr id="57" name="直線コネクタ 56">
          <a:extLst>
            <a:ext uri="{FF2B5EF4-FFF2-40B4-BE49-F238E27FC236}">
              <a16:creationId xmlns:a16="http://schemas.microsoft.com/office/drawing/2014/main" id="{08CB9B0E-FE8F-4A22-B317-916058178AFA}"/>
            </a:ext>
          </a:extLst>
        </xdr:cNvPr>
        <xdr:cNvCxnSpPr/>
      </xdr:nvCxnSpPr>
      <xdr:spPr>
        <a:xfrm flipV="1">
          <a:off x="4634865" y="586359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a:extLst>
            <a:ext uri="{FF2B5EF4-FFF2-40B4-BE49-F238E27FC236}">
              <a16:creationId xmlns:a16="http://schemas.microsoft.com/office/drawing/2014/main" id="{6A624820-8D24-46B6-813D-BAA3DF5715EA}"/>
            </a:ext>
          </a:extLst>
        </xdr:cNvPr>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a:extLst>
            <a:ext uri="{FF2B5EF4-FFF2-40B4-BE49-F238E27FC236}">
              <a16:creationId xmlns:a16="http://schemas.microsoft.com/office/drawing/2014/main" id="{3EF6C99C-AA0F-4532-A4F7-BB0EDFC8AF60}"/>
            </a:ext>
          </a:extLst>
        </xdr:cNvPr>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152417</xdr:rowOff>
    </xdr:from>
    <xdr:ext cx="405111" cy="259045"/>
    <xdr:sp macro="" textlink="">
      <xdr:nvSpPr>
        <xdr:cNvPr id="60" name="【道路】&#10;有形固定資産減価償却率最大値テキスト">
          <a:extLst>
            <a:ext uri="{FF2B5EF4-FFF2-40B4-BE49-F238E27FC236}">
              <a16:creationId xmlns:a16="http://schemas.microsoft.com/office/drawing/2014/main" id="{9FD9B06D-FF1F-401D-BA19-5820C6B7E3E6}"/>
            </a:ext>
          </a:extLst>
        </xdr:cNvPr>
        <xdr:cNvSpPr txBox="1"/>
      </xdr:nvSpPr>
      <xdr:spPr>
        <a:xfrm>
          <a:off x="4673600"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34290</xdr:rowOff>
    </xdr:from>
    <xdr:to>
      <xdr:col>24</xdr:col>
      <xdr:colOff>152400</xdr:colOff>
      <xdr:row>34</xdr:row>
      <xdr:rowOff>34290</xdr:rowOff>
    </xdr:to>
    <xdr:cxnSp macro="">
      <xdr:nvCxnSpPr>
        <xdr:cNvPr id="61" name="直線コネクタ 60">
          <a:extLst>
            <a:ext uri="{FF2B5EF4-FFF2-40B4-BE49-F238E27FC236}">
              <a16:creationId xmlns:a16="http://schemas.microsoft.com/office/drawing/2014/main" id="{5B38235D-15BC-41A0-BD6B-A087F9238D98}"/>
            </a:ext>
          </a:extLst>
        </xdr:cNvPr>
        <xdr:cNvCxnSpPr/>
      </xdr:nvCxnSpPr>
      <xdr:spPr>
        <a:xfrm>
          <a:off x="4546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a:extLst>
            <a:ext uri="{FF2B5EF4-FFF2-40B4-BE49-F238E27FC236}">
              <a16:creationId xmlns:a16="http://schemas.microsoft.com/office/drawing/2014/main" id="{C13AEB1C-C9EF-491A-927E-8410ED3F4376}"/>
            </a:ext>
          </a:extLst>
        </xdr:cNvPr>
        <xdr:cNvSpPr txBox="1"/>
      </xdr:nvSpPr>
      <xdr:spPr>
        <a:xfrm>
          <a:off x="4673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4B52410C-304A-4979-88A4-F5FB68FC9383}"/>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10160</xdr:rowOff>
    </xdr:from>
    <xdr:to>
      <xdr:col>20</xdr:col>
      <xdr:colOff>38100</xdr:colOff>
      <xdr:row>38</xdr:row>
      <xdr:rowOff>111760</xdr:rowOff>
    </xdr:to>
    <xdr:sp macro="" textlink="">
      <xdr:nvSpPr>
        <xdr:cNvPr id="64" name="フローチャート: 判断 63">
          <a:extLst>
            <a:ext uri="{FF2B5EF4-FFF2-40B4-BE49-F238E27FC236}">
              <a16:creationId xmlns:a16="http://schemas.microsoft.com/office/drawing/2014/main" id="{E2FCFE3A-87F7-482B-A1C1-7AC84D04484F}"/>
            </a:ext>
          </a:extLst>
        </xdr:cNvPr>
        <xdr:cNvSpPr/>
      </xdr:nvSpPr>
      <xdr:spPr>
        <a:xfrm>
          <a:off x="3746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149225</xdr:rowOff>
    </xdr:from>
    <xdr:to>
      <xdr:col>15</xdr:col>
      <xdr:colOff>101600</xdr:colOff>
      <xdr:row>38</xdr:row>
      <xdr:rowOff>79375</xdr:rowOff>
    </xdr:to>
    <xdr:sp macro="" textlink="">
      <xdr:nvSpPr>
        <xdr:cNvPr id="65" name="フローチャート: 判断 64">
          <a:extLst>
            <a:ext uri="{FF2B5EF4-FFF2-40B4-BE49-F238E27FC236}">
              <a16:creationId xmlns:a16="http://schemas.microsoft.com/office/drawing/2014/main" id="{FB94E318-92B5-4467-969B-CC782E782CE0}"/>
            </a:ext>
          </a:extLst>
        </xdr:cNvPr>
        <xdr:cNvSpPr/>
      </xdr:nvSpPr>
      <xdr:spPr>
        <a:xfrm>
          <a:off x="2857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DCED6ABD-44E4-4E18-B7D3-CF16184949D3}"/>
            </a:ext>
          </a:extLst>
        </xdr:cNvPr>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61595</xdr:rowOff>
    </xdr:from>
    <xdr:to>
      <xdr:col>6</xdr:col>
      <xdr:colOff>38100</xdr:colOff>
      <xdr:row>37</xdr:row>
      <xdr:rowOff>163195</xdr:rowOff>
    </xdr:to>
    <xdr:sp macro="" textlink="">
      <xdr:nvSpPr>
        <xdr:cNvPr id="67" name="フローチャート: 判断 66">
          <a:extLst>
            <a:ext uri="{FF2B5EF4-FFF2-40B4-BE49-F238E27FC236}">
              <a16:creationId xmlns:a16="http://schemas.microsoft.com/office/drawing/2014/main" id="{2293C681-BA0B-415D-8CBC-7C6FD386C50E}"/>
            </a:ext>
          </a:extLst>
        </xdr:cNvPr>
        <xdr:cNvSpPr/>
      </xdr:nvSpPr>
      <xdr:spPr>
        <a:xfrm>
          <a:off x="1079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832B2A8-439E-4F36-BBF0-C91271665F8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8B8C4C5-17CC-45B0-A284-A7DDAE605F3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7D51AAF-A2EE-45B1-AC10-072C1E03BAB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6D081FB-1812-4AD8-A7D6-C673B26C5E1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48959BF-0668-454A-848B-0BFA8380AAF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154940</xdr:rowOff>
    </xdr:from>
    <xdr:to>
      <xdr:col>24</xdr:col>
      <xdr:colOff>114300</xdr:colOff>
      <xdr:row>34</xdr:row>
      <xdr:rowOff>85090</xdr:rowOff>
    </xdr:to>
    <xdr:sp macro="" textlink="">
      <xdr:nvSpPr>
        <xdr:cNvPr id="73" name="楕円 72">
          <a:extLst>
            <a:ext uri="{FF2B5EF4-FFF2-40B4-BE49-F238E27FC236}">
              <a16:creationId xmlns:a16="http://schemas.microsoft.com/office/drawing/2014/main" id="{3968C4CC-280C-4336-8C38-C0D3BF182E00}"/>
            </a:ext>
          </a:extLst>
        </xdr:cNvPr>
        <xdr:cNvSpPr/>
      </xdr:nvSpPr>
      <xdr:spPr>
        <a:xfrm>
          <a:off x="4584700" y="581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107967</xdr:rowOff>
    </xdr:from>
    <xdr:ext cx="405111" cy="259045"/>
    <xdr:sp macro="" textlink="">
      <xdr:nvSpPr>
        <xdr:cNvPr id="74" name="【道路】&#10;有形固定資産減価償却率該当値テキスト">
          <a:extLst>
            <a:ext uri="{FF2B5EF4-FFF2-40B4-BE49-F238E27FC236}">
              <a16:creationId xmlns:a16="http://schemas.microsoft.com/office/drawing/2014/main" id="{F5E9A372-8AF3-42E4-84B8-72DCD24FCD44}"/>
            </a:ext>
          </a:extLst>
        </xdr:cNvPr>
        <xdr:cNvSpPr txBox="1"/>
      </xdr:nvSpPr>
      <xdr:spPr>
        <a:xfrm>
          <a:off x="4673600" y="5765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143510</xdr:rowOff>
    </xdr:from>
    <xdr:to>
      <xdr:col>20</xdr:col>
      <xdr:colOff>38100</xdr:colOff>
      <xdr:row>34</xdr:row>
      <xdr:rowOff>73660</xdr:rowOff>
    </xdr:to>
    <xdr:sp macro="" textlink="">
      <xdr:nvSpPr>
        <xdr:cNvPr id="75" name="楕円 74">
          <a:extLst>
            <a:ext uri="{FF2B5EF4-FFF2-40B4-BE49-F238E27FC236}">
              <a16:creationId xmlns:a16="http://schemas.microsoft.com/office/drawing/2014/main" id="{B5AB826C-3366-4B13-91A4-ED539D730C86}"/>
            </a:ext>
          </a:extLst>
        </xdr:cNvPr>
        <xdr:cNvSpPr/>
      </xdr:nvSpPr>
      <xdr:spPr>
        <a:xfrm>
          <a:off x="3746500" y="58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22860</xdr:rowOff>
    </xdr:from>
    <xdr:to>
      <xdr:col>24</xdr:col>
      <xdr:colOff>63500</xdr:colOff>
      <xdr:row>34</xdr:row>
      <xdr:rowOff>34290</xdr:rowOff>
    </xdr:to>
    <xdr:cxnSp macro="">
      <xdr:nvCxnSpPr>
        <xdr:cNvPr id="76" name="直線コネクタ 75">
          <a:extLst>
            <a:ext uri="{FF2B5EF4-FFF2-40B4-BE49-F238E27FC236}">
              <a16:creationId xmlns:a16="http://schemas.microsoft.com/office/drawing/2014/main" id="{11276AD5-2476-43EA-8764-3127C6810645}"/>
            </a:ext>
          </a:extLst>
        </xdr:cNvPr>
        <xdr:cNvCxnSpPr/>
      </xdr:nvCxnSpPr>
      <xdr:spPr>
        <a:xfrm>
          <a:off x="3797300" y="58521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133985</xdr:rowOff>
    </xdr:from>
    <xdr:to>
      <xdr:col>15</xdr:col>
      <xdr:colOff>101600</xdr:colOff>
      <xdr:row>34</xdr:row>
      <xdr:rowOff>64135</xdr:rowOff>
    </xdr:to>
    <xdr:sp macro="" textlink="">
      <xdr:nvSpPr>
        <xdr:cNvPr id="77" name="楕円 76">
          <a:extLst>
            <a:ext uri="{FF2B5EF4-FFF2-40B4-BE49-F238E27FC236}">
              <a16:creationId xmlns:a16="http://schemas.microsoft.com/office/drawing/2014/main" id="{99B3DCF0-BFF1-4A8C-BB40-CBC457172777}"/>
            </a:ext>
          </a:extLst>
        </xdr:cNvPr>
        <xdr:cNvSpPr/>
      </xdr:nvSpPr>
      <xdr:spPr>
        <a:xfrm>
          <a:off x="2857500" y="579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13335</xdr:rowOff>
    </xdr:from>
    <xdr:to>
      <xdr:col>19</xdr:col>
      <xdr:colOff>177800</xdr:colOff>
      <xdr:row>34</xdr:row>
      <xdr:rowOff>22860</xdr:rowOff>
    </xdr:to>
    <xdr:cxnSp macro="">
      <xdr:nvCxnSpPr>
        <xdr:cNvPr id="78" name="直線コネクタ 77">
          <a:extLst>
            <a:ext uri="{FF2B5EF4-FFF2-40B4-BE49-F238E27FC236}">
              <a16:creationId xmlns:a16="http://schemas.microsoft.com/office/drawing/2014/main" id="{583C1943-44AB-4553-9D94-58FB3260C183}"/>
            </a:ext>
          </a:extLst>
        </xdr:cNvPr>
        <xdr:cNvCxnSpPr/>
      </xdr:nvCxnSpPr>
      <xdr:spPr>
        <a:xfrm>
          <a:off x="2908300" y="584263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118745</xdr:rowOff>
    </xdr:from>
    <xdr:to>
      <xdr:col>10</xdr:col>
      <xdr:colOff>165100</xdr:colOff>
      <xdr:row>34</xdr:row>
      <xdr:rowOff>48895</xdr:rowOff>
    </xdr:to>
    <xdr:sp macro="" textlink="">
      <xdr:nvSpPr>
        <xdr:cNvPr id="79" name="楕円 78">
          <a:extLst>
            <a:ext uri="{FF2B5EF4-FFF2-40B4-BE49-F238E27FC236}">
              <a16:creationId xmlns:a16="http://schemas.microsoft.com/office/drawing/2014/main" id="{E864A23D-CE76-4764-B7FF-A53FCF113B5B}"/>
            </a:ext>
          </a:extLst>
        </xdr:cNvPr>
        <xdr:cNvSpPr/>
      </xdr:nvSpPr>
      <xdr:spPr>
        <a:xfrm>
          <a:off x="1968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169545</xdr:rowOff>
    </xdr:from>
    <xdr:to>
      <xdr:col>15</xdr:col>
      <xdr:colOff>50800</xdr:colOff>
      <xdr:row>34</xdr:row>
      <xdr:rowOff>13335</xdr:rowOff>
    </xdr:to>
    <xdr:cxnSp macro="">
      <xdr:nvCxnSpPr>
        <xdr:cNvPr id="80" name="直線コネクタ 79">
          <a:extLst>
            <a:ext uri="{FF2B5EF4-FFF2-40B4-BE49-F238E27FC236}">
              <a16:creationId xmlns:a16="http://schemas.microsoft.com/office/drawing/2014/main" id="{C18C267E-712A-436F-88B2-1CE4506F561E}"/>
            </a:ext>
          </a:extLst>
        </xdr:cNvPr>
        <xdr:cNvCxnSpPr/>
      </xdr:nvCxnSpPr>
      <xdr:spPr>
        <a:xfrm>
          <a:off x="2019300" y="582739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107315</xdr:rowOff>
    </xdr:from>
    <xdr:to>
      <xdr:col>6</xdr:col>
      <xdr:colOff>38100</xdr:colOff>
      <xdr:row>34</xdr:row>
      <xdr:rowOff>37465</xdr:rowOff>
    </xdr:to>
    <xdr:sp macro="" textlink="">
      <xdr:nvSpPr>
        <xdr:cNvPr id="81" name="楕円 80">
          <a:extLst>
            <a:ext uri="{FF2B5EF4-FFF2-40B4-BE49-F238E27FC236}">
              <a16:creationId xmlns:a16="http://schemas.microsoft.com/office/drawing/2014/main" id="{4EB54224-07FF-4B4D-A582-8ED28D9F4524}"/>
            </a:ext>
          </a:extLst>
        </xdr:cNvPr>
        <xdr:cNvSpPr/>
      </xdr:nvSpPr>
      <xdr:spPr>
        <a:xfrm>
          <a:off x="1079500" y="576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158115</xdr:rowOff>
    </xdr:from>
    <xdr:to>
      <xdr:col>10</xdr:col>
      <xdr:colOff>114300</xdr:colOff>
      <xdr:row>33</xdr:row>
      <xdr:rowOff>169545</xdr:rowOff>
    </xdr:to>
    <xdr:cxnSp macro="">
      <xdr:nvCxnSpPr>
        <xdr:cNvPr id="82" name="直線コネクタ 81">
          <a:extLst>
            <a:ext uri="{FF2B5EF4-FFF2-40B4-BE49-F238E27FC236}">
              <a16:creationId xmlns:a16="http://schemas.microsoft.com/office/drawing/2014/main" id="{648C0E71-02C7-4D6B-9A58-4C0BA679C211}"/>
            </a:ext>
          </a:extLst>
        </xdr:cNvPr>
        <xdr:cNvCxnSpPr/>
      </xdr:nvCxnSpPr>
      <xdr:spPr>
        <a:xfrm>
          <a:off x="1130300" y="58159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102887</xdr:rowOff>
    </xdr:from>
    <xdr:ext cx="405111" cy="259045"/>
    <xdr:sp macro="" textlink="">
      <xdr:nvSpPr>
        <xdr:cNvPr id="83" name="n_1aveValue【道路】&#10;有形固定資産減価償却率">
          <a:extLst>
            <a:ext uri="{FF2B5EF4-FFF2-40B4-BE49-F238E27FC236}">
              <a16:creationId xmlns:a16="http://schemas.microsoft.com/office/drawing/2014/main" id="{04A729A0-AEA6-4B77-A102-977B1BDE6711}"/>
            </a:ext>
          </a:extLst>
        </xdr:cNvPr>
        <xdr:cNvSpPr txBox="1"/>
      </xdr:nvSpPr>
      <xdr:spPr>
        <a:xfrm>
          <a:off x="35820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70502</xdr:rowOff>
    </xdr:from>
    <xdr:ext cx="405111" cy="259045"/>
    <xdr:sp macro="" textlink="">
      <xdr:nvSpPr>
        <xdr:cNvPr id="84" name="n_2aveValue【道路】&#10;有形固定資産減価償却率">
          <a:extLst>
            <a:ext uri="{FF2B5EF4-FFF2-40B4-BE49-F238E27FC236}">
              <a16:creationId xmlns:a16="http://schemas.microsoft.com/office/drawing/2014/main" id="{8A2F2BB2-1EE1-44A2-B3F7-8B6F13E1A47E}"/>
            </a:ext>
          </a:extLst>
        </xdr:cNvPr>
        <xdr:cNvSpPr txBox="1"/>
      </xdr:nvSpPr>
      <xdr:spPr>
        <a:xfrm>
          <a:off x="2705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5" name="n_3aveValue【道路】&#10;有形固定資産減価償却率">
          <a:extLst>
            <a:ext uri="{FF2B5EF4-FFF2-40B4-BE49-F238E27FC236}">
              <a16:creationId xmlns:a16="http://schemas.microsoft.com/office/drawing/2014/main" id="{052B3C1D-6222-4D0E-9DC6-ED1CC75F703E}"/>
            </a:ext>
          </a:extLst>
        </xdr:cNvPr>
        <xdr:cNvSpPr txBox="1"/>
      </xdr:nvSpPr>
      <xdr:spPr>
        <a:xfrm>
          <a:off x="1816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154322</xdr:rowOff>
    </xdr:from>
    <xdr:ext cx="405111" cy="259045"/>
    <xdr:sp macro="" textlink="">
      <xdr:nvSpPr>
        <xdr:cNvPr id="86" name="n_4aveValue【道路】&#10;有形固定資産減価償却率">
          <a:extLst>
            <a:ext uri="{FF2B5EF4-FFF2-40B4-BE49-F238E27FC236}">
              <a16:creationId xmlns:a16="http://schemas.microsoft.com/office/drawing/2014/main" id="{4EB44623-1668-4F33-83DB-FABBB25A9FAC}"/>
            </a:ext>
          </a:extLst>
        </xdr:cNvPr>
        <xdr:cNvSpPr txBox="1"/>
      </xdr:nvSpPr>
      <xdr:spPr>
        <a:xfrm>
          <a:off x="927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90187</xdr:rowOff>
    </xdr:from>
    <xdr:ext cx="405111" cy="259045"/>
    <xdr:sp macro="" textlink="">
      <xdr:nvSpPr>
        <xdr:cNvPr id="87" name="n_1mainValue【道路】&#10;有形固定資産減価償却率">
          <a:extLst>
            <a:ext uri="{FF2B5EF4-FFF2-40B4-BE49-F238E27FC236}">
              <a16:creationId xmlns:a16="http://schemas.microsoft.com/office/drawing/2014/main" id="{8937C05B-E41B-4718-AA0B-F8E12B8BBA9B}"/>
            </a:ext>
          </a:extLst>
        </xdr:cNvPr>
        <xdr:cNvSpPr txBox="1"/>
      </xdr:nvSpPr>
      <xdr:spPr>
        <a:xfrm>
          <a:off x="3582044" y="557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80662</xdr:rowOff>
    </xdr:from>
    <xdr:ext cx="405111" cy="259045"/>
    <xdr:sp macro="" textlink="">
      <xdr:nvSpPr>
        <xdr:cNvPr id="88" name="n_2mainValue【道路】&#10;有形固定資産減価償却率">
          <a:extLst>
            <a:ext uri="{FF2B5EF4-FFF2-40B4-BE49-F238E27FC236}">
              <a16:creationId xmlns:a16="http://schemas.microsoft.com/office/drawing/2014/main" id="{8A9C44F6-6982-485E-BB0F-ABEB19A509D2}"/>
            </a:ext>
          </a:extLst>
        </xdr:cNvPr>
        <xdr:cNvSpPr txBox="1"/>
      </xdr:nvSpPr>
      <xdr:spPr>
        <a:xfrm>
          <a:off x="2705744" y="556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65422</xdr:rowOff>
    </xdr:from>
    <xdr:ext cx="405111" cy="259045"/>
    <xdr:sp macro="" textlink="">
      <xdr:nvSpPr>
        <xdr:cNvPr id="89" name="n_3mainValue【道路】&#10;有形固定資産減価償却率">
          <a:extLst>
            <a:ext uri="{FF2B5EF4-FFF2-40B4-BE49-F238E27FC236}">
              <a16:creationId xmlns:a16="http://schemas.microsoft.com/office/drawing/2014/main" id="{2FE604D2-F7DA-40B7-AD35-DFF7349A61F1}"/>
            </a:ext>
          </a:extLst>
        </xdr:cNvPr>
        <xdr:cNvSpPr txBox="1"/>
      </xdr:nvSpPr>
      <xdr:spPr>
        <a:xfrm>
          <a:off x="1816744" y="55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53992</xdr:rowOff>
    </xdr:from>
    <xdr:ext cx="405111" cy="259045"/>
    <xdr:sp macro="" textlink="">
      <xdr:nvSpPr>
        <xdr:cNvPr id="90" name="n_4mainValue【道路】&#10;有形固定資産減価償却率">
          <a:extLst>
            <a:ext uri="{FF2B5EF4-FFF2-40B4-BE49-F238E27FC236}">
              <a16:creationId xmlns:a16="http://schemas.microsoft.com/office/drawing/2014/main" id="{03ADAF50-210D-4589-B548-005FC2ED8C8C}"/>
            </a:ext>
          </a:extLst>
        </xdr:cNvPr>
        <xdr:cNvSpPr txBox="1"/>
      </xdr:nvSpPr>
      <xdr:spPr>
        <a:xfrm>
          <a:off x="927744" y="554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818873D-3C93-4C9F-9BE4-4F69B85B425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37A9651-79A6-47C0-881F-7CAF35DA320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7C545A9-870E-412B-AAC4-1B9E0DD219D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F7964924-1345-4760-8DA8-FCEA46FC24D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683CC50-A385-4D79-886B-D3B64B7FD0A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EF8CC5E4-29E0-4CD0-A018-4DB741E6C93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61CC3D0-CCD5-4FAA-AFC7-E7EF5D67E79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2EAF654-CCD1-426E-B43D-D5D4D4B6D7F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282E738C-29F4-4A5D-A6ED-97696EC4085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8352599-F59F-4E33-8602-D10AB83AB8E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8D99DD2-4233-4392-A48C-3D35F488944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678C53B2-5B0A-49B6-9D51-5EFD4C3824F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1743ED88-4365-43CB-8FAC-93A541786E1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2808B949-40A1-43A4-87B1-253B38939592}"/>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4026466F-131D-41B9-99D7-75804B35EF5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98F9A008-239A-46FF-AAD3-37CF3BE51315}"/>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27B78329-E0C8-412F-8988-795467B9004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7734FD4-CE02-476C-9FA2-DB0066F7ED3F}"/>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8EE91B76-39EC-4534-BE69-FB41B971130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98E6AC9-EFAA-4C6C-84D1-34B58E99A773}"/>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F53630CB-D5AA-4BC9-AADF-7A7852D0667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9ECE75B-77F5-4B10-9265-421F94BDD55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97E64838-8322-48A3-B08E-BA4910917C0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42253</xdr:rowOff>
    </xdr:from>
    <xdr:to>
      <xdr:col>54</xdr:col>
      <xdr:colOff>189865</xdr:colOff>
      <xdr:row>40</xdr:row>
      <xdr:rowOff>163868</xdr:rowOff>
    </xdr:to>
    <xdr:cxnSp macro="">
      <xdr:nvCxnSpPr>
        <xdr:cNvPr id="114" name="直線コネクタ 113">
          <a:extLst>
            <a:ext uri="{FF2B5EF4-FFF2-40B4-BE49-F238E27FC236}">
              <a16:creationId xmlns:a16="http://schemas.microsoft.com/office/drawing/2014/main" id="{7DEDA6BD-0E85-41C9-AA95-14344AB689D5}"/>
            </a:ext>
          </a:extLst>
        </xdr:cNvPr>
        <xdr:cNvCxnSpPr/>
      </xdr:nvCxnSpPr>
      <xdr:spPr>
        <a:xfrm flipV="1">
          <a:off x="10476865" y="5871553"/>
          <a:ext cx="0" cy="1150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167695</xdr:rowOff>
    </xdr:from>
    <xdr:ext cx="534377" cy="259045"/>
    <xdr:sp macro="" textlink="">
      <xdr:nvSpPr>
        <xdr:cNvPr id="115" name="【道路】&#10;一人当たり延長最小値テキスト">
          <a:extLst>
            <a:ext uri="{FF2B5EF4-FFF2-40B4-BE49-F238E27FC236}">
              <a16:creationId xmlns:a16="http://schemas.microsoft.com/office/drawing/2014/main" id="{D13FFCDC-9E01-4AD7-BA63-3FD7997DA426}"/>
            </a:ext>
          </a:extLst>
        </xdr:cNvPr>
        <xdr:cNvSpPr txBox="1"/>
      </xdr:nvSpPr>
      <xdr:spPr>
        <a:xfrm>
          <a:off x="10515600" y="702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163868</xdr:rowOff>
    </xdr:from>
    <xdr:to>
      <xdr:col>55</xdr:col>
      <xdr:colOff>88900</xdr:colOff>
      <xdr:row>40</xdr:row>
      <xdr:rowOff>163868</xdr:rowOff>
    </xdr:to>
    <xdr:cxnSp macro="">
      <xdr:nvCxnSpPr>
        <xdr:cNvPr id="116" name="直線コネクタ 115">
          <a:extLst>
            <a:ext uri="{FF2B5EF4-FFF2-40B4-BE49-F238E27FC236}">
              <a16:creationId xmlns:a16="http://schemas.microsoft.com/office/drawing/2014/main" id="{50A12681-FA3D-4454-B983-348FC34D5246}"/>
            </a:ext>
          </a:extLst>
        </xdr:cNvPr>
        <xdr:cNvCxnSpPr/>
      </xdr:nvCxnSpPr>
      <xdr:spPr>
        <a:xfrm>
          <a:off x="10388600" y="702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160380</xdr:rowOff>
    </xdr:from>
    <xdr:ext cx="534377" cy="259045"/>
    <xdr:sp macro="" textlink="">
      <xdr:nvSpPr>
        <xdr:cNvPr id="117" name="【道路】&#10;一人当たり延長最大値テキスト">
          <a:extLst>
            <a:ext uri="{FF2B5EF4-FFF2-40B4-BE49-F238E27FC236}">
              <a16:creationId xmlns:a16="http://schemas.microsoft.com/office/drawing/2014/main" id="{9D67ECA1-FD5A-42CF-8266-3ABCB93E3055}"/>
            </a:ext>
          </a:extLst>
        </xdr:cNvPr>
        <xdr:cNvSpPr txBox="1"/>
      </xdr:nvSpPr>
      <xdr:spPr>
        <a:xfrm>
          <a:off x="10515600" y="564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42253</xdr:rowOff>
    </xdr:from>
    <xdr:to>
      <xdr:col>55</xdr:col>
      <xdr:colOff>88900</xdr:colOff>
      <xdr:row>34</xdr:row>
      <xdr:rowOff>42253</xdr:rowOff>
    </xdr:to>
    <xdr:cxnSp macro="">
      <xdr:nvCxnSpPr>
        <xdr:cNvPr id="118" name="直線コネクタ 117">
          <a:extLst>
            <a:ext uri="{FF2B5EF4-FFF2-40B4-BE49-F238E27FC236}">
              <a16:creationId xmlns:a16="http://schemas.microsoft.com/office/drawing/2014/main" id="{91FC9824-BD6E-4114-8DC7-5053B0226955}"/>
            </a:ext>
          </a:extLst>
        </xdr:cNvPr>
        <xdr:cNvCxnSpPr/>
      </xdr:nvCxnSpPr>
      <xdr:spPr>
        <a:xfrm>
          <a:off x="10388600" y="587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106665</xdr:rowOff>
    </xdr:from>
    <xdr:ext cx="534377" cy="259045"/>
    <xdr:sp macro="" textlink="">
      <xdr:nvSpPr>
        <xdr:cNvPr id="119" name="【道路】&#10;一人当たり延長平均値テキスト">
          <a:extLst>
            <a:ext uri="{FF2B5EF4-FFF2-40B4-BE49-F238E27FC236}">
              <a16:creationId xmlns:a16="http://schemas.microsoft.com/office/drawing/2014/main" id="{6D1AB80D-AB75-41A9-9044-39A43D7E350A}"/>
            </a:ext>
          </a:extLst>
        </xdr:cNvPr>
        <xdr:cNvSpPr txBox="1"/>
      </xdr:nvSpPr>
      <xdr:spPr>
        <a:xfrm>
          <a:off x="10515600" y="6450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83788</xdr:rowOff>
    </xdr:from>
    <xdr:to>
      <xdr:col>55</xdr:col>
      <xdr:colOff>50800</xdr:colOff>
      <xdr:row>39</xdr:row>
      <xdr:rowOff>13938</xdr:rowOff>
    </xdr:to>
    <xdr:sp macro="" textlink="">
      <xdr:nvSpPr>
        <xdr:cNvPr id="120" name="フローチャート: 判断 119">
          <a:extLst>
            <a:ext uri="{FF2B5EF4-FFF2-40B4-BE49-F238E27FC236}">
              <a16:creationId xmlns:a16="http://schemas.microsoft.com/office/drawing/2014/main" id="{A4630AC8-4B26-4271-A9D8-911F162A41CB}"/>
            </a:ext>
          </a:extLst>
        </xdr:cNvPr>
        <xdr:cNvSpPr/>
      </xdr:nvSpPr>
      <xdr:spPr>
        <a:xfrm>
          <a:off x="10426700" y="659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66853</xdr:rowOff>
    </xdr:from>
    <xdr:to>
      <xdr:col>50</xdr:col>
      <xdr:colOff>165100</xdr:colOff>
      <xdr:row>38</xdr:row>
      <xdr:rowOff>168453</xdr:rowOff>
    </xdr:to>
    <xdr:sp macro="" textlink="">
      <xdr:nvSpPr>
        <xdr:cNvPr id="121" name="フローチャート: 判断 120">
          <a:extLst>
            <a:ext uri="{FF2B5EF4-FFF2-40B4-BE49-F238E27FC236}">
              <a16:creationId xmlns:a16="http://schemas.microsoft.com/office/drawing/2014/main" id="{9C96A4F0-729C-49D2-81F6-A83221E69836}"/>
            </a:ext>
          </a:extLst>
        </xdr:cNvPr>
        <xdr:cNvSpPr/>
      </xdr:nvSpPr>
      <xdr:spPr>
        <a:xfrm>
          <a:off x="9588500" y="6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86284</xdr:rowOff>
    </xdr:from>
    <xdr:to>
      <xdr:col>46</xdr:col>
      <xdr:colOff>38100</xdr:colOff>
      <xdr:row>39</xdr:row>
      <xdr:rowOff>16434</xdr:rowOff>
    </xdr:to>
    <xdr:sp macro="" textlink="">
      <xdr:nvSpPr>
        <xdr:cNvPr id="122" name="フローチャート: 判断 121">
          <a:extLst>
            <a:ext uri="{FF2B5EF4-FFF2-40B4-BE49-F238E27FC236}">
              <a16:creationId xmlns:a16="http://schemas.microsoft.com/office/drawing/2014/main" id="{F379832A-6F45-471A-872C-A77E1D870694}"/>
            </a:ext>
          </a:extLst>
        </xdr:cNvPr>
        <xdr:cNvSpPr/>
      </xdr:nvSpPr>
      <xdr:spPr>
        <a:xfrm>
          <a:off x="8699500" y="66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90418</xdr:rowOff>
    </xdr:from>
    <xdr:to>
      <xdr:col>41</xdr:col>
      <xdr:colOff>101600</xdr:colOff>
      <xdr:row>39</xdr:row>
      <xdr:rowOff>20568</xdr:rowOff>
    </xdr:to>
    <xdr:sp macro="" textlink="">
      <xdr:nvSpPr>
        <xdr:cNvPr id="123" name="フローチャート: 判断 122">
          <a:extLst>
            <a:ext uri="{FF2B5EF4-FFF2-40B4-BE49-F238E27FC236}">
              <a16:creationId xmlns:a16="http://schemas.microsoft.com/office/drawing/2014/main" id="{033A310B-4397-41D2-8D1E-3A0F7C650E16}"/>
            </a:ext>
          </a:extLst>
        </xdr:cNvPr>
        <xdr:cNvSpPr/>
      </xdr:nvSpPr>
      <xdr:spPr>
        <a:xfrm>
          <a:off x="7810500" y="6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105810</xdr:rowOff>
    </xdr:from>
    <xdr:to>
      <xdr:col>36</xdr:col>
      <xdr:colOff>165100</xdr:colOff>
      <xdr:row>39</xdr:row>
      <xdr:rowOff>35960</xdr:rowOff>
    </xdr:to>
    <xdr:sp macro="" textlink="">
      <xdr:nvSpPr>
        <xdr:cNvPr id="124" name="フローチャート: 判断 123">
          <a:extLst>
            <a:ext uri="{FF2B5EF4-FFF2-40B4-BE49-F238E27FC236}">
              <a16:creationId xmlns:a16="http://schemas.microsoft.com/office/drawing/2014/main" id="{06E1DFFF-620D-4FE4-A8BE-0128A15EB770}"/>
            </a:ext>
          </a:extLst>
        </xdr:cNvPr>
        <xdr:cNvSpPr/>
      </xdr:nvSpPr>
      <xdr:spPr>
        <a:xfrm>
          <a:off x="6921500" y="66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A79A0E0-3B7A-4AB7-88D8-93C75121E10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7B10928-0CB9-4922-94DA-88FCECFCC36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34823F8-3A78-4F6C-BA2C-88C92CB8861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3C29B26-8B90-45B0-A758-80B989D5A5E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92FF55A-6AA9-484A-B579-F81CDCDAF20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79159</xdr:rowOff>
    </xdr:from>
    <xdr:to>
      <xdr:col>55</xdr:col>
      <xdr:colOff>50800</xdr:colOff>
      <xdr:row>40</xdr:row>
      <xdr:rowOff>9309</xdr:rowOff>
    </xdr:to>
    <xdr:sp macro="" textlink="">
      <xdr:nvSpPr>
        <xdr:cNvPr id="130" name="楕円 129">
          <a:extLst>
            <a:ext uri="{FF2B5EF4-FFF2-40B4-BE49-F238E27FC236}">
              <a16:creationId xmlns:a16="http://schemas.microsoft.com/office/drawing/2014/main" id="{81F1DC66-79D5-4531-BD63-129233D0CDEF}"/>
            </a:ext>
          </a:extLst>
        </xdr:cNvPr>
        <xdr:cNvSpPr/>
      </xdr:nvSpPr>
      <xdr:spPr>
        <a:xfrm>
          <a:off x="10426700" y="676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57586</xdr:rowOff>
    </xdr:from>
    <xdr:ext cx="534377" cy="259045"/>
    <xdr:sp macro="" textlink="">
      <xdr:nvSpPr>
        <xdr:cNvPr id="131" name="【道路】&#10;一人当たり延長該当値テキスト">
          <a:extLst>
            <a:ext uri="{FF2B5EF4-FFF2-40B4-BE49-F238E27FC236}">
              <a16:creationId xmlns:a16="http://schemas.microsoft.com/office/drawing/2014/main" id="{0CD2ED44-9E73-492F-82A3-86E92F2CE954}"/>
            </a:ext>
          </a:extLst>
        </xdr:cNvPr>
        <xdr:cNvSpPr txBox="1"/>
      </xdr:nvSpPr>
      <xdr:spPr>
        <a:xfrm>
          <a:off x="10515600" y="67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83503</xdr:rowOff>
    </xdr:from>
    <xdr:to>
      <xdr:col>50</xdr:col>
      <xdr:colOff>165100</xdr:colOff>
      <xdr:row>40</xdr:row>
      <xdr:rowOff>13653</xdr:rowOff>
    </xdr:to>
    <xdr:sp macro="" textlink="">
      <xdr:nvSpPr>
        <xdr:cNvPr id="132" name="楕円 131">
          <a:extLst>
            <a:ext uri="{FF2B5EF4-FFF2-40B4-BE49-F238E27FC236}">
              <a16:creationId xmlns:a16="http://schemas.microsoft.com/office/drawing/2014/main" id="{7C6A7656-CE81-4C40-8E2B-A2745ADFB6CF}"/>
            </a:ext>
          </a:extLst>
        </xdr:cNvPr>
        <xdr:cNvSpPr/>
      </xdr:nvSpPr>
      <xdr:spPr>
        <a:xfrm>
          <a:off x="9588500" y="677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129959</xdr:rowOff>
    </xdr:from>
    <xdr:to>
      <xdr:col>55</xdr:col>
      <xdr:colOff>0</xdr:colOff>
      <xdr:row>39</xdr:row>
      <xdr:rowOff>134303</xdr:rowOff>
    </xdr:to>
    <xdr:cxnSp macro="">
      <xdr:nvCxnSpPr>
        <xdr:cNvPr id="133" name="直線コネクタ 132">
          <a:extLst>
            <a:ext uri="{FF2B5EF4-FFF2-40B4-BE49-F238E27FC236}">
              <a16:creationId xmlns:a16="http://schemas.microsoft.com/office/drawing/2014/main" id="{26582D21-9A40-4DDD-B70E-4EB69C04C2AB}"/>
            </a:ext>
          </a:extLst>
        </xdr:cNvPr>
        <xdr:cNvCxnSpPr/>
      </xdr:nvCxnSpPr>
      <xdr:spPr>
        <a:xfrm flipV="1">
          <a:off x="9639300" y="6816509"/>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87160</xdr:rowOff>
    </xdr:from>
    <xdr:to>
      <xdr:col>46</xdr:col>
      <xdr:colOff>38100</xdr:colOff>
      <xdr:row>40</xdr:row>
      <xdr:rowOff>17310</xdr:rowOff>
    </xdr:to>
    <xdr:sp macro="" textlink="">
      <xdr:nvSpPr>
        <xdr:cNvPr id="134" name="楕円 133">
          <a:extLst>
            <a:ext uri="{FF2B5EF4-FFF2-40B4-BE49-F238E27FC236}">
              <a16:creationId xmlns:a16="http://schemas.microsoft.com/office/drawing/2014/main" id="{F7430543-393E-4A0C-B96C-95F1C545D718}"/>
            </a:ext>
          </a:extLst>
        </xdr:cNvPr>
        <xdr:cNvSpPr/>
      </xdr:nvSpPr>
      <xdr:spPr>
        <a:xfrm>
          <a:off x="8699500" y="677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134303</xdr:rowOff>
    </xdr:from>
    <xdr:to>
      <xdr:col>50</xdr:col>
      <xdr:colOff>114300</xdr:colOff>
      <xdr:row>39</xdr:row>
      <xdr:rowOff>137960</xdr:rowOff>
    </xdr:to>
    <xdr:cxnSp macro="">
      <xdr:nvCxnSpPr>
        <xdr:cNvPr id="135" name="直線コネクタ 134">
          <a:extLst>
            <a:ext uri="{FF2B5EF4-FFF2-40B4-BE49-F238E27FC236}">
              <a16:creationId xmlns:a16="http://schemas.microsoft.com/office/drawing/2014/main" id="{68934EF3-2A9C-4840-AC2E-B621A2A5C383}"/>
            </a:ext>
          </a:extLst>
        </xdr:cNvPr>
        <xdr:cNvCxnSpPr/>
      </xdr:nvCxnSpPr>
      <xdr:spPr>
        <a:xfrm flipV="1">
          <a:off x="8750300" y="682085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91656</xdr:rowOff>
    </xdr:from>
    <xdr:to>
      <xdr:col>41</xdr:col>
      <xdr:colOff>101600</xdr:colOff>
      <xdr:row>40</xdr:row>
      <xdr:rowOff>21806</xdr:rowOff>
    </xdr:to>
    <xdr:sp macro="" textlink="">
      <xdr:nvSpPr>
        <xdr:cNvPr id="136" name="楕円 135">
          <a:extLst>
            <a:ext uri="{FF2B5EF4-FFF2-40B4-BE49-F238E27FC236}">
              <a16:creationId xmlns:a16="http://schemas.microsoft.com/office/drawing/2014/main" id="{95A0719B-1098-4CFF-ACFB-5716D0409811}"/>
            </a:ext>
          </a:extLst>
        </xdr:cNvPr>
        <xdr:cNvSpPr/>
      </xdr:nvSpPr>
      <xdr:spPr>
        <a:xfrm>
          <a:off x="7810500" y="677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137960</xdr:rowOff>
    </xdr:from>
    <xdr:to>
      <xdr:col>45</xdr:col>
      <xdr:colOff>177800</xdr:colOff>
      <xdr:row>39</xdr:row>
      <xdr:rowOff>142456</xdr:rowOff>
    </xdr:to>
    <xdr:cxnSp macro="">
      <xdr:nvCxnSpPr>
        <xdr:cNvPr id="137" name="直線コネクタ 136">
          <a:extLst>
            <a:ext uri="{FF2B5EF4-FFF2-40B4-BE49-F238E27FC236}">
              <a16:creationId xmlns:a16="http://schemas.microsoft.com/office/drawing/2014/main" id="{5D7CD3CA-BE93-416E-B117-C26CC1879F9C}"/>
            </a:ext>
          </a:extLst>
        </xdr:cNvPr>
        <xdr:cNvCxnSpPr/>
      </xdr:nvCxnSpPr>
      <xdr:spPr>
        <a:xfrm flipV="1">
          <a:off x="7861300" y="6824510"/>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93408</xdr:rowOff>
    </xdr:from>
    <xdr:to>
      <xdr:col>36</xdr:col>
      <xdr:colOff>165100</xdr:colOff>
      <xdr:row>40</xdr:row>
      <xdr:rowOff>23558</xdr:rowOff>
    </xdr:to>
    <xdr:sp macro="" textlink="">
      <xdr:nvSpPr>
        <xdr:cNvPr id="138" name="楕円 137">
          <a:extLst>
            <a:ext uri="{FF2B5EF4-FFF2-40B4-BE49-F238E27FC236}">
              <a16:creationId xmlns:a16="http://schemas.microsoft.com/office/drawing/2014/main" id="{97789377-7A10-4350-A52E-5B4AE4553570}"/>
            </a:ext>
          </a:extLst>
        </xdr:cNvPr>
        <xdr:cNvSpPr/>
      </xdr:nvSpPr>
      <xdr:spPr>
        <a:xfrm>
          <a:off x="6921500" y="677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142456</xdr:rowOff>
    </xdr:from>
    <xdr:to>
      <xdr:col>41</xdr:col>
      <xdr:colOff>50800</xdr:colOff>
      <xdr:row>39</xdr:row>
      <xdr:rowOff>144208</xdr:rowOff>
    </xdr:to>
    <xdr:cxnSp macro="">
      <xdr:nvCxnSpPr>
        <xdr:cNvPr id="139" name="直線コネクタ 138">
          <a:extLst>
            <a:ext uri="{FF2B5EF4-FFF2-40B4-BE49-F238E27FC236}">
              <a16:creationId xmlns:a16="http://schemas.microsoft.com/office/drawing/2014/main" id="{ED8D89E1-FAB9-4324-A327-DC30094C139C}"/>
            </a:ext>
          </a:extLst>
        </xdr:cNvPr>
        <xdr:cNvCxnSpPr/>
      </xdr:nvCxnSpPr>
      <xdr:spPr>
        <a:xfrm flipV="1">
          <a:off x="6972300" y="6829006"/>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13530</xdr:rowOff>
    </xdr:from>
    <xdr:ext cx="534377" cy="259045"/>
    <xdr:sp macro="" textlink="">
      <xdr:nvSpPr>
        <xdr:cNvPr id="140" name="n_1aveValue【道路】&#10;一人当たり延長">
          <a:extLst>
            <a:ext uri="{FF2B5EF4-FFF2-40B4-BE49-F238E27FC236}">
              <a16:creationId xmlns:a16="http://schemas.microsoft.com/office/drawing/2014/main" id="{8787C017-43D1-42AD-A091-9E96A79BABBD}"/>
            </a:ext>
          </a:extLst>
        </xdr:cNvPr>
        <xdr:cNvSpPr txBox="1"/>
      </xdr:nvSpPr>
      <xdr:spPr>
        <a:xfrm>
          <a:off x="9359411" y="63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32961</xdr:rowOff>
    </xdr:from>
    <xdr:ext cx="534377" cy="259045"/>
    <xdr:sp macro="" textlink="">
      <xdr:nvSpPr>
        <xdr:cNvPr id="141" name="n_2aveValue【道路】&#10;一人当たり延長">
          <a:extLst>
            <a:ext uri="{FF2B5EF4-FFF2-40B4-BE49-F238E27FC236}">
              <a16:creationId xmlns:a16="http://schemas.microsoft.com/office/drawing/2014/main" id="{4FE47843-6741-4A9C-A756-A78F175AA8F2}"/>
            </a:ext>
          </a:extLst>
        </xdr:cNvPr>
        <xdr:cNvSpPr txBox="1"/>
      </xdr:nvSpPr>
      <xdr:spPr>
        <a:xfrm>
          <a:off x="8483111" y="63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37095</xdr:rowOff>
    </xdr:from>
    <xdr:ext cx="534377" cy="259045"/>
    <xdr:sp macro="" textlink="">
      <xdr:nvSpPr>
        <xdr:cNvPr id="142" name="n_3aveValue【道路】&#10;一人当たり延長">
          <a:extLst>
            <a:ext uri="{FF2B5EF4-FFF2-40B4-BE49-F238E27FC236}">
              <a16:creationId xmlns:a16="http://schemas.microsoft.com/office/drawing/2014/main" id="{D84CF86B-DF93-4DA6-9F9E-40D098204D63}"/>
            </a:ext>
          </a:extLst>
        </xdr:cNvPr>
        <xdr:cNvSpPr txBox="1"/>
      </xdr:nvSpPr>
      <xdr:spPr>
        <a:xfrm>
          <a:off x="7594111" y="6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52487</xdr:rowOff>
    </xdr:from>
    <xdr:ext cx="534377" cy="259045"/>
    <xdr:sp macro="" textlink="">
      <xdr:nvSpPr>
        <xdr:cNvPr id="143" name="n_4aveValue【道路】&#10;一人当たり延長">
          <a:extLst>
            <a:ext uri="{FF2B5EF4-FFF2-40B4-BE49-F238E27FC236}">
              <a16:creationId xmlns:a16="http://schemas.microsoft.com/office/drawing/2014/main" id="{BB12DE21-D786-428E-908F-D2B901B079A9}"/>
            </a:ext>
          </a:extLst>
        </xdr:cNvPr>
        <xdr:cNvSpPr txBox="1"/>
      </xdr:nvSpPr>
      <xdr:spPr>
        <a:xfrm>
          <a:off x="6705111" y="63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4780</xdr:rowOff>
    </xdr:from>
    <xdr:ext cx="534377" cy="259045"/>
    <xdr:sp macro="" textlink="">
      <xdr:nvSpPr>
        <xdr:cNvPr id="144" name="n_1mainValue【道路】&#10;一人当たり延長">
          <a:extLst>
            <a:ext uri="{FF2B5EF4-FFF2-40B4-BE49-F238E27FC236}">
              <a16:creationId xmlns:a16="http://schemas.microsoft.com/office/drawing/2014/main" id="{5DF45277-13B5-4F40-A0B3-2A3ADDC966AF}"/>
            </a:ext>
          </a:extLst>
        </xdr:cNvPr>
        <xdr:cNvSpPr txBox="1"/>
      </xdr:nvSpPr>
      <xdr:spPr>
        <a:xfrm>
          <a:off x="9359411" y="686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8437</xdr:rowOff>
    </xdr:from>
    <xdr:ext cx="534377" cy="259045"/>
    <xdr:sp macro="" textlink="">
      <xdr:nvSpPr>
        <xdr:cNvPr id="145" name="n_2mainValue【道路】&#10;一人当たり延長">
          <a:extLst>
            <a:ext uri="{FF2B5EF4-FFF2-40B4-BE49-F238E27FC236}">
              <a16:creationId xmlns:a16="http://schemas.microsoft.com/office/drawing/2014/main" id="{F3C15CEB-8E95-472A-8914-968E59C5EC2D}"/>
            </a:ext>
          </a:extLst>
        </xdr:cNvPr>
        <xdr:cNvSpPr txBox="1"/>
      </xdr:nvSpPr>
      <xdr:spPr>
        <a:xfrm>
          <a:off x="8483111" y="686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12933</xdr:rowOff>
    </xdr:from>
    <xdr:ext cx="534377" cy="259045"/>
    <xdr:sp macro="" textlink="">
      <xdr:nvSpPr>
        <xdr:cNvPr id="146" name="n_3mainValue【道路】&#10;一人当たり延長">
          <a:extLst>
            <a:ext uri="{FF2B5EF4-FFF2-40B4-BE49-F238E27FC236}">
              <a16:creationId xmlns:a16="http://schemas.microsoft.com/office/drawing/2014/main" id="{94F79D9D-56BA-4D94-A1EB-FF4EB4D5FB17}"/>
            </a:ext>
          </a:extLst>
        </xdr:cNvPr>
        <xdr:cNvSpPr txBox="1"/>
      </xdr:nvSpPr>
      <xdr:spPr>
        <a:xfrm>
          <a:off x="7594111" y="687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14685</xdr:rowOff>
    </xdr:from>
    <xdr:ext cx="534377" cy="259045"/>
    <xdr:sp macro="" textlink="">
      <xdr:nvSpPr>
        <xdr:cNvPr id="147" name="n_4mainValue【道路】&#10;一人当たり延長">
          <a:extLst>
            <a:ext uri="{FF2B5EF4-FFF2-40B4-BE49-F238E27FC236}">
              <a16:creationId xmlns:a16="http://schemas.microsoft.com/office/drawing/2014/main" id="{5492B6A2-A837-4E9A-8D83-AEDC4E997B70}"/>
            </a:ext>
          </a:extLst>
        </xdr:cNvPr>
        <xdr:cNvSpPr txBox="1"/>
      </xdr:nvSpPr>
      <xdr:spPr>
        <a:xfrm>
          <a:off x="6705111" y="687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F69A6989-E037-40C6-A824-47174791D41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DCF16CA3-1A24-42EE-9259-001B552874E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B1548D50-8A38-45C5-AA0F-960E7FEEACF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56B7CE46-BD4C-4DF4-9FFE-B245AA8D0FF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393C4C46-7FC7-420B-9598-92B11C841CB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D7E1BB1-DFDF-49B6-B5B5-787AED4339A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1BD1AD4D-DAC9-4B82-A5D2-256ABE078BC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12E64582-6864-4FFC-A62C-E6D0141C39E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E6049C02-B55E-45E3-B2F7-783CF4D4549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5D30EF03-3522-4DA1-9DED-F6194741BC5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D5833E44-889E-48CD-B252-887D747B999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826D6D3C-51E0-493A-BD26-672B05CD56D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F55C0E8A-4905-425C-B5F9-55F9F697263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54950C39-8267-4096-8ABC-CEE058F1BB9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6838EB00-C94C-4198-AF99-D6A37E597E8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672946D1-7730-4731-BFF9-16DCD78B0F4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6A200526-74F4-4A3E-8801-7803CF02030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D5901EDC-8188-4CD8-9AA3-37A304E6C5B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6FC52934-FE14-4F13-A9A0-33831F67312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CE06D16A-1291-4825-A1C2-00BCB48E203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6F922B4F-CC63-48F4-B404-A3583BD7E41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DC975EB2-565F-40A3-90AA-5B3D21FC4B6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AC808B26-F82F-49D8-ADB6-E1B9EFCF059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B70D80D-6E73-454C-A592-1C6F5A38DFF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CE3560F0-EBE7-4784-90CC-1B5AFA389B7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FDF44FEA-02B1-49E5-9D20-CFEC03296FD9}"/>
            </a:ext>
          </a:extLst>
        </xdr:cNvPr>
        <xdr:cNvCxnSpPr/>
      </xdr:nvCxnSpPr>
      <xdr:spPr>
        <a:xfrm flipV="1">
          <a:off x="4634865" y="9583238"/>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7802B1E0-BEC2-469D-B612-CFD40651C7AC}"/>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56784BCA-F5F1-4256-B3F9-2B2E409A63BE}"/>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6A75866A-91DC-469F-B857-E1B1380A6137}"/>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BBA01BAA-C32E-4BF9-AFC1-34E15E53B949}"/>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167657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7A37B258-EEDF-4D51-9C62-B17D0A35A159}"/>
            </a:ext>
          </a:extLst>
        </xdr:cNvPr>
        <xdr:cNvSpPr txBox="1"/>
      </xdr:nvSpPr>
      <xdr:spPr>
        <a:xfrm>
          <a:off x="4673600" y="1045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179" name="フローチャート: 判断 178">
          <a:extLst>
            <a:ext uri="{FF2B5EF4-FFF2-40B4-BE49-F238E27FC236}">
              <a16:creationId xmlns:a16="http://schemas.microsoft.com/office/drawing/2014/main" id="{F4F032DD-0087-4321-9323-E74F75F0CD58}"/>
            </a:ext>
          </a:extLst>
        </xdr:cNvPr>
        <xdr:cNvSpPr/>
      </xdr:nvSpPr>
      <xdr:spPr>
        <a:xfrm>
          <a:off x="4584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168003</xdr:rowOff>
    </xdr:from>
    <xdr:to>
      <xdr:col>20</xdr:col>
      <xdr:colOff>38100</xdr:colOff>
      <xdr:row>61</xdr:row>
      <xdr:rowOff>98153</xdr:rowOff>
    </xdr:to>
    <xdr:sp macro="" textlink="">
      <xdr:nvSpPr>
        <xdr:cNvPr id="180" name="フローチャート: 判断 179">
          <a:extLst>
            <a:ext uri="{FF2B5EF4-FFF2-40B4-BE49-F238E27FC236}">
              <a16:creationId xmlns:a16="http://schemas.microsoft.com/office/drawing/2014/main" id="{D235E5C4-89F1-4FDC-A6D6-5E11F891E841}"/>
            </a:ext>
          </a:extLst>
        </xdr:cNvPr>
        <xdr:cNvSpPr/>
      </xdr:nvSpPr>
      <xdr:spPr>
        <a:xfrm>
          <a:off x="3746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1" name="フローチャート: 判断 180">
          <a:extLst>
            <a:ext uri="{FF2B5EF4-FFF2-40B4-BE49-F238E27FC236}">
              <a16:creationId xmlns:a16="http://schemas.microsoft.com/office/drawing/2014/main" id="{70F78F02-FE4D-4DB8-B67F-D7CFA06A167F}"/>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82" name="フローチャート: 判断 181">
          <a:extLst>
            <a:ext uri="{FF2B5EF4-FFF2-40B4-BE49-F238E27FC236}">
              <a16:creationId xmlns:a16="http://schemas.microsoft.com/office/drawing/2014/main" id="{7A9BFE68-AAF9-46A4-B711-5C73CE82835B}"/>
            </a:ext>
          </a:extLst>
        </xdr:cNvPr>
        <xdr:cNvSpPr/>
      </xdr:nvSpPr>
      <xdr:spPr>
        <a:xfrm>
          <a:off x="1968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135346</xdr:rowOff>
    </xdr:from>
    <xdr:to>
      <xdr:col>6</xdr:col>
      <xdr:colOff>38100</xdr:colOff>
      <xdr:row>61</xdr:row>
      <xdr:rowOff>65496</xdr:rowOff>
    </xdr:to>
    <xdr:sp macro="" textlink="">
      <xdr:nvSpPr>
        <xdr:cNvPr id="183" name="フローチャート: 判断 182">
          <a:extLst>
            <a:ext uri="{FF2B5EF4-FFF2-40B4-BE49-F238E27FC236}">
              <a16:creationId xmlns:a16="http://schemas.microsoft.com/office/drawing/2014/main" id="{126EABD0-6D6B-42A3-AEE3-0EA315A2A17D}"/>
            </a:ext>
          </a:extLst>
        </xdr:cNvPr>
        <xdr:cNvSpPr/>
      </xdr:nvSpPr>
      <xdr:spPr>
        <a:xfrm>
          <a:off x="1079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C0932C8-BD96-4996-983A-E318569B5D5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2B4B1A3-7B23-4342-AF5C-7605CDC057B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83CA0DC-722A-42E7-80A2-3D8856E9896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48DCAFE-547C-453E-95A3-EB8F498DABC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F374812-BA19-4F2A-BC18-480CC674343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148409</xdr:rowOff>
    </xdr:from>
    <xdr:to>
      <xdr:col>24</xdr:col>
      <xdr:colOff>114300</xdr:colOff>
      <xdr:row>60</xdr:row>
      <xdr:rowOff>78559</xdr:rowOff>
    </xdr:to>
    <xdr:sp macro="" textlink="">
      <xdr:nvSpPr>
        <xdr:cNvPr id="189" name="楕円 188">
          <a:extLst>
            <a:ext uri="{FF2B5EF4-FFF2-40B4-BE49-F238E27FC236}">
              <a16:creationId xmlns:a16="http://schemas.microsoft.com/office/drawing/2014/main" id="{EEEF91C2-9FD9-4FFD-B2D4-C0DD2545F7A2}"/>
            </a:ext>
          </a:extLst>
        </xdr:cNvPr>
        <xdr:cNvSpPr/>
      </xdr:nvSpPr>
      <xdr:spPr>
        <a:xfrm>
          <a:off x="45847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171286</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8C949D69-40D2-4247-AF48-B23597A8FB4F}"/>
            </a:ext>
          </a:extLst>
        </xdr:cNvPr>
        <xdr:cNvSpPr txBox="1"/>
      </xdr:nvSpPr>
      <xdr:spPr>
        <a:xfrm>
          <a:off x="4673600" y="10115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120650</xdr:rowOff>
    </xdr:from>
    <xdr:to>
      <xdr:col>20</xdr:col>
      <xdr:colOff>38100</xdr:colOff>
      <xdr:row>60</xdr:row>
      <xdr:rowOff>50800</xdr:rowOff>
    </xdr:to>
    <xdr:sp macro="" textlink="">
      <xdr:nvSpPr>
        <xdr:cNvPr id="191" name="楕円 190">
          <a:extLst>
            <a:ext uri="{FF2B5EF4-FFF2-40B4-BE49-F238E27FC236}">
              <a16:creationId xmlns:a16="http://schemas.microsoft.com/office/drawing/2014/main" id="{2BA40BB8-474F-4657-8B39-9F30C30A2148}"/>
            </a:ext>
          </a:extLst>
        </xdr:cNvPr>
        <xdr:cNvSpPr/>
      </xdr:nvSpPr>
      <xdr:spPr>
        <a:xfrm>
          <a:off x="3746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0</xdr:rowOff>
    </xdr:from>
    <xdr:to>
      <xdr:col>24</xdr:col>
      <xdr:colOff>63500</xdr:colOff>
      <xdr:row>60</xdr:row>
      <xdr:rowOff>27759</xdr:rowOff>
    </xdr:to>
    <xdr:cxnSp macro="">
      <xdr:nvCxnSpPr>
        <xdr:cNvPr id="192" name="直線コネクタ 191">
          <a:extLst>
            <a:ext uri="{FF2B5EF4-FFF2-40B4-BE49-F238E27FC236}">
              <a16:creationId xmlns:a16="http://schemas.microsoft.com/office/drawing/2014/main" id="{98063247-FDD2-456B-ADEA-CE4BFCFD6967}"/>
            </a:ext>
          </a:extLst>
        </xdr:cNvPr>
        <xdr:cNvCxnSpPr/>
      </xdr:nvCxnSpPr>
      <xdr:spPr>
        <a:xfrm>
          <a:off x="3797300" y="1028700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92891</xdr:rowOff>
    </xdr:from>
    <xdr:to>
      <xdr:col>15</xdr:col>
      <xdr:colOff>101600</xdr:colOff>
      <xdr:row>60</xdr:row>
      <xdr:rowOff>23041</xdr:rowOff>
    </xdr:to>
    <xdr:sp macro="" textlink="">
      <xdr:nvSpPr>
        <xdr:cNvPr id="193" name="楕円 192">
          <a:extLst>
            <a:ext uri="{FF2B5EF4-FFF2-40B4-BE49-F238E27FC236}">
              <a16:creationId xmlns:a16="http://schemas.microsoft.com/office/drawing/2014/main" id="{BE3C963B-9624-492B-8C6D-1902294C6DE9}"/>
            </a:ext>
          </a:extLst>
        </xdr:cNvPr>
        <xdr:cNvSpPr/>
      </xdr:nvSpPr>
      <xdr:spPr>
        <a:xfrm>
          <a:off x="2857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143691</xdr:rowOff>
    </xdr:from>
    <xdr:to>
      <xdr:col>19</xdr:col>
      <xdr:colOff>177800</xdr:colOff>
      <xdr:row>60</xdr:row>
      <xdr:rowOff>0</xdr:rowOff>
    </xdr:to>
    <xdr:cxnSp macro="">
      <xdr:nvCxnSpPr>
        <xdr:cNvPr id="194" name="直線コネクタ 193">
          <a:extLst>
            <a:ext uri="{FF2B5EF4-FFF2-40B4-BE49-F238E27FC236}">
              <a16:creationId xmlns:a16="http://schemas.microsoft.com/office/drawing/2014/main" id="{A8A5DCCB-B243-472D-9F8A-14C6F3D7FACD}"/>
            </a:ext>
          </a:extLst>
        </xdr:cNvPr>
        <xdr:cNvCxnSpPr/>
      </xdr:nvCxnSpPr>
      <xdr:spPr>
        <a:xfrm>
          <a:off x="2908300" y="1025924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65133</xdr:rowOff>
    </xdr:from>
    <xdr:to>
      <xdr:col>10</xdr:col>
      <xdr:colOff>165100</xdr:colOff>
      <xdr:row>59</xdr:row>
      <xdr:rowOff>166733</xdr:rowOff>
    </xdr:to>
    <xdr:sp macro="" textlink="">
      <xdr:nvSpPr>
        <xdr:cNvPr id="195" name="楕円 194">
          <a:extLst>
            <a:ext uri="{FF2B5EF4-FFF2-40B4-BE49-F238E27FC236}">
              <a16:creationId xmlns:a16="http://schemas.microsoft.com/office/drawing/2014/main" id="{062C344E-176F-47CE-BBE3-AC35D7ECB7FE}"/>
            </a:ext>
          </a:extLst>
        </xdr:cNvPr>
        <xdr:cNvSpPr/>
      </xdr:nvSpPr>
      <xdr:spPr>
        <a:xfrm>
          <a:off x="1968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115933</xdr:rowOff>
    </xdr:from>
    <xdr:to>
      <xdr:col>15</xdr:col>
      <xdr:colOff>50800</xdr:colOff>
      <xdr:row>59</xdr:row>
      <xdr:rowOff>143691</xdr:rowOff>
    </xdr:to>
    <xdr:cxnSp macro="">
      <xdr:nvCxnSpPr>
        <xdr:cNvPr id="196" name="直線コネクタ 195">
          <a:extLst>
            <a:ext uri="{FF2B5EF4-FFF2-40B4-BE49-F238E27FC236}">
              <a16:creationId xmlns:a16="http://schemas.microsoft.com/office/drawing/2014/main" id="{C1B38E8F-B216-41F2-934A-AF289E972EFA}"/>
            </a:ext>
          </a:extLst>
        </xdr:cNvPr>
        <xdr:cNvCxnSpPr/>
      </xdr:nvCxnSpPr>
      <xdr:spPr>
        <a:xfrm>
          <a:off x="2019300" y="1023148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37374</xdr:rowOff>
    </xdr:from>
    <xdr:to>
      <xdr:col>6</xdr:col>
      <xdr:colOff>38100</xdr:colOff>
      <xdr:row>59</xdr:row>
      <xdr:rowOff>138974</xdr:rowOff>
    </xdr:to>
    <xdr:sp macro="" textlink="">
      <xdr:nvSpPr>
        <xdr:cNvPr id="197" name="楕円 196">
          <a:extLst>
            <a:ext uri="{FF2B5EF4-FFF2-40B4-BE49-F238E27FC236}">
              <a16:creationId xmlns:a16="http://schemas.microsoft.com/office/drawing/2014/main" id="{9981D4D6-101E-4AB7-BAC9-CB3C2DE5B319}"/>
            </a:ext>
          </a:extLst>
        </xdr:cNvPr>
        <xdr:cNvSpPr/>
      </xdr:nvSpPr>
      <xdr:spPr>
        <a:xfrm>
          <a:off x="10795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88174</xdr:rowOff>
    </xdr:from>
    <xdr:to>
      <xdr:col>10</xdr:col>
      <xdr:colOff>114300</xdr:colOff>
      <xdr:row>59</xdr:row>
      <xdr:rowOff>115933</xdr:rowOff>
    </xdr:to>
    <xdr:cxnSp macro="">
      <xdr:nvCxnSpPr>
        <xdr:cNvPr id="198" name="直線コネクタ 197">
          <a:extLst>
            <a:ext uri="{FF2B5EF4-FFF2-40B4-BE49-F238E27FC236}">
              <a16:creationId xmlns:a16="http://schemas.microsoft.com/office/drawing/2014/main" id="{0C62C0CB-10D9-48BC-B263-7A60C26BF060}"/>
            </a:ext>
          </a:extLst>
        </xdr:cNvPr>
        <xdr:cNvCxnSpPr/>
      </xdr:nvCxnSpPr>
      <xdr:spPr>
        <a:xfrm>
          <a:off x="1130300" y="1020372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89280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DD91EB8C-A297-4ED5-A2CE-E527CB69D094}"/>
            </a:ext>
          </a:extLst>
        </xdr:cNvPr>
        <xdr:cNvSpPr txBox="1"/>
      </xdr:nvSpPr>
      <xdr:spPr>
        <a:xfrm>
          <a:off x="35820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8AB36B95-1281-4181-8F0C-21B6667C5220}"/>
            </a:ext>
          </a:extLst>
        </xdr:cNvPr>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51724</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4B6C7363-6DBB-4766-83A6-F61242631EAF}"/>
            </a:ext>
          </a:extLst>
        </xdr:cNvPr>
        <xdr:cNvSpPr txBox="1"/>
      </xdr:nvSpPr>
      <xdr:spPr>
        <a:xfrm>
          <a:off x="1816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56623</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39BF1670-3274-45B4-B0AB-A94A06CB82EE}"/>
            </a:ext>
          </a:extLst>
        </xdr:cNvPr>
        <xdr:cNvSpPr txBox="1"/>
      </xdr:nvSpPr>
      <xdr:spPr>
        <a:xfrm>
          <a:off x="927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67327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5355B07D-36F5-48F7-A495-8E2D0F93C499}"/>
            </a:ext>
          </a:extLst>
        </xdr:cNvPr>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39568</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7F5A1C9F-D73A-4977-A304-5B0B61C4F6B4}"/>
            </a:ext>
          </a:extLst>
        </xdr:cNvPr>
        <xdr:cNvSpPr txBox="1"/>
      </xdr:nvSpPr>
      <xdr:spPr>
        <a:xfrm>
          <a:off x="2705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11810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B4C327C1-1D96-4309-8830-AFE09CDCF47B}"/>
            </a:ext>
          </a:extLst>
        </xdr:cNvPr>
        <xdr:cNvSpPr txBox="1"/>
      </xdr:nvSpPr>
      <xdr:spPr>
        <a:xfrm>
          <a:off x="1816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155501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19AA8ECC-B990-4FD2-BDE2-D60F58C3A3AF}"/>
            </a:ext>
          </a:extLst>
        </xdr:cNvPr>
        <xdr:cNvSpPr txBox="1"/>
      </xdr:nvSpPr>
      <xdr:spPr>
        <a:xfrm>
          <a:off x="927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6947699F-FD35-4694-BDCF-1BFCBBE2873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CCF6F2A1-4D14-49B4-8C14-880119E3593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CE45E890-E4C0-425F-B924-97299F769B5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CAA859A2-743C-4C28-9E37-D2AE5291711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67CE5AF-87AA-43C2-8F20-12B4B371A12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871D5B7D-AB47-4C07-B505-21AD99056B1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DEAFFADB-3932-41D9-B582-E705E1AB58F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1727BD79-C498-4C9C-89A9-43B7AD2912B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734F99C2-B03F-4B24-846B-566CA94D751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172A9A7-91F6-4569-8305-5935263404B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6267B194-D2B0-4078-B4A8-BA8B7A57491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7A6D2C1C-7429-4AD5-B839-B37152A9E732}"/>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A6F17EA4-232A-48AA-A628-E67D7F55FC02}"/>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C755B39D-9258-4A2D-96CB-F9A03CF83D48}"/>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4145370-463B-4620-BCD9-ED36EF35F53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46255305-0CEA-4415-AE02-FF3CB0970988}"/>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B8163AC6-4F17-45DA-8938-5D860CB1AC6C}"/>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8FA7679D-86F5-4FAD-A685-D8AF5BEC9CF6}"/>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A3B6C2F1-C514-4119-8282-D7B3C6FB5EDF}"/>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8DD9BA23-4D89-47AB-A824-8E6FA594E3AC}"/>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9E7EC2F0-B872-437F-94C8-925A94903B3D}"/>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F9933A4F-D38F-433A-B1B6-4F08C6F2E6D8}"/>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BAD555C3-204E-4778-AEEF-D80FAEDF2EE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1B2469CD-66B8-4B3B-8EBA-3E1A037F48E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E2DB2CE7-8D24-4003-9027-1D4D39C6349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116222</xdr:rowOff>
    </xdr:from>
    <xdr:to>
      <xdr:col>54</xdr:col>
      <xdr:colOff>189865</xdr:colOff>
      <xdr:row>64</xdr:row>
      <xdr:rowOff>124581</xdr:rowOff>
    </xdr:to>
    <xdr:cxnSp macro="">
      <xdr:nvCxnSpPr>
        <xdr:cNvPr id="232" name="直線コネクタ 231">
          <a:extLst>
            <a:ext uri="{FF2B5EF4-FFF2-40B4-BE49-F238E27FC236}">
              <a16:creationId xmlns:a16="http://schemas.microsoft.com/office/drawing/2014/main" id="{08A852CB-D7E0-4776-855A-164FA431564C}"/>
            </a:ext>
          </a:extLst>
        </xdr:cNvPr>
        <xdr:cNvCxnSpPr/>
      </xdr:nvCxnSpPr>
      <xdr:spPr>
        <a:xfrm flipV="1">
          <a:off x="10476865" y="9545972"/>
          <a:ext cx="0" cy="1551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128408</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E26B78CC-EC27-46CE-8F3A-CFE29EFD4621}"/>
            </a:ext>
          </a:extLst>
        </xdr:cNvPr>
        <xdr:cNvSpPr txBox="1"/>
      </xdr:nvSpPr>
      <xdr:spPr>
        <a:xfrm>
          <a:off x="10515600" y="1110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124581</xdr:rowOff>
    </xdr:from>
    <xdr:to>
      <xdr:col>55</xdr:col>
      <xdr:colOff>88900</xdr:colOff>
      <xdr:row>64</xdr:row>
      <xdr:rowOff>124581</xdr:rowOff>
    </xdr:to>
    <xdr:cxnSp macro="">
      <xdr:nvCxnSpPr>
        <xdr:cNvPr id="234" name="直線コネクタ 233">
          <a:extLst>
            <a:ext uri="{FF2B5EF4-FFF2-40B4-BE49-F238E27FC236}">
              <a16:creationId xmlns:a16="http://schemas.microsoft.com/office/drawing/2014/main" id="{5A306E9B-50E8-44BC-B824-BD53E7B9271E}"/>
            </a:ext>
          </a:extLst>
        </xdr:cNvPr>
        <xdr:cNvCxnSpPr/>
      </xdr:nvCxnSpPr>
      <xdr:spPr>
        <a:xfrm>
          <a:off x="10388600" y="11097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62899</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B72513F3-717B-4D24-B772-72BB5AB1262B}"/>
            </a:ext>
          </a:extLst>
        </xdr:cNvPr>
        <xdr:cNvSpPr txBox="1"/>
      </xdr:nvSpPr>
      <xdr:spPr>
        <a:xfrm>
          <a:off x="10515600" y="93211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1,430,735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116222</xdr:rowOff>
    </xdr:from>
    <xdr:to>
      <xdr:col>55</xdr:col>
      <xdr:colOff>88900</xdr:colOff>
      <xdr:row>55</xdr:row>
      <xdr:rowOff>116222</xdr:rowOff>
    </xdr:to>
    <xdr:cxnSp macro="">
      <xdr:nvCxnSpPr>
        <xdr:cNvPr id="236" name="直線コネクタ 235">
          <a:extLst>
            <a:ext uri="{FF2B5EF4-FFF2-40B4-BE49-F238E27FC236}">
              <a16:creationId xmlns:a16="http://schemas.microsoft.com/office/drawing/2014/main" id="{5AE22F84-5EAA-4107-844B-24F018033144}"/>
            </a:ext>
          </a:extLst>
        </xdr:cNvPr>
        <xdr:cNvCxnSpPr/>
      </xdr:nvCxnSpPr>
      <xdr:spPr>
        <a:xfrm>
          <a:off x="10388600" y="95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36232</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48E88122-3D7A-42A0-89AD-7C95D22CDEA4}"/>
            </a:ext>
          </a:extLst>
        </xdr:cNvPr>
        <xdr:cNvSpPr txBox="1"/>
      </xdr:nvSpPr>
      <xdr:spPr>
        <a:xfrm>
          <a:off x="10515600" y="104946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13355</xdr:rowOff>
    </xdr:from>
    <xdr:to>
      <xdr:col>55</xdr:col>
      <xdr:colOff>50800</xdr:colOff>
      <xdr:row>62</xdr:row>
      <xdr:rowOff>114955</xdr:rowOff>
    </xdr:to>
    <xdr:sp macro="" textlink="">
      <xdr:nvSpPr>
        <xdr:cNvPr id="238" name="フローチャート: 判断 237">
          <a:extLst>
            <a:ext uri="{FF2B5EF4-FFF2-40B4-BE49-F238E27FC236}">
              <a16:creationId xmlns:a16="http://schemas.microsoft.com/office/drawing/2014/main" id="{95EA1CC2-3F60-4C0F-BBD1-4C50C77B7755}"/>
            </a:ext>
          </a:extLst>
        </xdr:cNvPr>
        <xdr:cNvSpPr/>
      </xdr:nvSpPr>
      <xdr:spPr>
        <a:xfrm>
          <a:off x="10426700" y="1064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166759</xdr:rowOff>
    </xdr:from>
    <xdr:to>
      <xdr:col>50</xdr:col>
      <xdr:colOff>165100</xdr:colOff>
      <xdr:row>62</xdr:row>
      <xdr:rowOff>96909</xdr:rowOff>
    </xdr:to>
    <xdr:sp macro="" textlink="">
      <xdr:nvSpPr>
        <xdr:cNvPr id="239" name="フローチャート: 判断 238">
          <a:extLst>
            <a:ext uri="{FF2B5EF4-FFF2-40B4-BE49-F238E27FC236}">
              <a16:creationId xmlns:a16="http://schemas.microsoft.com/office/drawing/2014/main" id="{E343FFD4-87FF-46CD-8FEC-7E461CE126AC}"/>
            </a:ext>
          </a:extLst>
        </xdr:cNvPr>
        <xdr:cNvSpPr/>
      </xdr:nvSpPr>
      <xdr:spPr>
        <a:xfrm>
          <a:off x="9588500" y="10625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17485</xdr:rowOff>
    </xdr:from>
    <xdr:to>
      <xdr:col>46</xdr:col>
      <xdr:colOff>38100</xdr:colOff>
      <xdr:row>62</xdr:row>
      <xdr:rowOff>119085</xdr:rowOff>
    </xdr:to>
    <xdr:sp macro="" textlink="">
      <xdr:nvSpPr>
        <xdr:cNvPr id="240" name="フローチャート: 判断 239">
          <a:extLst>
            <a:ext uri="{FF2B5EF4-FFF2-40B4-BE49-F238E27FC236}">
              <a16:creationId xmlns:a16="http://schemas.microsoft.com/office/drawing/2014/main" id="{469A4BBE-1A62-46BB-BFF2-375E3A5AB1E5}"/>
            </a:ext>
          </a:extLst>
        </xdr:cNvPr>
        <xdr:cNvSpPr/>
      </xdr:nvSpPr>
      <xdr:spPr>
        <a:xfrm>
          <a:off x="8699500" y="1064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10806</xdr:rowOff>
    </xdr:from>
    <xdr:to>
      <xdr:col>41</xdr:col>
      <xdr:colOff>101600</xdr:colOff>
      <xdr:row>62</xdr:row>
      <xdr:rowOff>112406</xdr:rowOff>
    </xdr:to>
    <xdr:sp macro="" textlink="">
      <xdr:nvSpPr>
        <xdr:cNvPr id="241" name="フローチャート: 判断 240">
          <a:extLst>
            <a:ext uri="{FF2B5EF4-FFF2-40B4-BE49-F238E27FC236}">
              <a16:creationId xmlns:a16="http://schemas.microsoft.com/office/drawing/2014/main" id="{473EA9DA-2557-4FB1-A1C3-4CEFCA0E6F9C}"/>
            </a:ext>
          </a:extLst>
        </xdr:cNvPr>
        <xdr:cNvSpPr/>
      </xdr:nvSpPr>
      <xdr:spPr>
        <a:xfrm>
          <a:off x="7810500" y="1064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163160</xdr:rowOff>
    </xdr:from>
    <xdr:to>
      <xdr:col>36</xdr:col>
      <xdr:colOff>165100</xdr:colOff>
      <xdr:row>62</xdr:row>
      <xdr:rowOff>93310</xdr:rowOff>
    </xdr:to>
    <xdr:sp macro="" textlink="">
      <xdr:nvSpPr>
        <xdr:cNvPr id="242" name="フローチャート: 判断 241">
          <a:extLst>
            <a:ext uri="{FF2B5EF4-FFF2-40B4-BE49-F238E27FC236}">
              <a16:creationId xmlns:a16="http://schemas.microsoft.com/office/drawing/2014/main" id="{0C8A4D89-B892-4F08-B6B8-E9F241B9842D}"/>
            </a:ext>
          </a:extLst>
        </xdr:cNvPr>
        <xdr:cNvSpPr/>
      </xdr:nvSpPr>
      <xdr:spPr>
        <a:xfrm>
          <a:off x="6921500" y="1062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1BFA475-79EE-4338-AACC-DFD04D196AA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40C9D36-78B5-4B61-8349-45313EC8E8E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A1D6570-CC81-4284-84B7-450C45F977C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D9C7829E-6546-42CE-AF5A-AF5234B3D17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AC67CF90-DCB9-487F-A167-20D72F17F54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149803</xdr:rowOff>
    </xdr:from>
    <xdr:to>
      <xdr:col>55</xdr:col>
      <xdr:colOff>50800</xdr:colOff>
      <xdr:row>64</xdr:row>
      <xdr:rowOff>79953</xdr:rowOff>
    </xdr:to>
    <xdr:sp macro="" textlink="">
      <xdr:nvSpPr>
        <xdr:cNvPr id="248" name="楕円 247">
          <a:extLst>
            <a:ext uri="{FF2B5EF4-FFF2-40B4-BE49-F238E27FC236}">
              <a16:creationId xmlns:a16="http://schemas.microsoft.com/office/drawing/2014/main" id="{0DE02F4E-5047-4267-AB29-EE485490F25D}"/>
            </a:ext>
          </a:extLst>
        </xdr:cNvPr>
        <xdr:cNvSpPr/>
      </xdr:nvSpPr>
      <xdr:spPr>
        <a:xfrm>
          <a:off x="10426700" y="1095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64730</xdr:rowOff>
    </xdr:from>
    <xdr:ext cx="534377" cy="259045"/>
    <xdr:sp macro="" textlink="">
      <xdr:nvSpPr>
        <xdr:cNvPr id="249" name="【橋りょう・トンネル】&#10;一人当たり有形固定資産（償却資産）額該当値テキスト">
          <a:extLst>
            <a:ext uri="{FF2B5EF4-FFF2-40B4-BE49-F238E27FC236}">
              <a16:creationId xmlns:a16="http://schemas.microsoft.com/office/drawing/2014/main" id="{EE6A14DE-57C7-471D-A5A8-38FC967A8119}"/>
            </a:ext>
          </a:extLst>
        </xdr:cNvPr>
        <xdr:cNvSpPr txBox="1"/>
      </xdr:nvSpPr>
      <xdr:spPr>
        <a:xfrm>
          <a:off x="10515600" y="1086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150872</xdr:rowOff>
    </xdr:from>
    <xdr:to>
      <xdr:col>50</xdr:col>
      <xdr:colOff>165100</xdr:colOff>
      <xdr:row>64</xdr:row>
      <xdr:rowOff>81022</xdr:rowOff>
    </xdr:to>
    <xdr:sp macro="" textlink="">
      <xdr:nvSpPr>
        <xdr:cNvPr id="250" name="楕円 249">
          <a:extLst>
            <a:ext uri="{FF2B5EF4-FFF2-40B4-BE49-F238E27FC236}">
              <a16:creationId xmlns:a16="http://schemas.microsoft.com/office/drawing/2014/main" id="{BE79BAF3-0F94-4B0A-8B51-223F4FA53D62}"/>
            </a:ext>
          </a:extLst>
        </xdr:cNvPr>
        <xdr:cNvSpPr/>
      </xdr:nvSpPr>
      <xdr:spPr>
        <a:xfrm>
          <a:off x="9588500" y="1095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29153</xdr:rowOff>
    </xdr:from>
    <xdr:to>
      <xdr:col>55</xdr:col>
      <xdr:colOff>0</xdr:colOff>
      <xdr:row>64</xdr:row>
      <xdr:rowOff>30222</xdr:rowOff>
    </xdr:to>
    <xdr:cxnSp macro="">
      <xdr:nvCxnSpPr>
        <xdr:cNvPr id="251" name="直線コネクタ 250">
          <a:extLst>
            <a:ext uri="{FF2B5EF4-FFF2-40B4-BE49-F238E27FC236}">
              <a16:creationId xmlns:a16="http://schemas.microsoft.com/office/drawing/2014/main" id="{2945BA58-0666-41C6-945C-886FA2B8D925}"/>
            </a:ext>
          </a:extLst>
        </xdr:cNvPr>
        <xdr:cNvCxnSpPr/>
      </xdr:nvCxnSpPr>
      <xdr:spPr>
        <a:xfrm flipV="1">
          <a:off x="9639300" y="11001953"/>
          <a:ext cx="838200" cy="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151754</xdr:rowOff>
    </xdr:from>
    <xdr:to>
      <xdr:col>46</xdr:col>
      <xdr:colOff>38100</xdr:colOff>
      <xdr:row>64</xdr:row>
      <xdr:rowOff>81904</xdr:rowOff>
    </xdr:to>
    <xdr:sp macro="" textlink="">
      <xdr:nvSpPr>
        <xdr:cNvPr id="252" name="楕円 251">
          <a:extLst>
            <a:ext uri="{FF2B5EF4-FFF2-40B4-BE49-F238E27FC236}">
              <a16:creationId xmlns:a16="http://schemas.microsoft.com/office/drawing/2014/main" id="{894EBC52-33FB-4A38-9AE3-CE5C5C333EE2}"/>
            </a:ext>
          </a:extLst>
        </xdr:cNvPr>
        <xdr:cNvSpPr/>
      </xdr:nvSpPr>
      <xdr:spPr>
        <a:xfrm>
          <a:off x="8699500" y="1095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30222</xdr:rowOff>
    </xdr:from>
    <xdr:to>
      <xdr:col>50</xdr:col>
      <xdr:colOff>114300</xdr:colOff>
      <xdr:row>64</xdr:row>
      <xdr:rowOff>31104</xdr:rowOff>
    </xdr:to>
    <xdr:cxnSp macro="">
      <xdr:nvCxnSpPr>
        <xdr:cNvPr id="253" name="直線コネクタ 252">
          <a:extLst>
            <a:ext uri="{FF2B5EF4-FFF2-40B4-BE49-F238E27FC236}">
              <a16:creationId xmlns:a16="http://schemas.microsoft.com/office/drawing/2014/main" id="{AD327D26-30D9-4C3F-83F8-06F88027A5E5}"/>
            </a:ext>
          </a:extLst>
        </xdr:cNvPr>
        <xdr:cNvCxnSpPr/>
      </xdr:nvCxnSpPr>
      <xdr:spPr>
        <a:xfrm flipV="1">
          <a:off x="8750300" y="11003022"/>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153330</xdr:rowOff>
    </xdr:from>
    <xdr:to>
      <xdr:col>41</xdr:col>
      <xdr:colOff>101600</xdr:colOff>
      <xdr:row>64</xdr:row>
      <xdr:rowOff>83480</xdr:rowOff>
    </xdr:to>
    <xdr:sp macro="" textlink="">
      <xdr:nvSpPr>
        <xdr:cNvPr id="254" name="楕円 253">
          <a:extLst>
            <a:ext uri="{FF2B5EF4-FFF2-40B4-BE49-F238E27FC236}">
              <a16:creationId xmlns:a16="http://schemas.microsoft.com/office/drawing/2014/main" id="{A149CFCC-F357-4AD4-8423-E79326AAECE6}"/>
            </a:ext>
          </a:extLst>
        </xdr:cNvPr>
        <xdr:cNvSpPr/>
      </xdr:nvSpPr>
      <xdr:spPr>
        <a:xfrm>
          <a:off x="7810500" y="109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31104</xdr:rowOff>
    </xdr:from>
    <xdr:to>
      <xdr:col>45</xdr:col>
      <xdr:colOff>177800</xdr:colOff>
      <xdr:row>64</xdr:row>
      <xdr:rowOff>32680</xdr:rowOff>
    </xdr:to>
    <xdr:cxnSp macro="">
      <xdr:nvCxnSpPr>
        <xdr:cNvPr id="255" name="直線コネクタ 254">
          <a:extLst>
            <a:ext uri="{FF2B5EF4-FFF2-40B4-BE49-F238E27FC236}">
              <a16:creationId xmlns:a16="http://schemas.microsoft.com/office/drawing/2014/main" id="{FBBEBD27-7967-437E-A1F1-E0DEE5B758FA}"/>
            </a:ext>
          </a:extLst>
        </xdr:cNvPr>
        <xdr:cNvCxnSpPr/>
      </xdr:nvCxnSpPr>
      <xdr:spPr>
        <a:xfrm flipV="1">
          <a:off x="7861300" y="11003904"/>
          <a:ext cx="889000" cy="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153756</xdr:rowOff>
    </xdr:from>
    <xdr:to>
      <xdr:col>36</xdr:col>
      <xdr:colOff>165100</xdr:colOff>
      <xdr:row>64</xdr:row>
      <xdr:rowOff>83906</xdr:rowOff>
    </xdr:to>
    <xdr:sp macro="" textlink="">
      <xdr:nvSpPr>
        <xdr:cNvPr id="256" name="楕円 255">
          <a:extLst>
            <a:ext uri="{FF2B5EF4-FFF2-40B4-BE49-F238E27FC236}">
              <a16:creationId xmlns:a16="http://schemas.microsoft.com/office/drawing/2014/main" id="{58A3F512-B5F7-4057-9B55-74678A8D5310}"/>
            </a:ext>
          </a:extLst>
        </xdr:cNvPr>
        <xdr:cNvSpPr/>
      </xdr:nvSpPr>
      <xdr:spPr>
        <a:xfrm>
          <a:off x="6921500" y="109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32680</xdr:rowOff>
    </xdr:from>
    <xdr:to>
      <xdr:col>41</xdr:col>
      <xdr:colOff>50800</xdr:colOff>
      <xdr:row>64</xdr:row>
      <xdr:rowOff>33106</xdr:rowOff>
    </xdr:to>
    <xdr:cxnSp macro="">
      <xdr:nvCxnSpPr>
        <xdr:cNvPr id="257" name="直線コネクタ 256">
          <a:extLst>
            <a:ext uri="{FF2B5EF4-FFF2-40B4-BE49-F238E27FC236}">
              <a16:creationId xmlns:a16="http://schemas.microsoft.com/office/drawing/2014/main" id="{E3EBC5B8-1736-4820-AE3F-73358CCEEA45}"/>
            </a:ext>
          </a:extLst>
        </xdr:cNvPr>
        <xdr:cNvCxnSpPr/>
      </xdr:nvCxnSpPr>
      <xdr:spPr>
        <a:xfrm flipV="1">
          <a:off x="6972300" y="11005480"/>
          <a:ext cx="889000" cy="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113436</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9F5B8288-A25D-4AA0-82DF-A1D03E625B02}"/>
            </a:ext>
          </a:extLst>
        </xdr:cNvPr>
        <xdr:cNvSpPr txBox="1"/>
      </xdr:nvSpPr>
      <xdr:spPr>
        <a:xfrm>
          <a:off x="9327095" y="10400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135612</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92784E4A-5D26-45D8-AA4C-8524470337B6}"/>
            </a:ext>
          </a:extLst>
        </xdr:cNvPr>
        <xdr:cNvSpPr txBox="1"/>
      </xdr:nvSpPr>
      <xdr:spPr>
        <a:xfrm>
          <a:off x="8450795" y="1042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128933</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2C02F452-790B-47BE-84AC-60C8D28A9344}"/>
            </a:ext>
          </a:extLst>
        </xdr:cNvPr>
        <xdr:cNvSpPr txBox="1"/>
      </xdr:nvSpPr>
      <xdr:spPr>
        <a:xfrm>
          <a:off x="7561795" y="1041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109837</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ECA9BAC5-5770-49AF-8ACC-743F96081F00}"/>
            </a:ext>
          </a:extLst>
        </xdr:cNvPr>
        <xdr:cNvSpPr txBox="1"/>
      </xdr:nvSpPr>
      <xdr:spPr>
        <a:xfrm>
          <a:off x="6672795" y="10396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72149</xdr:rowOff>
    </xdr:from>
    <xdr:ext cx="534377" cy="259045"/>
    <xdr:sp macro="" textlink="">
      <xdr:nvSpPr>
        <xdr:cNvPr id="262" name="n_1mainValue【橋りょう・トンネル】&#10;一人当たり有形固定資産（償却資産）額">
          <a:extLst>
            <a:ext uri="{FF2B5EF4-FFF2-40B4-BE49-F238E27FC236}">
              <a16:creationId xmlns:a16="http://schemas.microsoft.com/office/drawing/2014/main" id="{046BAA28-5D61-434E-8B6B-ED15B2DFBECB}"/>
            </a:ext>
          </a:extLst>
        </xdr:cNvPr>
        <xdr:cNvSpPr txBox="1"/>
      </xdr:nvSpPr>
      <xdr:spPr>
        <a:xfrm>
          <a:off x="9359411" y="1104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73031</xdr:rowOff>
    </xdr:from>
    <xdr:ext cx="534377" cy="259045"/>
    <xdr:sp macro="" textlink="">
      <xdr:nvSpPr>
        <xdr:cNvPr id="263" name="n_2mainValue【橋りょう・トンネル】&#10;一人当たり有形固定資産（償却資産）額">
          <a:extLst>
            <a:ext uri="{FF2B5EF4-FFF2-40B4-BE49-F238E27FC236}">
              <a16:creationId xmlns:a16="http://schemas.microsoft.com/office/drawing/2014/main" id="{E359AC2F-EB9A-469C-A2DC-2D7217240F33}"/>
            </a:ext>
          </a:extLst>
        </xdr:cNvPr>
        <xdr:cNvSpPr txBox="1"/>
      </xdr:nvSpPr>
      <xdr:spPr>
        <a:xfrm>
          <a:off x="8483111" y="1104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74607</xdr:rowOff>
    </xdr:from>
    <xdr:ext cx="534377" cy="259045"/>
    <xdr:sp macro="" textlink="">
      <xdr:nvSpPr>
        <xdr:cNvPr id="264" name="n_3mainValue【橋りょう・トンネル】&#10;一人当たり有形固定資産（償却資産）額">
          <a:extLst>
            <a:ext uri="{FF2B5EF4-FFF2-40B4-BE49-F238E27FC236}">
              <a16:creationId xmlns:a16="http://schemas.microsoft.com/office/drawing/2014/main" id="{B79CB03D-74E4-45BC-BD5C-8152F54AAA49}"/>
            </a:ext>
          </a:extLst>
        </xdr:cNvPr>
        <xdr:cNvSpPr txBox="1"/>
      </xdr:nvSpPr>
      <xdr:spPr>
        <a:xfrm>
          <a:off x="7594111" y="1104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75033</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id="{686D46AB-C895-4F68-9C84-E5CBBCC3C2D5}"/>
            </a:ext>
          </a:extLst>
        </xdr:cNvPr>
        <xdr:cNvSpPr txBox="1"/>
      </xdr:nvSpPr>
      <xdr:spPr>
        <a:xfrm>
          <a:off x="6705111" y="1104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AB6DDEC3-EDC8-4840-93E9-C9658110B6D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9831EA0C-5F98-4077-8CB9-F50244ACEA0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70DE583F-E1AE-4666-A605-28C9F191C25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D9BCC97-CE70-45FE-A98D-0E14D738983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B415E62C-AAAE-48CE-BD5B-06317B05CCC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334AE37D-BCBC-4CFF-9D91-172283A5B17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4BA0FCD1-D135-4B80-ACE4-11ED7C0FF31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D010C065-88E6-43C2-ACC0-95F31D4913F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306A78AA-0DDB-49F9-9974-22E7D618BFC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750E1630-CCCE-4C69-AF03-5FA21D776A3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EC8D45D8-8C92-4D19-AFD8-05742F5126A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E9D02825-BEEF-40D1-A552-4E69C333E64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1A509BB6-2F20-426F-A846-17E3B2228D5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689D609B-6D68-498C-A4E0-6F63A0D8B7F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AD7C53A9-E346-4330-BB14-2D3DBEC51EC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24F40D17-0CEC-4C53-ADA2-31450BA337E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84EE0036-D061-48C1-A7B4-A63838427C0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52245D34-ADC2-44F9-9B74-4F406822B19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CC5F7DA0-8549-4FEF-B79D-BB2F3749D66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F7A4381D-19F9-465B-B106-7FA859CEB0B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9A336940-3F4C-4BC5-88D7-BADFC7C6568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AB98424C-6EAF-4BC4-A7DB-9DCD9F628B5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59AD3D55-6D45-4A94-A843-D5E7E68C77F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5D9C74DD-4692-4C9D-A1F3-0037B120CA9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9B82BB9D-C21A-4370-83F8-CF9060AF0364}"/>
            </a:ext>
          </a:extLst>
        </xdr:cNvPr>
        <xdr:cNvCxnSpPr/>
      </xdr:nvCxnSpPr>
      <xdr:spPr>
        <a:xfrm flipV="1">
          <a:off x="4634865" y="133654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C12A843E-5A59-484F-8E86-A3E591024398}"/>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DA0D0CD0-F932-4393-8E22-56492399CF0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E11BDAAC-72C9-4039-979B-633C92F484D8}"/>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4" name="直線コネクタ 293">
          <a:extLst>
            <a:ext uri="{FF2B5EF4-FFF2-40B4-BE49-F238E27FC236}">
              <a16:creationId xmlns:a16="http://schemas.microsoft.com/office/drawing/2014/main" id="{3C99B9C6-EFB1-42B4-A6C0-04A8FF810520}"/>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59707</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2F3B4CB8-9BCA-4A72-903E-7D4F90813E4E}"/>
            </a:ext>
          </a:extLst>
        </xdr:cNvPr>
        <xdr:cNvSpPr txBox="1"/>
      </xdr:nvSpPr>
      <xdr:spPr>
        <a:xfrm>
          <a:off x="4673600" y="14118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36830</xdr:rowOff>
    </xdr:from>
    <xdr:to>
      <xdr:col>24</xdr:col>
      <xdr:colOff>114300</xdr:colOff>
      <xdr:row>83</xdr:row>
      <xdr:rowOff>138430</xdr:rowOff>
    </xdr:to>
    <xdr:sp macro="" textlink="">
      <xdr:nvSpPr>
        <xdr:cNvPr id="296" name="フローチャート: 判断 295">
          <a:extLst>
            <a:ext uri="{FF2B5EF4-FFF2-40B4-BE49-F238E27FC236}">
              <a16:creationId xmlns:a16="http://schemas.microsoft.com/office/drawing/2014/main" id="{9588EACB-2C81-4726-ADB8-CD568186A486}"/>
            </a:ext>
          </a:extLst>
        </xdr:cNvPr>
        <xdr:cNvSpPr/>
      </xdr:nvSpPr>
      <xdr:spPr>
        <a:xfrm>
          <a:off x="45847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97" name="フローチャート: 判断 296">
          <a:extLst>
            <a:ext uri="{FF2B5EF4-FFF2-40B4-BE49-F238E27FC236}">
              <a16:creationId xmlns:a16="http://schemas.microsoft.com/office/drawing/2014/main" id="{3225ACD6-E016-4F89-89C1-A9D99C5169C2}"/>
            </a:ext>
          </a:extLst>
        </xdr:cNvPr>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158750</xdr:rowOff>
    </xdr:from>
    <xdr:to>
      <xdr:col>15</xdr:col>
      <xdr:colOff>101600</xdr:colOff>
      <xdr:row>82</xdr:row>
      <xdr:rowOff>88900</xdr:rowOff>
    </xdr:to>
    <xdr:sp macro="" textlink="">
      <xdr:nvSpPr>
        <xdr:cNvPr id="298" name="フローチャート: 判断 297">
          <a:extLst>
            <a:ext uri="{FF2B5EF4-FFF2-40B4-BE49-F238E27FC236}">
              <a16:creationId xmlns:a16="http://schemas.microsoft.com/office/drawing/2014/main" id="{0804867B-CA3D-45DE-9F0F-253B594D2AC9}"/>
            </a:ext>
          </a:extLst>
        </xdr:cNvPr>
        <xdr:cNvSpPr/>
      </xdr:nvSpPr>
      <xdr:spPr>
        <a:xfrm>
          <a:off x="2857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636</xdr:rowOff>
    </xdr:from>
    <xdr:to>
      <xdr:col>10</xdr:col>
      <xdr:colOff>165100</xdr:colOff>
      <xdr:row>82</xdr:row>
      <xdr:rowOff>102236</xdr:rowOff>
    </xdr:to>
    <xdr:sp macro="" textlink="">
      <xdr:nvSpPr>
        <xdr:cNvPr id="299" name="フローチャート: 判断 298">
          <a:extLst>
            <a:ext uri="{FF2B5EF4-FFF2-40B4-BE49-F238E27FC236}">
              <a16:creationId xmlns:a16="http://schemas.microsoft.com/office/drawing/2014/main" id="{59D2BAA5-B4F6-4A21-8106-903697E2811A}"/>
            </a:ext>
          </a:extLst>
        </xdr:cNvPr>
        <xdr:cNvSpPr/>
      </xdr:nvSpPr>
      <xdr:spPr>
        <a:xfrm>
          <a:off x="1968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300" name="フローチャート: 判断 299">
          <a:extLst>
            <a:ext uri="{FF2B5EF4-FFF2-40B4-BE49-F238E27FC236}">
              <a16:creationId xmlns:a16="http://schemas.microsoft.com/office/drawing/2014/main" id="{2D72A42F-1A51-49D2-8421-5548FA07BC99}"/>
            </a:ext>
          </a:extLst>
        </xdr:cNvPr>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7906C30-F523-4937-8730-F96F621654B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6D5414F-DD1E-4CE7-B1E8-53A3EBA3961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3B1F711-29AF-46FB-AD9D-0ECC15C781A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DCDFAE9-C3C6-4895-B773-8A80B04C916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FD781CFD-7447-4405-95CD-3F8A5828DC4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306" name="楕円 305">
          <a:extLst>
            <a:ext uri="{FF2B5EF4-FFF2-40B4-BE49-F238E27FC236}">
              <a16:creationId xmlns:a16="http://schemas.microsoft.com/office/drawing/2014/main" id="{82794201-7746-4A37-9750-486D7E16BBD0}"/>
            </a:ext>
          </a:extLst>
        </xdr:cNvPr>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307" name="【公営住宅】&#10;有形固定資産減価償却率該当値テキスト">
          <a:extLst>
            <a:ext uri="{FF2B5EF4-FFF2-40B4-BE49-F238E27FC236}">
              <a16:creationId xmlns:a16="http://schemas.microsoft.com/office/drawing/2014/main" id="{421E393C-25FB-4096-9B51-69779C67B1A3}"/>
            </a:ext>
          </a:extLst>
        </xdr:cNvPr>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308" name="楕円 307">
          <a:extLst>
            <a:ext uri="{FF2B5EF4-FFF2-40B4-BE49-F238E27FC236}">
              <a16:creationId xmlns:a16="http://schemas.microsoft.com/office/drawing/2014/main" id="{DF187A55-5C45-45F5-9027-E6F93BCF5EAE}"/>
            </a:ext>
          </a:extLst>
        </xdr:cNvPr>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309" name="直線コネクタ 308">
          <a:extLst>
            <a:ext uri="{FF2B5EF4-FFF2-40B4-BE49-F238E27FC236}">
              <a16:creationId xmlns:a16="http://schemas.microsoft.com/office/drawing/2014/main" id="{938FDE6A-C2C1-4996-8FC3-DAACE6E1A3D6}"/>
            </a:ext>
          </a:extLst>
        </xdr:cNvPr>
        <xdr:cNvCxnSpPr/>
      </xdr:nvCxnSpPr>
      <xdr:spPr>
        <a:xfrm>
          <a:off x="3797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310" name="楕円 309">
          <a:extLst>
            <a:ext uri="{FF2B5EF4-FFF2-40B4-BE49-F238E27FC236}">
              <a16:creationId xmlns:a16="http://schemas.microsoft.com/office/drawing/2014/main" id="{2387BEBA-8AB0-46D2-A3F5-B685659ABBFB}"/>
            </a:ext>
          </a:extLst>
        </xdr:cNvPr>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311" name="直線コネクタ 310">
          <a:extLst>
            <a:ext uri="{FF2B5EF4-FFF2-40B4-BE49-F238E27FC236}">
              <a16:creationId xmlns:a16="http://schemas.microsoft.com/office/drawing/2014/main" id="{26C9B9BF-F902-48B9-ADB8-39FCD83BE055}"/>
            </a:ext>
          </a:extLst>
        </xdr:cNvPr>
        <xdr:cNvCxnSpPr/>
      </xdr:nvCxnSpPr>
      <xdr:spPr>
        <a:xfrm>
          <a:off x="2908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312" name="楕円 311">
          <a:extLst>
            <a:ext uri="{FF2B5EF4-FFF2-40B4-BE49-F238E27FC236}">
              <a16:creationId xmlns:a16="http://schemas.microsoft.com/office/drawing/2014/main" id="{21DA22B8-268E-4BF7-AA50-C7F4E3E53C8B}"/>
            </a:ext>
          </a:extLst>
        </xdr:cNvPr>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313" name="直線コネクタ 312">
          <a:extLst>
            <a:ext uri="{FF2B5EF4-FFF2-40B4-BE49-F238E27FC236}">
              <a16:creationId xmlns:a16="http://schemas.microsoft.com/office/drawing/2014/main" id="{47802071-770F-4C5A-9B69-1016FC38231B}"/>
            </a:ext>
          </a:extLst>
        </xdr:cNvPr>
        <xdr:cNvCxnSpPr/>
      </xdr:nvCxnSpPr>
      <xdr:spPr>
        <a:xfrm>
          <a:off x="2019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63500</xdr:rowOff>
    </xdr:from>
    <xdr:to>
      <xdr:col>6</xdr:col>
      <xdr:colOff>38100</xdr:colOff>
      <xdr:row>86</xdr:row>
      <xdr:rowOff>165100</xdr:rowOff>
    </xdr:to>
    <xdr:sp macro="" textlink="">
      <xdr:nvSpPr>
        <xdr:cNvPr id="314" name="楕円 313">
          <a:extLst>
            <a:ext uri="{FF2B5EF4-FFF2-40B4-BE49-F238E27FC236}">
              <a16:creationId xmlns:a16="http://schemas.microsoft.com/office/drawing/2014/main" id="{C3AE724F-703D-4FED-AFBE-D07A0A0F6678}"/>
            </a:ext>
          </a:extLst>
        </xdr:cNvPr>
        <xdr:cNvSpPr/>
      </xdr:nvSpPr>
      <xdr:spPr>
        <a:xfrm>
          <a:off x="1079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114300</xdr:rowOff>
    </xdr:from>
    <xdr:to>
      <xdr:col>10</xdr:col>
      <xdr:colOff>114300</xdr:colOff>
      <xdr:row>86</xdr:row>
      <xdr:rowOff>114300</xdr:rowOff>
    </xdr:to>
    <xdr:cxnSp macro="">
      <xdr:nvCxnSpPr>
        <xdr:cNvPr id="315" name="直線コネクタ 314">
          <a:extLst>
            <a:ext uri="{FF2B5EF4-FFF2-40B4-BE49-F238E27FC236}">
              <a16:creationId xmlns:a16="http://schemas.microsoft.com/office/drawing/2014/main" id="{E7F12C0C-CA03-44E1-BC58-2512BF87F409}"/>
            </a:ext>
          </a:extLst>
        </xdr:cNvPr>
        <xdr:cNvCxnSpPr/>
      </xdr:nvCxnSpPr>
      <xdr:spPr>
        <a:xfrm>
          <a:off x="1130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139716</xdr:rowOff>
    </xdr:from>
    <xdr:ext cx="405111" cy="259045"/>
    <xdr:sp macro="" textlink="">
      <xdr:nvSpPr>
        <xdr:cNvPr id="316" name="n_1aveValue【公営住宅】&#10;有形固定資産減価償却率">
          <a:extLst>
            <a:ext uri="{FF2B5EF4-FFF2-40B4-BE49-F238E27FC236}">
              <a16:creationId xmlns:a16="http://schemas.microsoft.com/office/drawing/2014/main" id="{0293C022-9169-4FA2-8C19-DB13DC580C2A}"/>
            </a:ext>
          </a:extLst>
        </xdr:cNvPr>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105427</xdr:rowOff>
    </xdr:from>
    <xdr:ext cx="405111" cy="259045"/>
    <xdr:sp macro="" textlink="">
      <xdr:nvSpPr>
        <xdr:cNvPr id="317" name="n_2aveValue【公営住宅】&#10;有形固定資産減価償却率">
          <a:extLst>
            <a:ext uri="{FF2B5EF4-FFF2-40B4-BE49-F238E27FC236}">
              <a16:creationId xmlns:a16="http://schemas.microsoft.com/office/drawing/2014/main" id="{7EA90DEC-604F-4A80-AA8E-1ADD26727C10}"/>
            </a:ext>
          </a:extLst>
        </xdr:cNvPr>
        <xdr:cNvSpPr txBox="1"/>
      </xdr:nvSpPr>
      <xdr:spPr>
        <a:xfrm>
          <a:off x="2705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118763</xdr:rowOff>
    </xdr:from>
    <xdr:ext cx="405111" cy="259045"/>
    <xdr:sp macro="" textlink="">
      <xdr:nvSpPr>
        <xdr:cNvPr id="318" name="n_3aveValue【公営住宅】&#10;有形固定資産減価償却率">
          <a:extLst>
            <a:ext uri="{FF2B5EF4-FFF2-40B4-BE49-F238E27FC236}">
              <a16:creationId xmlns:a16="http://schemas.microsoft.com/office/drawing/2014/main" id="{24E7E926-FB28-45D5-A498-E99F1B8F228A}"/>
            </a:ext>
          </a:extLst>
        </xdr:cNvPr>
        <xdr:cNvSpPr txBox="1"/>
      </xdr:nvSpPr>
      <xdr:spPr>
        <a:xfrm>
          <a:off x="18167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105427</xdr:rowOff>
    </xdr:from>
    <xdr:ext cx="405111" cy="259045"/>
    <xdr:sp macro="" textlink="">
      <xdr:nvSpPr>
        <xdr:cNvPr id="319" name="n_4aveValue【公営住宅】&#10;有形固定資産減価償却率">
          <a:extLst>
            <a:ext uri="{FF2B5EF4-FFF2-40B4-BE49-F238E27FC236}">
              <a16:creationId xmlns:a16="http://schemas.microsoft.com/office/drawing/2014/main" id="{0E31724F-045A-41D6-B476-72BA809D28BB}"/>
            </a:ext>
          </a:extLst>
        </xdr:cNvPr>
        <xdr:cNvSpPr txBox="1"/>
      </xdr:nvSpPr>
      <xdr:spPr>
        <a:xfrm>
          <a:off x="927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320" name="n_1mainValue【公営住宅】&#10;有形固定資産減価償却率">
          <a:extLst>
            <a:ext uri="{FF2B5EF4-FFF2-40B4-BE49-F238E27FC236}">
              <a16:creationId xmlns:a16="http://schemas.microsoft.com/office/drawing/2014/main" id="{99A68E9A-4BA4-42B4-9D0D-B919245DD99A}"/>
            </a:ext>
          </a:extLst>
        </xdr:cNvPr>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321" name="n_2mainValue【公営住宅】&#10;有形固定資産減価償却率">
          <a:extLst>
            <a:ext uri="{FF2B5EF4-FFF2-40B4-BE49-F238E27FC236}">
              <a16:creationId xmlns:a16="http://schemas.microsoft.com/office/drawing/2014/main" id="{0D5A6315-AA3A-4FBB-B41A-AAC2BE6F3289}"/>
            </a:ext>
          </a:extLst>
        </xdr:cNvPr>
        <xdr:cNvSpPr txBox="1"/>
      </xdr:nvSpPr>
      <xdr:spPr>
        <a:xfrm>
          <a:off x="2673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322" name="n_3mainValue【公営住宅】&#10;有形固定資産減価償却率">
          <a:extLst>
            <a:ext uri="{FF2B5EF4-FFF2-40B4-BE49-F238E27FC236}">
              <a16:creationId xmlns:a16="http://schemas.microsoft.com/office/drawing/2014/main" id="{42B57213-E6BB-4C5E-8CC7-6D7E9A050028}"/>
            </a:ext>
          </a:extLst>
        </xdr:cNvPr>
        <xdr:cNvSpPr txBox="1"/>
      </xdr:nvSpPr>
      <xdr:spPr>
        <a:xfrm>
          <a:off x="1784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323" name="n_4mainValue【公営住宅】&#10;有形固定資産減価償却率">
          <a:extLst>
            <a:ext uri="{FF2B5EF4-FFF2-40B4-BE49-F238E27FC236}">
              <a16:creationId xmlns:a16="http://schemas.microsoft.com/office/drawing/2014/main" id="{35FB3C42-02DE-4591-8047-1EB9D4EEEE3B}"/>
            </a:ext>
          </a:extLst>
        </xdr:cNvPr>
        <xdr:cNvSpPr txBox="1"/>
      </xdr:nvSpPr>
      <xdr:spPr>
        <a:xfrm>
          <a:off x="895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29D8A5F2-CA1D-4C2F-8237-28168AB797A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C3A561F9-E929-465A-ACD0-504EDF042FC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2D038E66-0D9D-49A7-9568-1B0A7F2A3D4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40DE01D5-C599-4AE2-AF37-B9918818975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9B8E86B2-B201-4843-A374-5FA6B0C05F7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5577A44D-C19C-42E1-9E76-4AD6F627A19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AD1FA1D0-79BA-4A3A-B560-17478769679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A32B0BCB-B77D-468B-B7F0-B4C0BA28609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CF5ECB16-1D92-4085-A186-EBA6D2B9C4C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8A2EA462-B424-4FCD-9C8D-0421D49AF8A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040F098C-7522-4BC8-9C3C-2563BE4D0664}"/>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894C18C7-7183-4AEA-8799-B58802E7CB69}"/>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0472AB1C-93E2-4227-B6A8-9F4064CB44A4}"/>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5E829803-D61C-43EE-9676-226CEE3EFDD2}"/>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A007FCEC-DB3B-43E3-9BFA-28A44F549008}"/>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F72E595A-2EA9-4923-8DE6-313AA7066774}"/>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1FD9B7A2-0660-4028-A884-1718D227A56A}"/>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1585EE53-A331-47CF-8B40-6457D4CA33FA}"/>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F180FCA4-BDC1-4F6D-B6BA-758E2FFA2444}"/>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F80AF298-094B-4066-BA73-959CD4B003D5}"/>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60142D76-4891-4086-ACF4-899467D826D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6235DC80-B1FC-409A-A619-4DAF8CE48B66}"/>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8D77087E-7746-4588-8D92-D7481ABCEE4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3FCC24C0-A789-4919-8FBC-A21CDBAD9A8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8D238FF4-DDAA-4F04-83B3-B556FE7B6B4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39080</xdr:rowOff>
    </xdr:from>
    <xdr:to>
      <xdr:col>54</xdr:col>
      <xdr:colOff>189865</xdr:colOff>
      <xdr:row>86</xdr:row>
      <xdr:rowOff>154360</xdr:rowOff>
    </xdr:to>
    <xdr:cxnSp macro="">
      <xdr:nvCxnSpPr>
        <xdr:cNvPr id="349" name="直線コネクタ 348">
          <a:extLst>
            <a:ext uri="{FF2B5EF4-FFF2-40B4-BE49-F238E27FC236}">
              <a16:creationId xmlns:a16="http://schemas.microsoft.com/office/drawing/2014/main" id="{895D664E-AB77-43A0-B5F0-C2DE4D33D16F}"/>
            </a:ext>
          </a:extLst>
        </xdr:cNvPr>
        <xdr:cNvCxnSpPr/>
      </xdr:nvCxnSpPr>
      <xdr:spPr>
        <a:xfrm flipV="1">
          <a:off x="10476865" y="13412180"/>
          <a:ext cx="0" cy="1486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158187</xdr:rowOff>
    </xdr:from>
    <xdr:ext cx="469744" cy="259045"/>
    <xdr:sp macro="" textlink="">
      <xdr:nvSpPr>
        <xdr:cNvPr id="350" name="【公営住宅】&#10;一人当たり面積最小値テキスト">
          <a:extLst>
            <a:ext uri="{FF2B5EF4-FFF2-40B4-BE49-F238E27FC236}">
              <a16:creationId xmlns:a16="http://schemas.microsoft.com/office/drawing/2014/main" id="{7F51D3F3-1D1C-4D83-856A-0CEC36B8E6D6}"/>
            </a:ext>
          </a:extLst>
        </xdr:cNvPr>
        <xdr:cNvSpPr txBox="1"/>
      </xdr:nvSpPr>
      <xdr:spPr>
        <a:xfrm>
          <a:off x="10515600" y="149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154360</xdr:rowOff>
    </xdr:from>
    <xdr:to>
      <xdr:col>55</xdr:col>
      <xdr:colOff>88900</xdr:colOff>
      <xdr:row>86</xdr:row>
      <xdr:rowOff>154360</xdr:rowOff>
    </xdr:to>
    <xdr:cxnSp macro="">
      <xdr:nvCxnSpPr>
        <xdr:cNvPr id="351" name="直線コネクタ 350">
          <a:extLst>
            <a:ext uri="{FF2B5EF4-FFF2-40B4-BE49-F238E27FC236}">
              <a16:creationId xmlns:a16="http://schemas.microsoft.com/office/drawing/2014/main" id="{4B457F5C-6E4B-47F9-9F3A-231F4C0C7925}"/>
            </a:ext>
          </a:extLst>
        </xdr:cNvPr>
        <xdr:cNvCxnSpPr/>
      </xdr:nvCxnSpPr>
      <xdr:spPr>
        <a:xfrm>
          <a:off x="10388600" y="1489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157207</xdr:rowOff>
    </xdr:from>
    <xdr:ext cx="469744" cy="259045"/>
    <xdr:sp macro="" textlink="">
      <xdr:nvSpPr>
        <xdr:cNvPr id="352" name="【公営住宅】&#10;一人当たり面積最大値テキスト">
          <a:extLst>
            <a:ext uri="{FF2B5EF4-FFF2-40B4-BE49-F238E27FC236}">
              <a16:creationId xmlns:a16="http://schemas.microsoft.com/office/drawing/2014/main" id="{48D822D9-3630-47A8-9957-15C7D605976B}"/>
            </a:ext>
          </a:extLst>
        </xdr:cNvPr>
        <xdr:cNvSpPr txBox="1"/>
      </xdr:nvSpPr>
      <xdr:spPr>
        <a:xfrm>
          <a:off x="10515600" y="1318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39080</xdr:rowOff>
    </xdr:from>
    <xdr:to>
      <xdr:col>55</xdr:col>
      <xdr:colOff>88900</xdr:colOff>
      <xdr:row>78</xdr:row>
      <xdr:rowOff>39080</xdr:rowOff>
    </xdr:to>
    <xdr:cxnSp macro="">
      <xdr:nvCxnSpPr>
        <xdr:cNvPr id="353" name="直線コネクタ 352">
          <a:extLst>
            <a:ext uri="{FF2B5EF4-FFF2-40B4-BE49-F238E27FC236}">
              <a16:creationId xmlns:a16="http://schemas.microsoft.com/office/drawing/2014/main" id="{10955DCF-F2A6-4073-B226-9ECD8EAFFE0B}"/>
            </a:ext>
          </a:extLst>
        </xdr:cNvPr>
        <xdr:cNvCxnSpPr/>
      </xdr:nvCxnSpPr>
      <xdr:spPr>
        <a:xfrm>
          <a:off x="10388600" y="134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97372</xdr:rowOff>
    </xdr:from>
    <xdr:ext cx="469744" cy="259045"/>
    <xdr:sp macro="" textlink="">
      <xdr:nvSpPr>
        <xdr:cNvPr id="354" name="【公営住宅】&#10;一人当たり面積平均値テキスト">
          <a:extLst>
            <a:ext uri="{FF2B5EF4-FFF2-40B4-BE49-F238E27FC236}">
              <a16:creationId xmlns:a16="http://schemas.microsoft.com/office/drawing/2014/main" id="{1C1F4064-A09C-45B6-8A43-5BDB314D2434}"/>
            </a:ext>
          </a:extLst>
        </xdr:cNvPr>
        <xdr:cNvSpPr txBox="1"/>
      </xdr:nvSpPr>
      <xdr:spPr>
        <a:xfrm>
          <a:off x="10515600" y="14499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74495</xdr:rowOff>
    </xdr:from>
    <xdr:to>
      <xdr:col>55</xdr:col>
      <xdr:colOff>50800</xdr:colOff>
      <xdr:row>86</xdr:row>
      <xdr:rowOff>4645</xdr:rowOff>
    </xdr:to>
    <xdr:sp macro="" textlink="">
      <xdr:nvSpPr>
        <xdr:cNvPr id="355" name="フローチャート: 判断 354">
          <a:extLst>
            <a:ext uri="{FF2B5EF4-FFF2-40B4-BE49-F238E27FC236}">
              <a16:creationId xmlns:a16="http://schemas.microsoft.com/office/drawing/2014/main" id="{15E22091-CC83-45D1-8760-5DF617C3C119}"/>
            </a:ext>
          </a:extLst>
        </xdr:cNvPr>
        <xdr:cNvSpPr/>
      </xdr:nvSpPr>
      <xdr:spPr>
        <a:xfrm>
          <a:off x="10426700" y="146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55880</xdr:rowOff>
    </xdr:from>
    <xdr:to>
      <xdr:col>50</xdr:col>
      <xdr:colOff>165100</xdr:colOff>
      <xdr:row>85</xdr:row>
      <xdr:rowOff>157480</xdr:rowOff>
    </xdr:to>
    <xdr:sp macro="" textlink="">
      <xdr:nvSpPr>
        <xdr:cNvPr id="356" name="フローチャート: 判断 355">
          <a:extLst>
            <a:ext uri="{FF2B5EF4-FFF2-40B4-BE49-F238E27FC236}">
              <a16:creationId xmlns:a16="http://schemas.microsoft.com/office/drawing/2014/main" id="{4A32D912-1E72-4ABC-8ED9-5545D31BAB9C}"/>
            </a:ext>
          </a:extLst>
        </xdr:cNvPr>
        <xdr:cNvSpPr/>
      </xdr:nvSpPr>
      <xdr:spPr>
        <a:xfrm>
          <a:off x="9588500" y="1462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65677</xdr:rowOff>
    </xdr:from>
    <xdr:to>
      <xdr:col>46</xdr:col>
      <xdr:colOff>38100</xdr:colOff>
      <xdr:row>85</xdr:row>
      <xdr:rowOff>167277</xdr:rowOff>
    </xdr:to>
    <xdr:sp macro="" textlink="">
      <xdr:nvSpPr>
        <xdr:cNvPr id="357" name="フローチャート: 判断 356">
          <a:extLst>
            <a:ext uri="{FF2B5EF4-FFF2-40B4-BE49-F238E27FC236}">
              <a16:creationId xmlns:a16="http://schemas.microsoft.com/office/drawing/2014/main" id="{579D5D63-1F71-4EF2-B0E4-5AF8F7EC4812}"/>
            </a:ext>
          </a:extLst>
        </xdr:cNvPr>
        <xdr:cNvSpPr/>
      </xdr:nvSpPr>
      <xdr:spPr>
        <a:xfrm>
          <a:off x="8699500" y="1463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58820</xdr:rowOff>
    </xdr:from>
    <xdr:to>
      <xdr:col>41</xdr:col>
      <xdr:colOff>101600</xdr:colOff>
      <xdr:row>85</xdr:row>
      <xdr:rowOff>160420</xdr:rowOff>
    </xdr:to>
    <xdr:sp macro="" textlink="">
      <xdr:nvSpPr>
        <xdr:cNvPr id="358" name="フローチャート: 判断 357">
          <a:extLst>
            <a:ext uri="{FF2B5EF4-FFF2-40B4-BE49-F238E27FC236}">
              <a16:creationId xmlns:a16="http://schemas.microsoft.com/office/drawing/2014/main" id="{CE729273-756E-4D25-9B1E-0C1788C69DE3}"/>
            </a:ext>
          </a:extLst>
        </xdr:cNvPr>
        <xdr:cNvSpPr/>
      </xdr:nvSpPr>
      <xdr:spPr>
        <a:xfrm>
          <a:off x="7810500" y="146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35306</xdr:rowOff>
    </xdr:from>
    <xdr:to>
      <xdr:col>36</xdr:col>
      <xdr:colOff>165100</xdr:colOff>
      <xdr:row>85</xdr:row>
      <xdr:rowOff>136906</xdr:rowOff>
    </xdr:to>
    <xdr:sp macro="" textlink="">
      <xdr:nvSpPr>
        <xdr:cNvPr id="359" name="フローチャート: 判断 358">
          <a:extLst>
            <a:ext uri="{FF2B5EF4-FFF2-40B4-BE49-F238E27FC236}">
              <a16:creationId xmlns:a16="http://schemas.microsoft.com/office/drawing/2014/main" id="{832F7121-5424-4710-976C-29AFDC549ABB}"/>
            </a:ext>
          </a:extLst>
        </xdr:cNvPr>
        <xdr:cNvSpPr/>
      </xdr:nvSpPr>
      <xdr:spPr>
        <a:xfrm>
          <a:off x="6921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E2E623A-CD16-4FDE-A4BD-769BBA0A9B2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F1445C90-17EF-40F7-A19B-EA17AD879D7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CCAE8268-7254-4F1E-AF00-60F7CFD578A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AAF1B674-CAB6-46EB-A313-BE54D369C81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7E7ED12B-EFB1-4516-8CAD-8F45E83F229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166588</xdr:rowOff>
    </xdr:from>
    <xdr:to>
      <xdr:col>55</xdr:col>
      <xdr:colOff>50800</xdr:colOff>
      <xdr:row>86</xdr:row>
      <xdr:rowOff>96738</xdr:rowOff>
    </xdr:to>
    <xdr:sp macro="" textlink="">
      <xdr:nvSpPr>
        <xdr:cNvPr id="365" name="楕円 364">
          <a:extLst>
            <a:ext uri="{FF2B5EF4-FFF2-40B4-BE49-F238E27FC236}">
              <a16:creationId xmlns:a16="http://schemas.microsoft.com/office/drawing/2014/main" id="{EA40C656-043A-47D9-A88C-5C232E4618E7}"/>
            </a:ext>
          </a:extLst>
        </xdr:cNvPr>
        <xdr:cNvSpPr/>
      </xdr:nvSpPr>
      <xdr:spPr>
        <a:xfrm>
          <a:off x="10426700" y="1473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81515</xdr:rowOff>
    </xdr:from>
    <xdr:ext cx="469744" cy="259045"/>
    <xdr:sp macro="" textlink="">
      <xdr:nvSpPr>
        <xdr:cNvPr id="366" name="【公営住宅】&#10;一人当たり面積該当値テキスト">
          <a:extLst>
            <a:ext uri="{FF2B5EF4-FFF2-40B4-BE49-F238E27FC236}">
              <a16:creationId xmlns:a16="http://schemas.microsoft.com/office/drawing/2014/main" id="{8BFC497A-85E4-4007-AF7D-884A6AB29D41}"/>
            </a:ext>
          </a:extLst>
        </xdr:cNvPr>
        <xdr:cNvSpPr txBox="1"/>
      </xdr:nvSpPr>
      <xdr:spPr>
        <a:xfrm>
          <a:off x="10515600" y="14654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167894</xdr:rowOff>
    </xdr:from>
    <xdr:to>
      <xdr:col>50</xdr:col>
      <xdr:colOff>165100</xdr:colOff>
      <xdr:row>86</xdr:row>
      <xdr:rowOff>98044</xdr:rowOff>
    </xdr:to>
    <xdr:sp macro="" textlink="">
      <xdr:nvSpPr>
        <xdr:cNvPr id="367" name="楕円 366">
          <a:extLst>
            <a:ext uri="{FF2B5EF4-FFF2-40B4-BE49-F238E27FC236}">
              <a16:creationId xmlns:a16="http://schemas.microsoft.com/office/drawing/2014/main" id="{A2DA1E42-D658-4C73-8896-F4B885F412EA}"/>
            </a:ext>
          </a:extLst>
        </xdr:cNvPr>
        <xdr:cNvSpPr/>
      </xdr:nvSpPr>
      <xdr:spPr>
        <a:xfrm>
          <a:off x="9588500" y="1474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45938</xdr:rowOff>
    </xdr:from>
    <xdr:to>
      <xdr:col>55</xdr:col>
      <xdr:colOff>0</xdr:colOff>
      <xdr:row>86</xdr:row>
      <xdr:rowOff>47244</xdr:rowOff>
    </xdr:to>
    <xdr:cxnSp macro="">
      <xdr:nvCxnSpPr>
        <xdr:cNvPr id="368" name="直線コネクタ 367">
          <a:extLst>
            <a:ext uri="{FF2B5EF4-FFF2-40B4-BE49-F238E27FC236}">
              <a16:creationId xmlns:a16="http://schemas.microsoft.com/office/drawing/2014/main" id="{52EC2C42-7867-41A0-8373-D149903C826C}"/>
            </a:ext>
          </a:extLst>
        </xdr:cNvPr>
        <xdr:cNvCxnSpPr/>
      </xdr:nvCxnSpPr>
      <xdr:spPr>
        <a:xfrm flipV="1">
          <a:off x="9639300" y="14790638"/>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169201</xdr:rowOff>
    </xdr:from>
    <xdr:to>
      <xdr:col>46</xdr:col>
      <xdr:colOff>38100</xdr:colOff>
      <xdr:row>86</xdr:row>
      <xdr:rowOff>99351</xdr:rowOff>
    </xdr:to>
    <xdr:sp macro="" textlink="">
      <xdr:nvSpPr>
        <xdr:cNvPr id="369" name="楕円 368">
          <a:extLst>
            <a:ext uri="{FF2B5EF4-FFF2-40B4-BE49-F238E27FC236}">
              <a16:creationId xmlns:a16="http://schemas.microsoft.com/office/drawing/2014/main" id="{1F89D831-6CAA-4FAC-9C2E-F97EC29329FF}"/>
            </a:ext>
          </a:extLst>
        </xdr:cNvPr>
        <xdr:cNvSpPr/>
      </xdr:nvSpPr>
      <xdr:spPr>
        <a:xfrm>
          <a:off x="8699500" y="1474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47244</xdr:rowOff>
    </xdr:from>
    <xdr:to>
      <xdr:col>50</xdr:col>
      <xdr:colOff>114300</xdr:colOff>
      <xdr:row>86</xdr:row>
      <xdr:rowOff>48551</xdr:rowOff>
    </xdr:to>
    <xdr:cxnSp macro="">
      <xdr:nvCxnSpPr>
        <xdr:cNvPr id="370" name="直線コネクタ 369">
          <a:extLst>
            <a:ext uri="{FF2B5EF4-FFF2-40B4-BE49-F238E27FC236}">
              <a16:creationId xmlns:a16="http://schemas.microsoft.com/office/drawing/2014/main" id="{B01B52FE-D01E-4424-BAE0-6D36634261FC}"/>
            </a:ext>
          </a:extLst>
        </xdr:cNvPr>
        <xdr:cNvCxnSpPr/>
      </xdr:nvCxnSpPr>
      <xdr:spPr>
        <a:xfrm flipV="1">
          <a:off x="8750300" y="14791944"/>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170833</xdr:rowOff>
    </xdr:from>
    <xdr:to>
      <xdr:col>41</xdr:col>
      <xdr:colOff>101600</xdr:colOff>
      <xdr:row>86</xdr:row>
      <xdr:rowOff>100983</xdr:rowOff>
    </xdr:to>
    <xdr:sp macro="" textlink="">
      <xdr:nvSpPr>
        <xdr:cNvPr id="371" name="楕円 370">
          <a:extLst>
            <a:ext uri="{FF2B5EF4-FFF2-40B4-BE49-F238E27FC236}">
              <a16:creationId xmlns:a16="http://schemas.microsoft.com/office/drawing/2014/main" id="{83AA8FFE-E833-4EF7-9576-EBBBF1B5ED02}"/>
            </a:ext>
          </a:extLst>
        </xdr:cNvPr>
        <xdr:cNvSpPr/>
      </xdr:nvSpPr>
      <xdr:spPr>
        <a:xfrm>
          <a:off x="7810500" y="1474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48551</xdr:rowOff>
    </xdr:from>
    <xdr:to>
      <xdr:col>45</xdr:col>
      <xdr:colOff>177800</xdr:colOff>
      <xdr:row>86</xdr:row>
      <xdr:rowOff>50183</xdr:rowOff>
    </xdr:to>
    <xdr:cxnSp macro="">
      <xdr:nvCxnSpPr>
        <xdr:cNvPr id="372" name="直線コネクタ 371">
          <a:extLst>
            <a:ext uri="{FF2B5EF4-FFF2-40B4-BE49-F238E27FC236}">
              <a16:creationId xmlns:a16="http://schemas.microsoft.com/office/drawing/2014/main" id="{FBF88FCC-0635-4F5C-8AB1-25F43A91CB24}"/>
            </a:ext>
          </a:extLst>
        </xdr:cNvPr>
        <xdr:cNvCxnSpPr/>
      </xdr:nvCxnSpPr>
      <xdr:spPr>
        <a:xfrm flipV="1">
          <a:off x="7861300" y="14793251"/>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36</xdr:rowOff>
    </xdr:from>
    <xdr:to>
      <xdr:col>36</xdr:col>
      <xdr:colOff>165100</xdr:colOff>
      <xdr:row>86</xdr:row>
      <xdr:rowOff>101636</xdr:rowOff>
    </xdr:to>
    <xdr:sp macro="" textlink="">
      <xdr:nvSpPr>
        <xdr:cNvPr id="373" name="楕円 372">
          <a:extLst>
            <a:ext uri="{FF2B5EF4-FFF2-40B4-BE49-F238E27FC236}">
              <a16:creationId xmlns:a16="http://schemas.microsoft.com/office/drawing/2014/main" id="{284D251B-D263-480C-AD84-899D8413CB86}"/>
            </a:ext>
          </a:extLst>
        </xdr:cNvPr>
        <xdr:cNvSpPr/>
      </xdr:nvSpPr>
      <xdr:spPr>
        <a:xfrm>
          <a:off x="6921500" y="1474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50183</xdr:rowOff>
    </xdr:from>
    <xdr:to>
      <xdr:col>41</xdr:col>
      <xdr:colOff>50800</xdr:colOff>
      <xdr:row>86</xdr:row>
      <xdr:rowOff>50836</xdr:rowOff>
    </xdr:to>
    <xdr:cxnSp macro="">
      <xdr:nvCxnSpPr>
        <xdr:cNvPr id="374" name="直線コネクタ 373">
          <a:extLst>
            <a:ext uri="{FF2B5EF4-FFF2-40B4-BE49-F238E27FC236}">
              <a16:creationId xmlns:a16="http://schemas.microsoft.com/office/drawing/2014/main" id="{68A096DE-9920-41F6-BDAA-83002C146F17}"/>
            </a:ext>
          </a:extLst>
        </xdr:cNvPr>
        <xdr:cNvCxnSpPr/>
      </xdr:nvCxnSpPr>
      <xdr:spPr>
        <a:xfrm flipV="1">
          <a:off x="6972300" y="14794883"/>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2557</xdr:rowOff>
    </xdr:from>
    <xdr:ext cx="469744" cy="259045"/>
    <xdr:sp macro="" textlink="">
      <xdr:nvSpPr>
        <xdr:cNvPr id="375" name="n_1aveValue【公営住宅】&#10;一人当たり面積">
          <a:extLst>
            <a:ext uri="{FF2B5EF4-FFF2-40B4-BE49-F238E27FC236}">
              <a16:creationId xmlns:a16="http://schemas.microsoft.com/office/drawing/2014/main" id="{D1830169-26CF-4604-8E32-8EA7DDFD3BF1}"/>
            </a:ext>
          </a:extLst>
        </xdr:cNvPr>
        <xdr:cNvSpPr txBox="1"/>
      </xdr:nvSpPr>
      <xdr:spPr>
        <a:xfrm>
          <a:off x="9391727" y="1440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12354</xdr:rowOff>
    </xdr:from>
    <xdr:ext cx="469744" cy="259045"/>
    <xdr:sp macro="" textlink="">
      <xdr:nvSpPr>
        <xdr:cNvPr id="376" name="n_2aveValue【公営住宅】&#10;一人当たり面積">
          <a:extLst>
            <a:ext uri="{FF2B5EF4-FFF2-40B4-BE49-F238E27FC236}">
              <a16:creationId xmlns:a16="http://schemas.microsoft.com/office/drawing/2014/main" id="{917BA51B-9751-43D7-9A5C-4E63521C264D}"/>
            </a:ext>
          </a:extLst>
        </xdr:cNvPr>
        <xdr:cNvSpPr txBox="1"/>
      </xdr:nvSpPr>
      <xdr:spPr>
        <a:xfrm>
          <a:off x="8515427" y="1441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5497</xdr:rowOff>
    </xdr:from>
    <xdr:ext cx="469744" cy="259045"/>
    <xdr:sp macro="" textlink="">
      <xdr:nvSpPr>
        <xdr:cNvPr id="377" name="n_3aveValue【公営住宅】&#10;一人当たり面積">
          <a:extLst>
            <a:ext uri="{FF2B5EF4-FFF2-40B4-BE49-F238E27FC236}">
              <a16:creationId xmlns:a16="http://schemas.microsoft.com/office/drawing/2014/main" id="{C7123175-31A3-4C93-AEB7-FB7BD8FFEAF9}"/>
            </a:ext>
          </a:extLst>
        </xdr:cNvPr>
        <xdr:cNvSpPr txBox="1"/>
      </xdr:nvSpPr>
      <xdr:spPr>
        <a:xfrm>
          <a:off x="7626427" y="1440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153433</xdr:rowOff>
    </xdr:from>
    <xdr:ext cx="469744" cy="259045"/>
    <xdr:sp macro="" textlink="">
      <xdr:nvSpPr>
        <xdr:cNvPr id="378" name="n_4aveValue【公営住宅】&#10;一人当たり面積">
          <a:extLst>
            <a:ext uri="{FF2B5EF4-FFF2-40B4-BE49-F238E27FC236}">
              <a16:creationId xmlns:a16="http://schemas.microsoft.com/office/drawing/2014/main" id="{A2F7BCEC-DDD0-4719-A25E-2F2F6451389F}"/>
            </a:ext>
          </a:extLst>
        </xdr:cNvPr>
        <xdr:cNvSpPr txBox="1"/>
      </xdr:nvSpPr>
      <xdr:spPr>
        <a:xfrm>
          <a:off x="6737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89171</xdr:rowOff>
    </xdr:from>
    <xdr:ext cx="469744" cy="259045"/>
    <xdr:sp macro="" textlink="">
      <xdr:nvSpPr>
        <xdr:cNvPr id="379" name="n_1mainValue【公営住宅】&#10;一人当たり面積">
          <a:extLst>
            <a:ext uri="{FF2B5EF4-FFF2-40B4-BE49-F238E27FC236}">
              <a16:creationId xmlns:a16="http://schemas.microsoft.com/office/drawing/2014/main" id="{2D317E6F-B9E7-4E49-9830-E1CF2CFB5D8E}"/>
            </a:ext>
          </a:extLst>
        </xdr:cNvPr>
        <xdr:cNvSpPr txBox="1"/>
      </xdr:nvSpPr>
      <xdr:spPr>
        <a:xfrm>
          <a:off x="9391727" y="1483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90478</xdr:rowOff>
    </xdr:from>
    <xdr:ext cx="469744" cy="259045"/>
    <xdr:sp macro="" textlink="">
      <xdr:nvSpPr>
        <xdr:cNvPr id="380" name="n_2mainValue【公営住宅】&#10;一人当たり面積">
          <a:extLst>
            <a:ext uri="{FF2B5EF4-FFF2-40B4-BE49-F238E27FC236}">
              <a16:creationId xmlns:a16="http://schemas.microsoft.com/office/drawing/2014/main" id="{F8D66658-A73C-4816-A700-338753606371}"/>
            </a:ext>
          </a:extLst>
        </xdr:cNvPr>
        <xdr:cNvSpPr txBox="1"/>
      </xdr:nvSpPr>
      <xdr:spPr>
        <a:xfrm>
          <a:off x="8515427" y="148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92110</xdr:rowOff>
    </xdr:from>
    <xdr:ext cx="469744" cy="259045"/>
    <xdr:sp macro="" textlink="">
      <xdr:nvSpPr>
        <xdr:cNvPr id="381" name="n_3mainValue【公営住宅】&#10;一人当たり面積">
          <a:extLst>
            <a:ext uri="{FF2B5EF4-FFF2-40B4-BE49-F238E27FC236}">
              <a16:creationId xmlns:a16="http://schemas.microsoft.com/office/drawing/2014/main" id="{D49C3E11-E95F-4DF4-A84C-A4CABCE01949}"/>
            </a:ext>
          </a:extLst>
        </xdr:cNvPr>
        <xdr:cNvSpPr txBox="1"/>
      </xdr:nvSpPr>
      <xdr:spPr>
        <a:xfrm>
          <a:off x="7626427" y="1483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92763</xdr:rowOff>
    </xdr:from>
    <xdr:ext cx="469744" cy="259045"/>
    <xdr:sp macro="" textlink="">
      <xdr:nvSpPr>
        <xdr:cNvPr id="382" name="n_4mainValue【公営住宅】&#10;一人当たり面積">
          <a:extLst>
            <a:ext uri="{FF2B5EF4-FFF2-40B4-BE49-F238E27FC236}">
              <a16:creationId xmlns:a16="http://schemas.microsoft.com/office/drawing/2014/main" id="{46C23DEE-1ABB-45E7-92E2-2DD8C6C2A8F0}"/>
            </a:ext>
          </a:extLst>
        </xdr:cNvPr>
        <xdr:cNvSpPr txBox="1"/>
      </xdr:nvSpPr>
      <xdr:spPr>
        <a:xfrm>
          <a:off x="6737427" y="1483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E7223FBA-E207-4129-930C-3065101CB94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AC76089B-4EB0-4927-9A05-0DD765705B3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C22BCC88-810F-48C0-A6C8-5C28DA594E8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91D864EC-223D-42C8-AA81-39EEF633CA3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712D65AA-3C66-4712-94C1-5205F949EA7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8553FA4A-B44B-443F-A454-FB5450F04D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5A790481-F918-4301-9240-8475639E3CA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713F8F1-DEDF-42C4-82FF-EF87C5B3639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126DCF1F-F1D0-40B0-B090-9577891E8AD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5CA4FA07-724E-4034-98A0-3F3B2B31EA5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4C14DCA6-8A08-425C-9EEE-9FF395E784E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D859FF11-5876-47F7-A660-EF554DE477A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4DE6105F-3A42-40B3-B957-0887F68A7D7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A5501371-CAEF-4F22-B572-C2BED09768E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EACDF095-52DA-40ED-8671-E7B6903D8C0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43FC796E-68F1-4BB9-AB6D-E9608B63E2A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0721FC11-A404-4DC7-AB59-9A7F978AC08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B842B6D7-85B1-4789-8A6C-91CB9264C77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080A5061-60FA-4943-8E67-4E329B36BD2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C4F5B7CD-C5B2-4DF3-A64D-4FA699130E0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9FD049F2-2249-4219-B473-F421B781B7D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086F2C00-348D-4012-84B6-6E90157C21E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A395646A-C435-4DE3-9A62-291D115909A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F20C2439-85BD-4D53-9805-08A97CFDFCC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F9A4744E-35A4-4CCB-85EA-3FFE9B4C687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F76E844E-2757-4AD9-BA74-757CAE47C0B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936030C9-BE05-46D0-9392-00AE2BC1B1C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0" name="直線コネクタ 409">
          <a:extLst>
            <a:ext uri="{FF2B5EF4-FFF2-40B4-BE49-F238E27FC236}">
              <a16:creationId xmlns:a16="http://schemas.microsoft.com/office/drawing/2014/main" id="{AA401B1D-44CB-4717-A147-AE9444213FF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1" name="テキスト ボックス 410">
          <a:extLst>
            <a:ext uri="{FF2B5EF4-FFF2-40B4-BE49-F238E27FC236}">
              <a16:creationId xmlns:a16="http://schemas.microsoft.com/office/drawing/2014/main" id="{CF2AA873-BE18-44C5-B011-3F4DDF935A7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2" name="直線コネクタ 411">
          <a:extLst>
            <a:ext uri="{FF2B5EF4-FFF2-40B4-BE49-F238E27FC236}">
              <a16:creationId xmlns:a16="http://schemas.microsoft.com/office/drawing/2014/main" id="{F6782B80-C178-4EF2-840F-4CCC2E86527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3" name="テキスト ボックス 412">
          <a:extLst>
            <a:ext uri="{FF2B5EF4-FFF2-40B4-BE49-F238E27FC236}">
              <a16:creationId xmlns:a16="http://schemas.microsoft.com/office/drawing/2014/main" id="{A530B4EC-6869-412D-9716-581C2E72FCE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4" name="直線コネクタ 413">
          <a:extLst>
            <a:ext uri="{FF2B5EF4-FFF2-40B4-BE49-F238E27FC236}">
              <a16:creationId xmlns:a16="http://schemas.microsoft.com/office/drawing/2014/main" id="{121756C5-BF83-467B-89C3-0D4B2E8CC65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5" name="テキスト ボックス 414">
          <a:extLst>
            <a:ext uri="{FF2B5EF4-FFF2-40B4-BE49-F238E27FC236}">
              <a16:creationId xmlns:a16="http://schemas.microsoft.com/office/drawing/2014/main" id="{DF377E53-7FEA-4E6D-B18E-C3603A6EFF6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6" name="直線コネクタ 415">
          <a:extLst>
            <a:ext uri="{FF2B5EF4-FFF2-40B4-BE49-F238E27FC236}">
              <a16:creationId xmlns:a16="http://schemas.microsoft.com/office/drawing/2014/main" id="{885261EE-5D8E-4CE4-A492-4E6BDACD1F8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7" name="テキスト ボックス 416">
          <a:extLst>
            <a:ext uri="{FF2B5EF4-FFF2-40B4-BE49-F238E27FC236}">
              <a16:creationId xmlns:a16="http://schemas.microsoft.com/office/drawing/2014/main" id="{99BD4230-E490-4417-ACB4-6020F75434B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8" name="直線コネクタ 417">
          <a:extLst>
            <a:ext uri="{FF2B5EF4-FFF2-40B4-BE49-F238E27FC236}">
              <a16:creationId xmlns:a16="http://schemas.microsoft.com/office/drawing/2014/main" id="{15FB98FC-516C-40F1-8B11-3C8ACF6C332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9" name="テキスト ボックス 418">
          <a:extLst>
            <a:ext uri="{FF2B5EF4-FFF2-40B4-BE49-F238E27FC236}">
              <a16:creationId xmlns:a16="http://schemas.microsoft.com/office/drawing/2014/main" id="{9D711EAF-B31F-4EEB-9F07-C5029D098D5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0" name="直線コネクタ 419">
          <a:extLst>
            <a:ext uri="{FF2B5EF4-FFF2-40B4-BE49-F238E27FC236}">
              <a16:creationId xmlns:a16="http://schemas.microsoft.com/office/drawing/2014/main" id="{82609B4D-6702-4D32-BAD4-9E6FCC98726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1" name="テキスト ボックス 420">
          <a:extLst>
            <a:ext uri="{FF2B5EF4-FFF2-40B4-BE49-F238E27FC236}">
              <a16:creationId xmlns:a16="http://schemas.microsoft.com/office/drawing/2014/main" id="{C88AB77E-EB39-4F4A-8652-5168C63055C2}"/>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a:extLst>
            <a:ext uri="{FF2B5EF4-FFF2-40B4-BE49-F238E27FC236}">
              <a16:creationId xmlns:a16="http://schemas.microsoft.com/office/drawing/2014/main" id="{025502D4-CCDC-4F25-A08D-826794D3F15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認定こども園・幼稚園・保育所】&#10;有形固定資産減価償却率グラフ枠">
          <a:extLst>
            <a:ext uri="{FF2B5EF4-FFF2-40B4-BE49-F238E27FC236}">
              <a16:creationId xmlns:a16="http://schemas.microsoft.com/office/drawing/2014/main" id="{B661212C-C874-4AD1-AD0F-E785CE4A3E4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166007</xdr:rowOff>
    </xdr:from>
    <xdr:to>
      <xdr:col>85</xdr:col>
      <xdr:colOff>126364</xdr:colOff>
      <xdr:row>42</xdr:row>
      <xdr:rowOff>92528</xdr:rowOff>
    </xdr:to>
    <xdr:cxnSp macro="">
      <xdr:nvCxnSpPr>
        <xdr:cNvPr id="424" name="直線コネクタ 423">
          <a:extLst>
            <a:ext uri="{FF2B5EF4-FFF2-40B4-BE49-F238E27FC236}">
              <a16:creationId xmlns:a16="http://schemas.microsoft.com/office/drawing/2014/main" id="{FD86E810-E34B-4ED7-B990-B3946198EDFC}"/>
            </a:ext>
          </a:extLst>
        </xdr:cNvPr>
        <xdr:cNvCxnSpPr/>
      </xdr:nvCxnSpPr>
      <xdr:spPr>
        <a:xfrm flipV="1">
          <a:off x="16318864" y="58238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5" name="【認定こども園・幼稚園・保育所】&#10;有形固定資産減価償却率最小値テキスト">
          <a:extLst>
            <a:ext uri="{FF2B5EF4-FFF2-40B4-BE49-F238E27FC236}">
              <a16:creationId xmlns:a16="http://schemas.microsoft.com/office/drawing/2014/main" id="{21E8BE4D-25AE-475A-AC8E-EB73A8BA62C1}"/>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6" name="直線コネクタ 425">
          <a:extLst>
            <a:ext uri="{FF2B5EF4-FFF2-40B4-BE49-F238E27FC236}">
              <a16:creationId xmlns:a16="http://schemas.microsoft.com/office/drawing/2014/main" id="{32974FA3-CDD2-4A64-A636-0A93C5D6D47A}"/>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112684</xdr:rowOff>
    </xdr:from>
    <xdr:ext cx="405111" cy="259045"/>
    <xdr:sp macro="" textlink="">
      <xdr:nvSpPr>
        <xdr:cNvPr id="427" name="【認定こども園・幼稚園・保育所】&#10;有形固定資産減価償却率最大値テキスト">
          <a:extLst>
            <a:ext uri="{FF2B5EF4-FFF2-40B4-BE49-F238E27FC236}">
              <a16:creationId xmlns:a16="http://schemas.microsoft.com/office/drawing/2014/main" id="{34E798CC-3F62-4869-A564-FC9E79B4A3E8}"/>
            </a:ext>
          </a:extLst>
        </xdr:cNvPr>
        <xdr:cNvSpPr txBox="1"/>
      </xdr:nvSpPr>
      <xdr:spPr>
        <a:xfrm>
          <a:off x="16357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166007</xdr:rowOff>
    </xdr:from>
    <xdr:to>
      <xdr:col>86</xdr:col>
      <xdr:colOff>25400</xdr:colOff>
      <xdr:row>33</xdr:row>
      <xdr:rowOff>166007</xdr:rowOff>
    </xdr:to>
    <xdr:cxnSp macro="">
      <xdr:nvCxnSpPr>
        <xdr:cNvPr id="428" name="直線コネクタ 427">
          <a:extLst>
            <a:ext uri="{FF2B5EF4-FFF2-40B4-BE49-F238E27FC236}">
              <a16:creationId xmlns:a16="http://schemas.microsoft.com/office/drawing/2014/main" id="{491D7165-EBE2-4DA1-9E71-FB10443509B6}"/>
            </a:ext>
          </a:extLst>
        </xdr:cNvPr>
        <xdr:cNvCxnSpPr/>
      </xdr:nvCxnSpPr>
      <xdr:spPr>
        <a:xfrm>
          <a:off x="16230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429" name="【認定こども園・幼稚園・保育所】&#10;有形固定資産減価償却率平均値テキスト">
          <a:extLst>
            <a:ext uri="{FF2B5EF4-FFF2-40B4-BE49-F238E27FC236}">
              <a16:creationId xmlns:a16="http://schemas.microsoft.com/office/drawing/2014/main" id="{8FDB4A66-13B5-44CB-AC60-0F311AF8AF7E}"/>
            </a:ext>
          </a:extLst>
        </xdr:cNvPr>
        <xdr:cNvSpPr txBox="1"/>
      </xdr:nvSpPr>
      <xdr:spPr>
        <a:xfrm>
          <a:off x="16357600" y="643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30" name="フローチャート: 判断 429">
          <a:extLst>
            <a:ext uri="{FF2B5EF4-FFF2-40B4-BE49-F238E27FC236}">
              <a16:creationId xmlns:a16="http://schemas.microsoft.com/office/drawing/2014/main" id="{FDA2205B-D7F4-4B0A-854D-BB446B94DC2E}"/>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72753</xdr:rowOff>
    </xdr:from>
    <xdr:to>
      <xdr:col>81</xdr:col>
      <xdr:colOff>101600</xdr:colOff>
      <xdr:row>39</xdr:row>
      <xdr:rowOff>2903</xdr:rowOff>
    </xdr:to>
    <xdr:sp macro="" textlink="">
      <xdr:nvSpPr>
        <xdr:cNvPr id="431" name="フローチャート: 判断 430">
          <a:extLst>
            <a:ext uri="{FF2B5EF4-FFF2-40B4-BE49-F238E27FC236}">
              <a16:creationId xmlns:a16="http://schemas.microsoft.com/office/drawing/2014/main" id="{D2BE932B-A670-4BAD-A4EC-A731B183F170}"/>
            </a:ext>
          </a:extLst>
        </xdr:cNvPr>
        <xdr:cNvSpPr/>
      </xdr:nvSpPr>
      <xdr:spPr>
        <a:xfrm>
          <a:off x="15430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432" name="フローチャート: 判断 431">
          <a:extLst>
            <a:ext uri="{FF2B5EF4-FFF2-40B4-BE49-F238E27FC236}">
              <a16:creationId xmlns:a16="http://schemas.microsoft.com/office/drawing/2014/main" id="{4F968DFA-5011-4A85-8254-4661F57BCCB2}"/>
            </a:ext>
          </a:extLst>
        </xdr:cNvPr>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102144</xdr:rowOff>
    </xdr:from>
    <xdr:to>
      <xdr:col>72</xdr:col>
      <xdr:colOff>38100</xdr:colOff>
      <xdr:row>39</xdr:row>
      <xdr:rowOff>32294</xdr:rowOff>
    </xdr:to>
    <xdr:sp macro="" textlink="">
      <xdr:nvSpPr>
        <xdr:cNvPr id="433" name="フローチャート: 判断 432">
          <a:extLst>
            <a:ext uri="{FF2B5EF4-FFF2-40B4-BE49-F238E27FC236}">
              <a16:creationId xmlns:a16="http://schemas.microsoft.com/office/drawing/2014/main" id="{398F1D18-CD31-487A-8E0F-9DBEC2175178}"/>
            </a:ext>
          </a:extLst>
        </xdr:cNvPr>
        <xdr:cNvSpPr/>
      </xdr:nvSpPr>
      <xdr:spPr>
        <a:xfrm>
          <a:off x="13652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434" name="フローチャート: 判断 433">
          <a:extLst>
            <a:ext uri="{FF2B5EF4-FFF2-40B4-BE49-F238E27FC236}">
              <a16:creationId xmlns:a16="http://schemas.microsoft.com/office/drawing/2014/main" id="{29167B38-3DBE-46C3-B726-0EAB9937299C}"/>
            </a:ext>
          </a:extLst>
        </xdr:cNvPr>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76A9ED2A-25E9-41A8-AEA1-9D7B2998228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950ED844-4F09-4765-AE2D-1CBD422B861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8323743D-8204-4982-A049-9074294D93C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93C41237-6A30-49A7-B9F0-5AFB53A6A77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E60800DA-CC8A-41D4-9EFA-40972F50E7B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129903</xdr:rowOff>
    </xdr:from>
    <xdr:to>
      <xdr:col>85</xdr:col>
      <xdr:colOff>177800</xdr:colOff>
      <xdr:row>41</xdr:row>
      <xdr:rowOff>60053</xdr:rowOff>
    </xdr:to>
    <xdr:sp macro="" textlink="">
      <xdr:nvSpPr>
        <xdr:cNvPr id="440" name="楕円 439">
          <a:extLst>
            <a:ext uri="{FF2B5EF4-FFF2-40B4-BE49-F238E27FC236}">
              <a16:creationId xmlns:a16="http://schemas.microsoft.com/office/drawing/2014/main" id="{C09D2F5B-3546-4E78-B982-BB619DAD2283}"/>
            </a:ext>
          </a:extLst>
        </xdr:cNvPr>
        <xdr:cNvSpPr/>
      </xdr:nvSpPr>
      <xdr:spPr>
        <a:xfrm>
          <a:off x="16268700" y="6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108330</xdr:rowOff>
    </xdr:from>
    <xdr:ext cx="405111" cy="259045"/>
    <xdr:sp macro="" textlink="">
      <xdr:nvSpPr>
        <xdr:cNvPr id="441" name="【認定こども園・幼稚園・保育所】&#10;有形固定資産減価償却率該当値テキスト">
          <a:extLst>
            <a:ext uri="{FF2B5EF4-FFF2-40B4-BE49-F238E27FC236}">
              <a16:creationId xmlns:a16="http://schemas.microsoft.com/office/drawing/2014/main" id="{E6D7E2E6-08D5-49D2-90F2-8EB37B412116}"/>
            </a:ext>
          </a:extLst>
        </xdr:cNvPr>
        <xdr:cNvSpPr txBox="1"/>
      </xdr:nvSpPr>
      <xdr:spPr>
        <a:xfrm>
          <a:off x="16357600" y="696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102144</xdr:rowOff>
    </xdr:from>
    <xdr:to>
      <xdr:col>81</xdr:col>
      <xdr:colOff>101600</xdr:colOff>
      <xdr:row>41</xdr:row>
      <xdr:rowOff>32294</xdr:rowOff>
    </xdr:to>
    <xdr:sp macro="" textlink="">
      <xdr:nvSpPr>
        <xdr:cNvPr id="442" name="楕円 441">
          <a:extLst>
            <a:ext uri="{FF2B5EF4-FFF2-40B4-BE49-F238E27FC236}">
              <a16:creationId xmlns:a16="http://schemas.microsoft.com/office/drawing/2014/main" id="{56E11103-2596-4DCC-8A7C-DA9272153571}"/>
            </a:ext>
          </a:extLst>
        </xdr:cNvPr>
        <xdr:cNvSpPr/>
      </xdr:nvSpPr>
      <xdr:spPr>
        <a:xfrm>
          <a:off x="15430500" y="696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152944</xdr:rowOff>
    </xdr:from>
    <xdr:to>
      <xdr:col>85</xdr:col>
      <xdr:colOff>127000</xdr:colOff>
      <xdr:row>41</xdr:row>
      <xdr:rowOff>9253</xdr:rowOff>
    </xdr:to>
    <xdr:cxnSp macro="">
      <xdr:nvCxnSpPr>
        <xdr:cNvPr id="443" name="直線コネクタ 442">
          <a:extLst>
            <a:ext uri="{FF2B5EF4-FFF2-40B4-BE49-F238E27FC236}">
              <a16:creationId xmlns:a16="http://schemas.microsoft.com/office/drawing/2014/main" id="{7FE0C9E9-03A8-4476-9371-47DBCFF76458}"/>
            </a:ext>
          </a:extLst>
        </xdr:cNvPr>
        <xdr:cNvCxnSpPr/>
      </xdr:nvCxnSpPr>
      <xdr:spPr>
        <a:xfrm>
          <a:off x="15481300" y="701094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76019</xdr:rowOff>
    </xdr:from>
    <xdr:to>
      <xdr:col>76</xdr:col>
      <xdr:colOff>165100</xdr:colOff>
      <xdr:row>41</xdr:row>
      <xdr:rowOff>6169</xdr:rowOff>
    </xdr:to>
    <xdr:sp macro="" textlink="">
      <xdr:nvSpPr>
        <xdr:cNvPr id="444" name="楕円 443">
          <a:extLst>
            <a:ext uri="{FF2B5EF4-FFF2-40B4-BE49-F238E27FC236}">
              <a16:creationId xmlns:a16="http://schemas.microsoft.com/office/drawing/2014/main" id="{184C9125-9C24-43B5-9288-A3F8F780F568}"/>
            </a:ext>
          </a:extLst>
        </xdr:cNvPr>
        <xdr:cNvSpPr/>
      </xdr:nvSpPr>
      <xdr:spPr>
        <a:xfrm>
          <a:off x="14541500" y="693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126819</xdr:rowOff>
    </xdr:from>
    <xdr:to>
      <xdr:col>81</xdr:col>
      <xdr:colOff>50800</xdr:colOff>
      <xdr:row>40</xdr:row>
      <xdr:rowOff>152944</xdr:rowOff>
    </xdr:to>
    <xdr:cxnSp macro="">
      <xdr:nvCxnSpPr>
        <xdr:cNvPr id="445" name="直線コネクタ 444">
          <a:extLst>
            <a:ext uri="{FF2B5EF4-FFF2-40B4-BE49-F238E27FC236}">
              <a16:creationId xmlns:a16="http://schemas.microsoft.com/office/drawing/2014/main" id="{E10F90DE-5C04-4526-96B6-471CFD579C95}"/>
            </a:ext>
          </a:extLst>
        </xdr:cNvPr>
        <xdr:cNvCxnSpPr/>
      </xdr:nvCxnSpPr>
      <xdr:spPr>
        <a:xfrm>
          <a:off x="14592300" y="698481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48260</xdr:rowOff>
    </xdr:from>
    <xdr:to>
      <xdr:col>72</xdr:col>
      <xdr:colOff>38100</xdr:colOff>
      <xdr:row>40</xdr:row>
      <xdr:rowOff>149860</xdr:rowOff>
    </xdr:to>
    <xdr:sp macro="" textlink="">
      <xdr:nvSpPr>
        <xdr:cNvPr id="446" name="楕円 445">
          <a:extLst>
            <a:ext uri="{FF2B5EF4-FFF2-40B4-BE49-F238E27FC236}">
              <a16:creationId xmlns:a16="http://schemas.microsoft.com/office/drawing/2014/main" id="{4753279B-AF93-4092-BD45-F99C3E895E16}"/>
            </a:ext>
          </a:extLst>
        </xdr:cNvPr>
        <xdr:cNvSpPr/>
      </xdr:nvSpPr>
      <xdr:spPr>
        <a:xfrm>
          <a:off x="13652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99060</xdr:rowOff>
    </xdr:from>
    <xdr:to>
      <xdr:col>76</xdr:col>
      <xdr:colOff>114300</xdr:colOff>
      <xdr:row>40</xdr:row>
      <xdr:rowOff>126819</xdr:rowOff>
    </xdr:to>
    <xdr:cxnSp macro="">
      <xdr:nvCxnSpPr>
        <xdr:cNvPr id="447" name="直線コネクタ 446">
          <a:extLst>
            <a:ext uri="{FF2B5EF4-FFF2-40B4-BE49-F238E27FC236}">
              <a16:creationId xmlns:a16="http://schemas.microsoft.com/office/drawing/2014/main" id="{C5D25AEA-EE6C-486E-A714-09ABD21822FE}"/>
            </a:ext>
          </a:extLst>
        </xdr:cNvPr>
        <xdr:cNvCxnSpPr/>
      </xdr:nvCxnSpPr>
      <xdr:spPr>
        <a:xfrm>
          <a:off x="13703300" y="695706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20501</xdr:rowOff>
    </xdr:from>
    <xdr:to>
      <xdr:col>67</xdr:col>
      <xdr:colOff>101600</xdr:colOff>
      <xdr:row>40</xdr:row>
      <xdr:rowOff>122101</xdr:rowOff>
    </xdr:to>
    <xdr:sp macro="" textlink="">
      <xdr:nvSpPr>
        <xdr:cNvPr id="448" name="楕円 447">
          <a:extLst>
            <a:ext uri="{FF2B5EF4-FFF2-40B4-BE49-F238E27FC236}">
              <a16:creationId xmlns:a16="http://schemas.microsoft.com/office/drawing/2014/main" id="{DE507D44-20DE-4E95-B0C2-495F95BC880D}"/>
            </a:ext>
          </a:extLst>
        </xdr:cNvPr>
        <xdr:cNvSpPr/>
      </xdr:nvSpPr>
      <xdr:spPr>
        <a:xfrm>
          <a:off x="12763500" y="68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71301</xdr:rowOff>
    </xdr:from>
    <xdr:to>
      <xdr:col>71</xdr:col>
      <xdr:colOff>177800</xdr:colOff>
      <xdr:row>40</xdr:row>
      <xdr:rowOff>99060</xdr:rowOff>
    </xdr:to>
    <xdr:cxnSp macro="">
      <xdr:nvCxnSpPr>
        <xdr:cNvPr id="449" name="直線コネクタ 448">
          <a:extLst>
            <a:ext uri="{FF2B5EF4-FFF2-40B4-BE49-F238E27FC236}">
              <a16:creationId xmlns:a16="http://schemas.microsoft.com/office/drawing/2014/main" id="{69EEB679-AE10-432B-A7D2-FE70D8D5AABA}"/>
            </a:ext>
          </a:extLst>
        </xdr:cNvPr>
        <xdr:cNvCxnSpPr/>
      </xdr:nvCxnSpPr>
      <xdr:spPr>
        <a:xfrm>
          <a:off x="12814300" y="692930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19430</xdr:rowOff>
    </xdr:from>
    <xdr:ext cx="405111" cy="259045"/>
    <xdr:sp macro="" textlink="">
      <xdr:nvSpPr>
        <xdr:cNvPr id="450" name="n_1aveValue【認定こども園・幼稚園・保育所】&#10;有形固定資産減価償却率">
          <a:extLst>
            <a:ext uri="{FF2B5EF4-FFF2-40B4-BE49-F238E27FC236}">
              <a16:creationId xmlns:a16="http://schemas.microsoft.com/office/drawing/2014/main" id="{5E4F1D47-8F5F-48E6-AF07-94DBA1D4CF43}"/>
            </a:ext>
          </a:extLst>
        </xdr:cNvPr>
        <xdr:cNvSpPr txBox="1"/>
      </xdr:nvSpPr>
      <xdr:spPr>
        <a:xfrm>
          <a:off x="152660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14531</xdr:rowOff>
    </xdr:from>
    <xdr:ext cx="405111" cy="259045"/>
    <xdr:sp macro="" textlink="">
      <xdr:nvSpPr>
        <xdr:cNvPr id="451" name="n_2aveValue【認定こども園・幼稚園・保育所】&#10;有形固定資産減価償却率">
          <a:extLst>
            <a:ext uri="{FF2B5EF4-FFF2-40B4-BE49-F238E27FC236}">
              <a16:creationId xmlns:a16="http://schemas.microsoft.com/office/drawing/2014/main" id="{A6E7BE7B-B835-4FFE-928D-64D3373477E9}"/>
            </a:ext>
          </a:extLst>
        </xdr:cNvPr>
        <xdr:cNvSpPr txBox="1"/>
      </xdr:nvSpPr>
      <xdr:spPr>
        <a:xfrm>
          <a:off x="14389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48821</xdr:rowOff>
    </xdr:from>
    <xdr:ext cx="405111" cy="259045"/>
    <xdr:sp macro="" textlink="">
      <xdr:nvSpPr>
        <xdr:cNvPr id="452" name="n_3aveValue【認定こども園・幼稚園・保育所】&#10;有形固定資産減価償却率">
          <a:extLst>
            <a:ext uri="{FF2B5EF4-FFF2-40B4-BE49-F238E27FC236}">
              <a16:creationId xmlns:a16="http://schemas.microsoft.com/office/drawing/2014/main" id="{7FA1D1D9-831A-48A8-A1D9-3EBC866E9F99}"/>
            </a:ext>
          </a:extLst>
        </xdr:cNvPr>
        <xdr:cNvSpPr txBox="1"/>
      </xdr:nvSpPr>
      <xdr:spPr>
        <a:xfrm>
          <a:off x="13500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453" name="n_4aveValue【認定こども園・幼稚園・保育所】&#10;有形固定資産減価償却率">
          <a:extLst>
            <a:ext uri="{FF2B5EF4-FFF2-40B4-BE49-F238E27FC236}">
              <a16:creationId xmlns:a16="http://schemas.microsoft.com/office/drawing/2014/main" id="{C7C3F72A-9340-4397-AE57-F20F37E7B4AB}"/>
            </a:ext>
          </a:extLst>
        </xdr:cNvPr>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23421</xdr:rowOff>
    </xdr:from>
    <xdr:ext cx="405111" cy="259045"/>
    <xdr:sp macro="" textlink="">
      <xdr:nvSpPr>
        <xdr:cNvPr id="454" name="n_1mainValue【認定こども園・幼稚園・保育所】&#10;有形固定資産減価償却率">
          <a:extLst>
            <a:ext uri="{FF2B5EF4-FFF2-40B4-BE49-F238E27FC236}">
              <a16:creationId xmlns:a16="http://schemas.microsoft.com/office/drawing/2014/main" id="{1E8CE9EA-3C3F-4690-B407-38F304310E21}"/>
            </a:ext>
          </a:extLst>
        </xdr:cNvPr>
        <xdr:cNvSpPr txBox="1"/>
      </xdr:nvSpPr>
      <xdr:spPr>
        <a:xfrm>
          <a:off x="15266044" y="705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168746</xdr:rowOff>
    </xdr:from>
    <xdr:ext cx="405111" cy="259045"/>
    <xdr:sp macro="" textlink="">
      <xdr:nvSpPr>
        <xdr:cNvPr id="455" name="n_2mainValue【認定こども園・幼稚園・保育所】&#10;有形固定資産減価償却率">
          <a:extLst>
            <a:ext uri="{FF2B5EF4-FFF2-40B4-BE49-F238E27FC236}">
              <a16:creationId xmlns:a16="http://schemas.microsoft.com/office/drawing/2014/main" id="{5436F4DF-8AB6-43B5-9FB6-0F2888394A80}"/>
            </a:ext>
          </a:extLst>
        </xdr:cNvPr>
        <xdr:cNvSpPr txBox="1"/>
      </xdr:nvSpPr>
      <xdr:spPr>
        <a:xfrm>
          <a:off x="14389744" y="702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140987</xdr:rowOff>
    </xdr:from>
    <xdr:ext cx="405111" cy="259045"/>
    <xdr:sp macro="" textlink="">
      <xdr:nvSpPr>
        <xdr:cNvPr id="456" name="n_3mainValue【認定こども園・幼稚園・保育所】&#10;有形固定資産減価償却率">
          <a:extLst>
            <a:ext uri="{FF2B5EF4-FFF2-40B4-BE49-F238E27FC236}">
              <a16:creationId xmlns:a16="http://schemas.microsoft.com/office/drawing/2014/main" id="{A58FC680-0A24-47D4-8B71-2EF4B45537C1}"/>
            </a:ext>
          </a:extLst>
        </xdr:cNvPr>
        <xdr:cNvSpPr txBox="1"/>
      </xdr:nvSpPr>
      <xdr:spPr>
        <a:xfrm>
          <a:off x="135007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113228</xdr:rowOff>
    </xdr:from>
    <xdr:ext cx="405111" cy="259045"/>
    <xdr:sp macro="" textlink="">
      <xdr:nvSpPr>
        <xdr:cNvPr id="457" name="n_4mainValue【認定こども園・幼稚園・保育所】&#10;有形固定資産減価償却率">
          <a:extLst>
            <a:ext uri="{FF2B5EF4-FFF2-40B4-BE49-F238E27FC236}">
              <a16:creationId xmlns:a16="http://schemas.microsoft.com/office/drawing/2014/main" id="{0BD0D9C4-9C46-4B5D-9122-DC2629FF89D3}"/>
            </a:ext>
          </a:extLst>
        </xdr:cNvPr>
        <xdr:cNvSpPr txBox="1"/>
      </xdr:nvSpPr>
      <xdr:spPr>
        <a:xfrm>
          <a:off x="12611744" y="697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a:extLst>
            <a:ext uri="{FF2B5EF4-FFF2-40B4-BE49-F238E27FC236}">
              <a16:creationId xmlns:a16="http://schemas.microsoft.com/office/drawing/2014/main" id="{111B891B-C872-4F29-B5B8-A1EE9017966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a:extLst>
            <a:ext uri="{FF2B5EF4-FFF2-40B4-BE49-F238E27FC236}">
              <a16:creationId xmlns:a16="http://schemas.microsoft.com/office/drawing/2014/main" id="{F0FBD8DF-6422-4A4A-880E-2AA4266CDAD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a:extLst>
            <a:ext uri="{FF2B5EF4-FFF2-40B4-BE49-F238E27FC236}">
              <a16:creationId xmlns:a16="http://schemas.microsoft.com/office/drawing/2014/main" id="{39E6FE79-10C6-403F-97C8-2CA0EC2B26D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a:extLst>
            <a:ext uri="{FF2B5EF4-FFF2-40B4-BE49-F238E27FC236}">
              <a16:creationId xmlns:a16="http://schemas.microsoft.com/office/drawing/2014/main" id="{94993BC5-2ADB-4F2F-8ABE-3D4192F2804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a:extLst>
            <a:ext uri="{FF2B5EF4-FFF2-40B4-BE49-F238E27FC236}">
              <a16:creationId xmlns:a16="http://schemas.microsoft.com/office/drawing/2014/main" id="{2F6487EA-4786-449F-92E1-16C115282FB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a:extLst>
            <a:ext uri="{FF2B5EF4-FFF2-40B4-BE49-F238E27FC236}">
              <a16:creationId xmlns:a16="http://schemas.microsoft.com/office/drawing/2014/main" id="{666D249E-1ABE-46A0-85B0-D6A7AB59E24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a:extLst>
            <a:ext uri="{FF2B5EF4-FFF2-40B4-BE49-F238E27FC236}">
              <a16:creationId xmlns:a16="http://schemas.microsoft.com/office/drawing/2014/main" id="{837048B3-9377-463B-9049-34C6F561E90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a:extLst>
            <a:ext uri="{FF2B5EF4-FFF2-40B4-BE49-F238E27FC236}">
              <a16:creationId xmlns:a16="http://schemas.microsoft.com/office/drawing/2014/main" id="{16178E2D-C182-4C3C-BE2D-279A0CA0E39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a:extLst>
            <a:ext uri="{FF2B5EF4-FFF2-40B4-BE49-F238E27FC236}">
              <a16:creationId xmlns:a16="http://schemas.microsoft.com/office/drawing/2014/main" id="{104AAF61-6C0E-4EF3-BD88-16ACE77C1D1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a:extLst>
            <a:ext uri="{FF2B5EF4-FFF2-40B4-BE49-F238E27FC236}">
              <a16:creationId xmlns:a16="http://schemas.microsoft.com/office/drawing/2014/main" id="{4A4C3F00-5E22-45BE-A5C8-AF6835CBE8E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8" name="直線コネクタ 467">
          <a:extLst>
            <a:ext uri="{FF2B5EF4-FFF2-40B4-BE49-F238E27FC236}">
              <a16:creationId xmlns:a16="http://schemas.microsoft.com/office/drawing/2014/main" id="{C6622C64-3990-42D4-9A45-D416AFC363E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9" name="テキスト ボックス 468">
          <a:extLst>
            <a:ext uri="{FF2B5EF4-FFF2-40B4-BE49-F238E27FC236}">
              <a16:creationId xmlns:a16="http://schemas.microsoft.com/office/drawing/2014/main" id="{60D4E21B-F8B9-48FA-ACA3-C47624FA21F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0" name="直線コネクタ 469">
          <a:extLst>
            <a:ext uri="{FF2B5EF4-FFF2-40B4-BE49-F238E27FC236}">
              <a16:creationId xmlns:a16="http://schemas.microsoft.com/office/drawing/2014/main" id="{6594A2B1-557E-4B26-B224-29A2B9576C9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1" name="テキスト ボックス 470">
          <a:extLst>
            <a:ext uri="{FF2B5EF4-FFF2-40B4-BE49-F238E27FC236}">
              <a16:creationId xmlns:a16="http://schemas.microsoft.com/office/drawing/2014/main" id="{8D40B235-0E89-4FBE-B87D-9A58DA9FD9A4}"/>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2" name="直線コネクタ 471">
          <a:extLst>
            <a:ext uri="{FF2B5EF4-FFF2-40B4-BE49-F238E27FC236}">
              <a16:creationId xmlns:a16="http://schemas.microsoft.com/office/drawing/2014/main" id="{B4DD1F2C-561E-4D32-ABFC-808AF9DD380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3" name="テキスト ボックス 472">
          <a:extLst>
            <a:ext uri="{FF2B5EF4-FFF2-40B4-BE49-F238E27FC236}">
              <a16:creationId xmlns:a16="http://schemas.microsoft.com/office/drawing/2014/main" id="{9603AED8-B75D-4441-9023-DA0CDD446BBC}"/>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4" name="直線コネクタ 473">
          <a:extLst>
            <a:ext uri="{FF2B5EF4-FFF2-40B4-BE49-F238E27FC236}">
              <a16:creationId xmlns:a16="http://schemas.microsoft.com/office/drawing/2014/main" id="{AA18972B-2439-4434-92CA-1023B3F59E8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5" name="テキスト ボックス 474">
          <a:extLst>
            <a:ext uri="{FF2B5EF4-FFF2-40B4-BE49-F238E27FC236}">
              <a16:creationId xmlns:a16="http://schemas.microsoft.com/office/drawing/2014/main" id="{BF64E177-FFCC-4319-8732-1525A8480C53}"/>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6" name="直線コネクタ 475">
          <a:extLst>
            <a:ext uri="{FF2B5EF4-FFF2-40B4-BE49-F238E27FC236}">
              <a16:creationId xmlns:a16="http://schemas.microsoft.com/office/drawing/2014/main" id="{8F0C0748-159C-4E62-839A-A93D758DA2A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7" name="テキスト ボックス 476">
          <a:extLst>
            <a:ext uri="{FF2B5EF4-FFF2-40B4-BE49-F238E27FC236}">
              <a16:creationId xmlns:a16="http://schemas.microsoft.com/office/drawing/2014/main" id="{D46ACC57-4CBF-4318-BD2C-225CBD38B84F}"/>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7EDE12A1-B8D1-480A-BEBD-D583908DBDF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a:extLst>
            <a:ext uri="{FF2B5EF4-FFF2-40B4-BE49-F238E27FC236}">
              <a16:creationId xmlns:a16="http://schemas.microsoft.com/office/drawing/2014/main" id="{FF5FDE8C-8594-4616-AB69-5B2E8CE5517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a:extLst>
            <a:ext uri="{FF2B5EF4-FFF2-40B4-BE49-F238E27FC236}">
              <a16:creationId xmlns:a16="http://schemas.microsoft.com/office/drawing/2014/main" id="{512D835D-6B4C-47B3-8867-5BEAF28CE1D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152400</xdr:rowOff>
    </xdr:from>
    <xdr:to>
      <xdr:col>116</xdr:col>
      <xdr:colOff>62864</xdr:colOff>
      <xdr:row>41</xdr:row>
      <xdr:rowOff>146685</xdr:rowOff>
    </xdr:to>
    <xdr:cxnSp macro="">
      <xdr:nvCxnSpPr>
        <xdr:cNvPr id="481" name="直線コネクタ 480">
          <a:extLst>
            <a:ext uri="{FF2B5EF4-FFF2-40B4-BE49-F238E27FC236}">
              <a16:creationId xmlns:a16="http://schemas.microsoft.com/office/drawing/2014/main" id="{D15B59D0-04A0-4E2F-ACE4-0CE69B8692DA}"/>
            </a:ext>
          </a:extLst>
        </xdr:cNvPr>
        <xdr:cNvCxnSpPr/>
      </xdr:nvCxnSpPr>
      <xdr:spPr>
        <a:xfrm flipV="1">
          <a:off x="22160864" y="5810250"/>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150512</xdr:rowOff>
    </xdr:from>
    <xdr:ext cx="469744" cy="259045"/>
    <xdr:sp macro="" textlink="">
      <xdr:nvSpPr>
        <xdr:cNvPr id="482" name="【認定こども園・幼稚園・保育所】&#10;一人当たり面積最小値テキスト">
          <a:extLst>
            <a:ext uri="{FF2B5EF4-FFF2-40B4-BE49-F238E27FC236}">
              <a16:creationId xmlns:a16="http://schemas.microsoft.com/office/drawing/2014/main" id="{84C8C71E-003B-47E7-88B7-384FD46470F8}"/>
            </a:ext>
          </a:extLst>
        </xdr:cNvPr>
        <xdr:cNvSpPr txBox="1"/>
      </xdr:nvSpPr>
      <xdr:spPr>
        <a:xfrm>
          <a:off x="22199600" y="71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146685</xdr:rowOff>
    </xdr:from>
    <xdr:to>
      <xdr:col>116</xdr:col>
      <xdr:colOff>152400</xdr:colOff>
      <xdr:row>41</xdr:row>
      <xdr:rowOff>146685</xdr:rowOff>
    </xdr:to>
    <xdr:cxnSp macro="">
      <xdr:nvCxnSpPr>
        <xdr:cNvPr id="483" name="直線コネクタ 482">
          <a:extLst>
            <a:ext uri="{FF2B5EF4-FFF2-40B4-BE49-F238E27FC236}">
              <a16:creationId xmlns:a16="http://schemas.microsoft.com/office/drawing/2014/main" id="{F1DD6142-A34A-4C57-A927-0DF2F4FAACBA}"/>
            </a:ext>
          </a:extLst>
        </xdr:cNvPr>
        <xdr:cNvCxnSpPr/>
      </xdr:nvCxnSpPr>
      <xdr:spPr>
        <a:xfrm>
          <a:off x="22072600" y="71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99077</xdr:rowOff>
    </xdr:from>
    <xdr:ext cx="469744" cy="259045"/>
    <xdr:sp macro="" textlink="">
      <xdr:nvSpPr>
        <xdr:cNvPr id="484" name="【認定こども園・幼稚園・保育所】&#10;一人当たり面積最大値テキスト">
          <a:extLst>
            <a:ext uri="{FF2B5EF4-FFF2-40B4-BE49-F238E27FC236}">
              <a16:creationId xmlns:a16="http://schemas.microsoft.com/office/drawing/2014/main" id="{B055C3FD-7BC9-4421-BCF3-8433DC341C6C}"/>
            </a:ext>
          </a:extLst>
        </xdr:cNvPr>
        <xdr:cNvSpPr txBox="1"/>
      </xdr:nvSpPr>
      <xdr:spPr>
        <a:xfrm>
          <a:off x="22199600" y="558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152400</xdr:rowOff>
    </xdr:from>
    <xdr:to>
      <xdr:col>116</xdr:col>
      <xdr:colOff>152400</xdr:colOff>
      <xdr:row>33</xdr:row>
      <xdr:rowOff>152400</xdr:rowOff>
    </xdr:to>
    <xdr:cxnSp macro="">
      <xdr:nvCxnSpPr>
        <xdr:cNvPr id="485" name="直線コネクタ 484">
          <a:extLst>
            <a:ext uri="{FF2B5EF4-FFF2-40B4-BE49-F238E27FC236}">
              <a16:creationId xmlns:a16="http://schemas.microsoft.com/office/drawing/2014/main" id="{6BB1F472-D0F8-4C14-9346-ED83658CCFDB}"/>
            </a:ext>
          </a:extLst>
        </xdr:cNvPr>
        <xdr:cNvCxnSpPr/>
      </xdr:nvCxnSpPr>
      <xdr:spPr>
        <a:xfrm>
          <a:off x="22072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149242</xdr:rowOff>
    </xdr:from>
    <xdr:ext cx="469744" cy="259045"/>
    <xdr:sp macro="" textlink="">
      <xdr:nvSpPr>
        <xdr:cNvPr id="486" name="【認定こども園・幼稚園・保育所】&#10;一人当たり面積平均値テキスト">
          <a:extLst>
            <a:ext uri="{FF2B5EF4-FFF2-40B4-BE49-F238E27FC236}">
              <a16:creationId xmlns:a16="http://schemas.microsoft.com/office/drawing/2014/main" id="{2286D6CA-B079-4FE9-82E7-816BE7F72536}"/>
            </a:ext>
          </a:extLst>
        </xdr:cNvPr>
        <xdr:cNvSpPr txBox="1"/>
      </xdr:nvSpPr>
      <xdr:spPr>
        <a:xfrm>
          <a:off x="22199600" y="64928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126365</xdr:rowOff>
    </xdr:from>
    <xdr:to>
      <xdr:col>116</xdr:col>
      <xdr:colOff>114300</xdr:colOff>
      <xdr:row>39</xdr:row>
      <xdr:rowOff>56515</xdr:rowOff>
    </xdr:to>
    <xdr:sp macro="" textlink="">
      <xdr:nvSpPr>
        <xdr:cNvPr id="487" name="フローチャート: 判断 486">
          <a:extLst>
            <a:ext uri="{FF2B5EF4-FFF2-40B4-BE49-F238E27FC236}">
              <a16:creationId xmlns:a16="http://schemas.microsoft.com/office/drawing/2014/main" id="{F6000DB6-011D-4B26-8C80-964ECEF40EC3}"/>
            </a:ext>
          </a:extLst>
        </xdr:cNvPr>
        <xdr:cNvSpPr/>
      </xdr:nvSpPr>
      <xdr:spPr>
        <a:xfrm>
          <a:off x="221107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149225</xdr:rowOff>
    </xdr:from>
    <xdr:to>
      <xdr:col>112</xdr:col>
      <xdr:colOff>38100</xdr:colOff>
      <xdr:row>39</xdr:row>
      <xdr:rowOff>79375</xdr:rowOff>
    </xdr:to>
    <xdr:sp macro="" textlink="">
      <xdr:nvSpPr>
        <xdr:cNvPr id="488" name="フローチャート: 判断 487">
          <a:extLst>
            <a:ext uri="{FF2B5EF4-FFF2-40B4-BE49-F238E27FC236}">
              <a16:creationId xmlns:a16="http://schemas.microsoft.com/office/drawing/2014/main" id="{779C36D8-1F23-4828-B1B5-E3EDB777BE1B}"/>
            </a:ext>
          </a:extLst>
        </xdr:cNvPr>
        <xdr:cNvSpPr/>
      </xdr:nvSpPr>
      <xdr:spPr>
        <a:xfrm>
          <a:off x="212725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147320</xdr:rowOff>
    </xdr:from>
    <xdr:to>
      <xdr:col>107</xdr:col>
      <xdr:colOff>101600</xdr:colOff>
      <xdr:row>39</xdr:row>
      <xdr:rowOff>77470</xdr:rowOff>
    </xdr:to>
    <xdr:sp macro="" textlink="">
      <xdr:nvSpPr>
        <xdr:cNvPr id="489" name="フローチャート: 判断 488">
          <a:extLst>
            <a:ext uri="{FF2B5EF4-FFF2-40B4-BE49-F238E27FC236}">
              <a16:creationId xmlns:a16="http://schemas.microsoft.com/office/drawing/2014/main" id="{2A760B05-902F-475E-8219-021DAC186382}"/>
            </a:ext>
          </a:extLst>
        </xdr:cNvPr>
        <xdr:cNvSpPr/>
      </xdr:nvSpPr>
      <xdr:spPr>
        <a:xfrm>
          <a:off x="20383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490" name="フローチャート: 判断 489">
          <a:extLst>
            <a:ext uri="{FF2B5EF4-FFF2-40B4-BE49-F238E27FC236}">
              <a16:creationId xmlns:a16="http://schemas.microsoft.com/office/drawing/2014/main" id="{E7A65D0B-C824-4436-AAB7-37A0DEA58E82}"/>
            </a:ext>
          </a:extLst>
        </xdr:cNvPr>
        <xdr:cNvSpPr/>
      </xdr:nvSpPr>
      <xdr:spPr>
        <a:xfrm>
          <a:off x="19494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80645</xdr:rowOff>
    </xdr:from>
    <xdr:to>
      <xdr:col>98</xdr:col>
      <xdr:colOff>38100</xdr:colOff>
      <xdr:row>39</xdr:row>
      <xdr:rowOff>10795</xdr:rowOff>
    </xdr:to>
    <xdr:sp macro="" textlink="">
      <xdr:nvSpPr>
        <xdr:cNvPr id="491" name="フローチャート: 判断 490">
          <a:extLst>
            <a:ext uri="{FF2B5EF4-FFF2-40B4-BE49-F238E27FC236}">
              <a16:creationId xmlns:a16="http://schemas.microsoft.com/office/drawing/2014/main" id="{88DC233F-D448-4D1F-BF79-CEF89A91122D}"/>
            </a:ext>
          </a:extLst>
        </xdr:cNvPr>
        <xdr:cNvSpPr/>
      </xdr:nvSpPr>
      <xdr:spPr>
        <a:xfrm>
          <a:off x="18605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145D1E1A-9A7E-4700-A6BA-76E4F849154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85BCFDB-A7AF-4757-95FD-9C5EF388635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69C019EE-6675-4E8B-9972-746A95E8D84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7BDAA33A-B280-437B-BF83-A3BE7675721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EF5C537A-F78F-48E2-915D-F2954480C69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113030</xdr:rowOff>
    </xdr:from>
    <xdr:to>
      <xdr:col>116</xdr:col>
      <xdr:colOff>114300</xdr:colOff>
      <xdr:row>41</xdr:row>
      <xdr:rowOff>43180</xdr:rowOff>
    </xdr:to>
    <xdr:sp macro="" textlink="">
      <xdr:nvSpPr>
        <xdr:cNvPr id="497" name="楕円 496">
          <a:extLst>
            <a:ext uri="{FF2B5EF4-FFF2-40B4-BE49-F238E27FC236}">
              <a16:creationId xmlns:a16="http://schemas.microsoft.com/office/drawing/2014/main" id="{B1E077E0-39AE-4E5C-9465-1300430D6B6B}"/>
            </a:ext>
          </a:extLst>
        </xdr:cNvPr>
        <xdr:cNvSpPr/>
      </xdr:nvSpPr>
      <xdr:spPr>
        <a:xfrm>
          <a:off x="221107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91457</xdr:rowOff>
    </xdr:from>
    <xdr:ext cx="469744" cy="259045"/>
    <xdr:sp macro="" textlink="">
      <xdr:nvSpPr>
        <xdr:cNvPr id="498" name="【認定こども園・幼稚園・保育所】&#10;一人当たり面積該当値テキスト">
          <a:extLst>
            <a:ext uri="{FF2B5EF4-FFF2-40B4-BE49-F238E27FC236}">
              <a16:creationId xmlns:a16="http://schemas.microsoft.com/office/drawing/2014/main" id="{2A3C4CAA-CB83-4F09-8734-CE491E8AF9BB}"/>
            </a:ext>
          </a:extLst>
        </xdr:cNvPr>
        <xdr:cNvSpPr txBox="1"/>
      </xdr:nvSpPr>
      <xdr:spPr>
        <a:xfrm>
          <a:off x="22199600"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116840</xdr:rowOff>
    </xdr:from>
    <xdr:to>
      <xdr:col>112</xdr:col>
      <xdr:colOff>38100</xdr:colOff>
      <xdr:row>41</xdr:row>
      <xdr:rowOff>46990</xdr:rowOff>
    </xdr:to>
    <xdr:sp macro="" textlink="">
      <xdr:nvSpPr>
        <xdr:cNvPr id="499" name="楕円 498">
          <a:extLst>
            <a:ext uri="{FF2B5EF4-FFF2-40B4-BE49-F238E27FC236}">
              <a16:creationId xmlns:a16="http://schemas.microsoft.com/office/drawing/2014/main" id="{40294A8F-B52C-4FFF-8D20-2D9BDA0057FA}"/>
            </a:ext>
          </a:extLst>
        </xdr:cNvPr>
        <xdr:cNvSpPr/>
      </xdr:nvSpPr>
      <xdr:spPr>
        <a:xfrm>
          <a:off x="21272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163830</xdr:rowOff>
    </xdr:from>
    <xdr:to>
      <xdr:col>116</xdr:col>
      <xdr:colOff>63500</xdr:colOff>
      <xdr:row>40</xdr:row>
      <xdr:rowOff>167640</xdr:rowOff>
    </xdr:to>
    <xdr:cxnSp macro="">
      <xdr:nvCxnSpPr>
        <xdr:cNvPr id="500" name="直線コネクタ 499">
          <a:extLst>
            <a:ext uri="{FF2B5EF4-FFF2-40B4-BE49-F238E27FC236}">
              <a16:creationId xmlns:a16="http://schemas.microsoft.com/office/drawing/2014/main" id="{DE54F936-EDE6-4AD6-989E-7C1DFCADDB99}"/>
            </a:ext>
          </a:extLst>
        </xdr:cNvPr>
        <xdr:cNvCxnSpPr/>
      </xdr:nvCxnSpPr>
      <xdr:spPr>
        <a:xfrm flipV="1">
          <a:off x="21323300" y="70218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118745</xdr:rowOff>
    </xdr:from>
    <xdr:to>
      <xdr:col>107</xdr:col>
      <xdr:colOff>101600</xdr:colOff>
      <xdr:row>41</xdr:row>
      <xdr:rowOff>48895</xdr:rowOff>
    </xdr:to>
    <xdr:sp macro="" textlink="">
      <xdr:nvSpPr>
        <xdr:cNvPr id="501" name="楕円 500">
          <a:extLst>
            <a:ext uri="{FF2B5EF4-FFF2-40B4-BE49-F238E27FC236}">
              <a16:creationId xmlns:a16="http://schemas.microsoft.com/office/drawing/2014/main" id="{E2A84B9A-9313-4826-ABB7-6F15934FC1CC}"/>
            </a:ext>
          </a:extLst>
        </xdr:cNvPr>
        <xdr:cNvSpPr/>
      </xdr:nvSpPr>
      <xdr:spPr>
        <a:xfrm>
          <a:off x="20383500" y="69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167640</xdr:rowOff>
    </xdr:from>
    <xdr:to>
      <xdr:col>111</xdr:col>
      <xdr:colOff>177800</xdr:colOff>
      <xdr:row>40</xdr:row>
      <xdr:rowOff>169545</xdr:rowOff>
    </xdr:to>
    <xdr:cxnSp macro="">
      <xdr:nvCxnSpPr>
        <xdr:cNvPr id="502" name="直線コネクタ 501">
          <a:extLst>
            <a:ext uri="{FF2B5EF4-FFF2-40B4-BE49-F238E27FC236}">
              <a16:creationId xmlns:a16="http://schemas.microsoft.com/office/drawing/2014/main" id="{E584751F-CDDB-4E80-BF77-8E48BF0E3A52}"/>
            </a:ext>
          </a:extLst>
        </xdr:cNvPr>
        <xdr:cNvCxnSpPr/>
      </xdr:nvCxnSpPr>
      <xdr:spPr>
        <a:xfrm flipV="1">
          <a:off x="20434300" y="70256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120650</xdr:rowOff>
    </xdr:from>
    <xdr:to>
      <xdr:col>102</xdr:col>
      <xdr:colOff>165100</xdr:colOff>
      <xdr:row>41</xdr:row>
      <xdr:rowOff>50800</xdr:rowOff>
    </xdr:to>
    <xdr:sp macro="" textlink="">
      <xdr:nvSpPr>
        <xdr:cNvPr id="503" name="楕円 502">
          <a:extLst>
            <a:ext uri="{FF2B5EF4-FFF2-40B4-BE49-F238E27FC236}">
              <a16:creationId xmlns:a16="http://schemas.microsoft.com/office/drawing/2014/main" id="{49DFB825-7BE3-4F42-A3BA-6C75515183D2}"/>
            </a:ext>
          </a:extLst>
        </xdr:cNvPr>
        <xdr:cNvSpPr/>
      </xdr:nvSpPr>
      <xdr:spPr>
        <a:xfrm>
          <a:off x="19494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169545</xdr:rowOff>
    </xdr:from>
    <xdr:to>
      <xdr:col>107</xdr:col>
      <xdr:colOff>50800</xdr:colOff>
      <xdr:row>41</xdr:row>
      <xdr:rowOff>0</xdr:rowOff>
    </xdr:to>
    <xdr:cxnSp macro="">
      <xdr:nvCxnSpPr>
        <xdr:cNvPr id="504" name="直線コネクタ 503">
          <a:extLst>
            <a:ext uri="{FF2B5EF4-FFF2-40B4-BE49-F238E27FC236}">
              <a16:creationId xmlns:a16="http://schemas.microsoft.com/office/drawing/2014/main" id="{7B0D456A-EA34-42F7-B894-086B826C2463}"/>
            </a:ext>
          </a:extLst>
        </xdr:cNvPr>
        <xdr:cNvCxnSpPr/>
      </xdr:nvCxnSpPr>
      <xdr:spPr>
        <a:xfrm flipV="1">
          <a:off x="19545300" y="70275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122555</xdr:rowOff>
    </xdr:from>
    <xdr:to>
      <xdr:col>98</xdr:col>
      <xdr:colOff>38100</xdr:colOff>
      <xdr:row>41</xdr:row>
      <xdr:rowOff>52705</xdr:rowOff>
    </xdr:to>
    <xdr:sp macro="" textlink="">
      <xdr:nvSpPr>
        <xdr:cNvPr id="505" name="楕円 504">
          <a:extLst>
            <a:ext uri="{FF2B5EF4-FFF2-40B4-BE49-F238E27FC236}">
              <a16:creationId xmlns:a16="http://schemas.microsoft.com/office/drawing/2014/main" id="{C6E8089D-7526-4A46-B2C5-E4B19A9F5088}"/>
            </a:ext>
          </a:extLst>
        </xdr:cNvPr>
        <xdr:cNvSpPr/>
      </xdr:nvSpPr>
      <xdr:spPr>
        <a:xfrm>
          <a:off x="18605500" y="69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0</xdr:rowOff>
    </xdr:from>
    <xdr:to>
      <xdr:col>102</xdr:col>
      <xdr:colOff>114300</xdr:colOff>
      <xdr:row>41</xdr:row>
      <xdr:rowOff>1905</xdr:rowOff>
    </xdr:to>
    <xdr:cxnSp macro="">
      <xdr:nvCxnSpPr>
        <xdr:cNvPr id="506" name="直線コネクタ 505">
          <a:extLst>
            <a:ext uri="{FF2B5EF4-FFF2-40B4-BE49-F238E27FC236}">
              <a16:creationId xmlns:a16="http://schemas.microsoft.com/office/drawing/2014/main" id="{3BA0D311-0452-4F9F-BE8A-2EB80B43AE29}"/>
            </a:ext>
          </a:extLst>
        </xdr:cNvPr>
        <xdr:cNvCxnSpPr/>
      </xdr:nvCxnSpPr>
      <xdr:spPr>
        <a:xfrm flipV="1">
          <a:off x="18656300" y="70294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95902</xdr:rowOff>
    </xdr:from>
    <xdr:ext cx="469744" cy="259045"/>
    <xdr:sp macro="" textlink="">
      <xdr:nvSpPr>
        <xdr:cNvPr id="507" name="n_1aveValue【認定こども園・幼稚園・保育所】&#10;一人当たり面積">
          <a:extLst>
            <a:ext uri="{FF2B5EF4-FFF2-40B4-BE49-F238E27FC236}">
              <a16:creationId xmlns:a16="http://schemas.microsoft.com/office/drawing/2014/main" id="{EC7A9771-384D-4B7C-800E-16BDBC9C377E}"/>
            </a:ext>
          </a:extLst>
        </xdr:cNvPr>
        <xdr:cNvSpPr txBox="1"/>
      </xdr:nvSpPr>
      <xdr:spPr>
        <a:xfrm>
          <a:off x="21075727" y="643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93997</xdr:rowOff>
    </xdr:from>
    <xdr:ext cx="469744" cy="259045"/>
    <xdr:sp macro="" textlink="">
      <xdr:nvSpPr>
        <xdr:cNvPr id="508" name="n_2aveValue【認定こども園・幼稚園・保育所】&#10;一人当たり面積">
          <a:extLst>
            <a:ext uri="{FF2B5EF4-FFF2-40B4-BE49-F238E27FC236}">
              <a16:creationId xmlns:a16="http://schemas.microsoft.com/office/drawing/2014/main" id="{54E9FBB3-6AD4-418B-B08D-A147F457385F}"/>
            </a:ext>
          </a:extLst>
        </xdr:cNvPr>
        <xdr:cNvSpPr txBox="1"/>
      </xdr:nvSpPr>
      <xdr:spPr>
        <a:xfrm>
          <a:off x="201994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63517</xdr:rowOff>
    </xdr:from>
    <xdr:ext cx="469744" cy="259045"/>
    <xdr:sp macro="" textlink="">
      <xdr:nvSpPr>
        <xdr:cNvPr id="509" name="n_3aveValue【認定こども園・幼稚園・保育所】&#10;一人当たり面積">
          <a:extLst>
            <a:ext uri="{FF2B5EF4-FFF2-40B4-BE49-F238E27FC236}">
              <a16:creationId xmlns:a16="http://schemas.microsoft.com/office/drawing/2014/main" id="{C8A8695B-9A94-49E4-B69D-3853A2DB8C77}"/>
            </a:ext>
          </a:extLst>
        </xdr:cNvPr>
        <xdr:cNvSpPr txBox="1"/>
      </xdr:nvSpPr>
      <xdr:spPr>
        <a:xfrm>
          <a:off x="19310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27322</xdr:rowOff>
    </xdr:from>
    <xdr:ext cx="469744" cy="259045"/>
    <xdr:sp macro="" textlink="">
      <xdr:nvSpPr>
        <xdr:cNvPr id="510" name="n_4aveValue【認定こども園・幼稚園・保育所】&#10;一人当たり面積">
          <a:extLst>
            <a:ext uri="{FF2B5EF4-FFF2-40B4-BE49-F238E27FC236}">
              <a16:creationId xmlns:a16="http://schemas.microsoft.com/office/drawing/2014/main" id="{8DA102BA-8A9A-47C2-A66C-6BE9C73A7BA9}"/>
            </a:ext>
          </a:extLst>
        </xdr:cNvPr>
        <xdr:cNvSpPr txBox="1"/>
      </xdr:nvSpPr>
      <xdr:spPr>
        <a:xfrm>
          <a:off x="18421427" y="637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38117</xdr:rowOff>
    </xdr:from>
    <xdr:ext cx="469744" cy="259045"/>
    <xdr:sp macro="" textlink="">
      <xdr:nvSpPr>
        <xdr:cNvPr id="511" name="n_1mainValue【認定こども園・幼稚園・保育所】&#10;一人当たり面積">
          <a:extLst>
            <a:ext uri="{FF2B5EF4-FFF2-40B4-BE49-F238E27FC236}">
              <a16:creationId xmlns:a16="http://schemas.microsoft.com/office/drawing/2014/main" id="{7A8813B9-A672-4E20-9FFE-E92911435217}"/>
            </a:ext>
          </a:extLst>
        </xdr:cNvPr>
        <xdr:cNvSpPr txBox="1"/>
      </xdr:nvSpPr>
      <xdr:spPr>
        <a:xfrm>
          <a:off x="210757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40022</xdr:rowOff>
    </xdr:from>
    <xdr:ext cx="469744" cy="259045"/>
    <xdr:sp macro="" textlink="">
      <xdr:nvSpPr>
        <xdr:cNvPr id="512" name="n_2mainValue【認定こども園・幼稚園・保育所】&#10;一人当たり面積">
          <a:extLst>
            <a:ext uri="{FF2B5EF4-FFF2-40B4-BE49-F238E27FC236}">
              <a16:creationId xmlns:a16="http://schemas.microsoft.com/office/drawing/2014/main" id="{F69DD50F-3D94-4076-83B8-628A56E4BB90}"/>
            </a:ext>
          </a:extLst>
        </xdr:cNvPr>
        <xdr:cNvSpPr txBox="1"/>
      </xdr:nvSpPr>
      <xdr:spPr>
        <a:xfrm>
          <a:off x="20199427" y="706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41927</xdr:rowOff>
    </xdr:from>
    <xdr:ext cx="469744" cy="259045"/>
    <xdr:sp macro="" textlink="">
      <xdr:nvSpPr>
        <xdr:cNvPr id="513" name="n_3mainValue【認定こども園・幼稚園・保育所】&#10;一人当たり面積">
          <a:extLst>
            <a:ext uri="{FF2B5EF4-FFF2-40B4-BE49-F238E27FC236}">
              <a16:creationId xmlns:a16="http://schemas.microsoft.com/office/drawing/2014/main" id="{CDF4E918-4A5A-4825-AD2F-9AF6F8E9EBF8}"/>
            </a:ext>
          </a:extLst>
        </xdr:cNvPr>
        <xdr:cNvSpPr txBox="1"/>
      </xdr:nvSpPr>
      <xdr:spPr>
        <a:xfrm>
          <a:off x="19310427"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43832</xdr:rowOff>
    </xdr:from>
    <xdr:ext cx="469744" cy="259045"/>
    <xdr:sp macro="" textlink="">
      <xdr:nvSpPr>
        <xdr:cNvPr id="514" name="n_4mainValue【認定こども園・幼稚園・保育所】&#10;一人当たり面積">
          <a:extLst>
            <a:ext uri="{FF2B5EF4-FFF2-40B4-BE49-F238E27FC236}">
              <a16:creationId xmlns:a16="http://schemas.microsoft.com/office/drawing/2014/main" id="{C8608567-5FCA-4A88-A795-A80C88A2D460}"/>
            </a:ext>
          </a:extLst>
        </xdr:cNvPr>
        <xdr:cNvSpPr txBox="1"/>
      </xdr:nvSpPr>
      <xdr:spPr>
        <a:xfrm>
          <a:off x="18421427" y="707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A2DE987B-6B85-475B-AF26-8DB0A700B98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B446BD65-8BE1-498A-B77B-CE609410F4C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175B9164-8CC6-47D6-ACD5-C38DE191E05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188B2F21-EADE-4D8C-A770-3FEC1EF82B2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18EE0839-3996-4ED3-A74F-FFCAF741FAB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F6B392F4-61F8-4A3C-8DA8-57466D29E82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BE53914F-E5AA-4AD3-ACA2-3FEC3B773EB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12563136-05E0-4787-A023-B0AC3AF7EDA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a:extLst>
            <a:ext uri="{FF2B5EF4-FFF2-40B4-BE49-F238E27FC236}">
              <a16:creationId xmlns:a16="http://schemas.microsoft.com/office/drawing/2014/main" id="{7B156E6D-3F8E-416F-B7AB-EFA78FD20C7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A1C635C1-529A-4876-8C19-9C01D576964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a:extLst>
            <a:ext uri="{FF2B5EF4-FFF2-40B4-BE49-F238E27FC236}">
              <a16:creationId xmlns:a16="http://schemas.microsoft.com/office/drawing/2014/main" id="{1EC9A433-EDD1-4216-A1CA-3AE4EEE39B3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a:extLst>
            <a:ext uri="{FF2B5EF4-FFF2-40B4-BE49-F238E27FC236}">
              <a16:creationId xmlns:a16="http://schemas.microsoft.com/office/drawing/2014/main" id="{0C513DB0-380A-4446-B9DB-258D54E099C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a:extLst>
            <a:ext uri="{FF2B5EF4-FFF2-40B4-BE49-F238E27FC236}">
              <a16:creationId xmlns:a16="http://schemas.microsoft.com/office/drawing/2014/main" id="{9C11B186-45CD-44EA-909F-E87CAD87C7BD}"/>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a:extLst>
            <a:ext uri="{FF2B5EF4-FFF2-40B4-BE49-F238E27FC236}">
              <a16:creationId xmlns:a16="http://schemas.microsoft.com/office/drawing/2014/main" id="{21B1D9C4-6D9C-4300-827F-9B4E5268EC4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a:extLst>
            <a:ext uri="{FF2B5EF4-FFF2-40B4-BE49-F238E27FC236}">
              <a16:creationId xmlns:a16="http://schemas.microsoft.com/office/drawing/2014/main" id="{7F3AD964-DC9B-401B-8ACF-065D7FBF6C4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a:extLst>
            <a:ext uri="{FF2B5EF4-FFF2-40B4-BE49-F238E27FC236}">
              <a16:creationId xmlns:a16="http://schemas.microsoft.com/office/drawing/2014/main" id="{1DAE1B9F-A04B-4E27-BCA3-27F8354829D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a:extLst>
            <a:ext uri="{FF2B5EF4-FFF2-40B4-BE49-F238E27FC236}">
              <a16:creationId xmlns:a16="http://schemas.microsoft.com/office/drawing/2014/main" id="{85FB5276-776E-4DDF-870F-432045D4B3B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a:extLst>
            <a:ext uri="{FF2B5EF4-FFF2-40B4-BE49-F238E27FC236}">
              <a16:creationId xmlns:a16="http://schemas.microsoft.com/office/drawing/2014/main" id="{340A0669-12DD-4515-8FDE-14F1829DE3C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a:extLst>
            <a:ext uri="{FF2B5EF4-FFF2-40B4-BE49-F238E27FC236}">
              <a16:creationId xmlns:a16="http://schemas.microsoft.com/office/drawing/2014/main" id="{6F8125C0-DCF1-4577-9D78-2DD904CE1A1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a:extLst>
            <a:ext uri="{FF2B5EF4-FFF2-40B4-BE49-F238E27FC236}">
              <a16:creationId xmlns:a16="http://schemas.microsoft.com/office/drawing/2014/main" id="{57A5F124-EB2C-4E4F-AF67-96718983697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a:extLst>
            <a:ext uri="{FF2B5EF4-FFF2-40B4-BE49-F238E27FC236}">
              <a16:creationId xmlns:a16="http://schemas.microsoft.com/office/drawing/2014/main" id="{38082AEB-9730-4BE6-BF1A-1ED723B418C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7F348CD3-57BE-45E1-AD7D-059F9F7B139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a:extLst>
            <a:ext uri="{FF2B5EF4-FFF2-40B4-BE49-F238E27FC236}">
              <a16:creationId xmlns:a16="http://schemas.microsoft.com/office/drawing/2014/main" id="{B756AF62-6FD9-4B0F-ADB1-5E5F15B2C92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a:extLst>
            <a:ext uri="{FF2B5EF4-FFF2-40B4-BE49-F238E27FC236}">
              <a16:creationId xmlns:a16="http://schemas.microsoft.com/office/drawing/2014/main" id="{75CD1061-0C23-4AF4-9589-698D90FF662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142875</xdr:rowOff>
    </xdr:from>
    <xdr:to>
      <xdr:col>85</xdr:col>
      <xdr:colOff>126364</xdr:colOff>
      <xdr:row>63</xdr:row>
      <xdr:rowOff>142875</xdr:rowOff>
    </xdr:to>
    <xdr:cxnSp macro="">
      <xdr:nvCxnSpPr>
        <xdr:cNvPr id="539" name="直線コネクタ 538">
          <a:extLst>
            <a:ext uri="{FF2B5EF4-FFF2-40B4-BE49-F238E27FC236}">
              <a16:creationId xmlns:a16="http://schemas.microsoft.com/office/drawing/2014/main" id="{2B2BCC51-9E34-47D5-9A0D-DCE2875DDB9D}"/>
            </a:ext>
          </a:extLst>
        </xdr:cNvPr>
        <xdr:cNvCxnSpPr/>
      </xdr:nvCxnSpPr>
      <xdr:spPr>
        <a:xfrm flipV="1">
          <a:off x="16318864" y="957262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146702</xdr:rowOff>
    </xdr:from>
    <xdr:ext cx="405111" cy="259045"/>
    <xdr:sp macro="" textlink="">
      <xdr:nvSpPr>
        <xdr:cNvPr id="540" name="【学校施設】&#10;有形固定資産減価償却率最小値テキスト">
          <a:extLst>
            <a:ext uri="{FF2B5EF4-FFF2-40B4-BE49-F238E27FC236}">
              <a16:creationId xmlns:a16="http://schemas.microsoft.com/office/drawing/2014/main" id="{7ADA87FF-4BE3-4CC5-BC5B-541C57D04BDC}"/>
            </a:ext>
          </a:extLst>
        </xdr:cNvPr>
        <xdr:cNvSpPr txBox="1"/>
      </xdr:nvSpPr>
      <xdr:spPr>
        <a:xfrm>
          <a:off x="16357600"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142875</xdr:rowOff>
    </xdr:from>
    <xdr:to>
      <xdr:col>86</xdr:col>
      <xdr:colOff>25400</xdr:colOff>
      <xdr:row>63</xdr:row>
      <xdr:rowOff>142875</xdr:rowOff>
    </xdr:to>
    <xdr:cxnSp macro="">
      <xdr:nvCxnSpPr>
        <xdr:cNvPr id="541" name="直線コネクタ 540">
          <a:extLst>
            <a:ext uri="{FF2B5EF4-FFF2-40B4-BE49-F238E27FC236}">
              <a16:creationId xmlns:a16="http://schemas.microsoft.com/office/drawing/2014/main" id="{9E0B4943-7BC8-4730-8292-635B583A4DCA}"/>
            </a:ext>
          </a:extLst>
        </xdr:cNvPr>
        <xdr:cNvCxnSpPr/>
      </xdr:nvCxnSpPr>
      <xdr:spPr>
        <a:xfrm>
          <a:off x="16230600" y="1094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89552</xdr:rowOff>
    </xdr:from>
    <xdr:ext cx="405111" cy="259045"/>
    <xdr:sp macro="" textlink="">
      <xdr:nvSpPr>
        <xdr:cNvPr id="542" name="【学校施設】&#10;有形固定資産減価償却率最大値テキスト">
          <a:extLst>
            <a:ext uri="{FF2B5EF4-FFF2-40B4-BE49-F238E27FC236}">
              <a16:creationId xmlns:a16="http://schemas.microsoft.com/office/drawing/2014/main" id="{687981DD-7065-4DE9-A86A-4C068960F97B}"/>
            </a:ext>
          </a:extLst>
        </xdr:cNvPr>
        <xdr:cNvSpPr txBox="1"/>
      </xdr:nvSpPr>
      <xdr:spPr>
        <a:xfrm>
          <a:off x="16357600" y="934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142875</xdr:rowOff>
    </xdr:from>
    <xdr:to>
      <xdr:col>86</xdr:col>
      <xdr:colOff>25400</xdr:colOff>
      <xdr:row>55</xdr:row>
      <xdr:rowOff>142875</xdr:rowOff>
    </xdr:to>
    <xdr:cxnSp macro="">
      <xdr:nvCxnSpPr>
        <xdr:cNvPr id="543" name="直線コネクタ 542">
          <a:extLst>
            <a:ext uri="{FF2B5EF4-FFF2-40B4-BE49-F238E27FC236}">
              <a16:creationId xmlns:a16="http://schemas.microsoft.com/office/drawing/2014/main" id="{B388A014-AE62-4436-B8D3-6E2C2FCD56DE}"/>
            </a:ext>
          </a:extLst>
        </xdr:cNvPr>
        <xdr:cNvCxnSpPr/>
      </xdr:nvCxnSpPr>
      <xdr:spPr>
        <a:xfrm>
          <a:off x="16230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71137</xdr:rowOff>
    </xdr:from>
    <xdr:ext cx="405111" cy="259045"/>
    <xdr:sp macro="" textlink="">
      <xdr:nvSpPr>
        <xdr:cNvPr id="544" name="【学校施設】&#10;有形固定資産減価償却率平均値テキスト">
          <a:extLst>
            <a:ext uri="{FF2B5EF4-FFF2-40B4-BE49-F238E27FC236}">
              <a16:creationId xmlns:a16="http://schemas.microsoft.com/office/drawing/2014/main" id="{BEA25C32-8627-4ED1-ADC6-0D2241641868}"/>
            </a:ext>
          </a:extLst>
        </xdr:cNvPr>
        <xdr:cNvSpPr txBox="1"/>
      </xdr:nvSpPr>
      <xdr:spPr>
        <a:xfrm>
          <a:off x="16357600" y="1018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48260</xdr:rowOff>
    </xdr:from>
    <xdr:to>
      <xdr:col>85</xdr:col>
      <xdr:colOff>177800</xdr:colOff>
      <xdr:row>60</xdr:row>
      <xdr:rowOff>149860</xdr:rowOff>
    </xdr:to>
    <xdr:sp macro="" textlink="">
      <xdr:nvSpPr>
        <xdr:cNvPr id="545" name="フローチャート: 判断 544">
          <a:extLst>
            <a:ext uri="{FF2B5EF4-FFF2-40B4-BE49-F238E27FC236}">
              <a16:creationId xmlns:a16="http://schemas.microsoft.com/office/drawing/2014/main" id="{59D9822D-6DE1-4C0C-A30B-2C938FA0576C}"/>
            </a:ext>
          </a:extLst>
        </xdr:cNvPr>
        <xdr:cNvSpPr/>
      </xdr:nvSpPr>
      <xdr:spPr>
        <a:xfrm>
          <a:off x="162687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21590</xdr:rowOff>
    </xdr:from>
    <xdr:to>
      <xdr:col>81</xdr:col>
      <xdr:colOff>101600</xdr:colOff>
      <xdr:row>60</xdr:row>
      <xdr:rowOff>123190</xdr:rowOff>
    </xdr:to>
    <xdr:sp macro="" textlink="">
      <xdr:nvSpPr>
        <xdr:cNvPr id="546" name="フローチャート: 判断 545">
          <a:extLst>
            <a:ext uri="{FF2B5EF4-FFF2-40B4-BE49-F238E27FC236}">
              <a16:creationId xmlns:a16="http://schemas.microsoft.com/office/drawing/2014/main" id="{4A7A2094-6275-4DE6-A9FA-B739227F6BF5}"/>
            </a:ext>
          </a:extLst>
        </xdr:cNvPr>
        <xdr:cNvSpPr/>
      </xdr:nvSpPr>
      <xdr:spPr>
        <a:xfrm>
          <a:off x="15430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170180</xdr:rowOff>
    </xdr:from>
    <xdr:to>
      <xdr:col>76</xdr:col>
      <xdr:colOff>165100</xdr:colOff>
      <xdr:row>60</xdr:row>
      <xdr:rowOff>100330</xdr:rowOff>
    </xdr:to>
    <xdr:sp macro="" textlink="">
      <xdr:nvSpPr>
        <xdr:cNvPr id="547" name="フローチャート: 判断 546">
          <a:extLst>
            <a:ext uri="{FF2B5EF4-FFF2-40B4-BE49-F238E27FC236}">
              <a16:creationId xmlns:a16="http://schemas.microsoft.com/office/drawing/2014/main" id="{ED02B89B-4948-4484-9211-ACA8F3A8E728}"/>
            </a:ext>
          </a:extLst>
        </xdr:cNvPr>
        <xdr:cNvSpPr/>
      </xdr:nvSpPr>
      <xdr:spPr>
        <a:xfrm>
          <a:off x="14541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143510</xdr:rowOff>
    </xdr:from>
    <xdr:to>
      <xdr:col>72</xdr:col>
      <xdr:colOff>38100</xdr:colOff>
      <xdr:row>60</xdr:row>
      <xdr:rowOff>73660</xdr:rowOff>
    </xdr:to>
    <xdr:sp macro="" textlink="">
      <xdr:nvSpPr>
        <xdr:cNvPr id="548" name="フローチャート: 判断 547">
          <a:extLst>
            <a:ext uri="{FF2B5EF4-FFF2-40B4-BE49-F238E27FC236}">
              <a16:creationId xmlns:a16="http://schemas.microsoft.com/office/drawing/2014/main" id="{C3D86C45-C144-4264-8020-62F9320E2A2B}"/>
            </a:ext>
          </a:extLst>
        </xdr:cNvPr>
        <xdr:cNvSpPr/>
      </xdr:nvSpPr>
      <xdr:spPr>
        <a:xfrm>
          <a:off x="13652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114935</xdr:rowOff>
    </xdr:from>
    <xdr:to>
      <xdr:col>67</xdr:col>
      <xdr:colOff>101600</xdr:colOff>
      <xdr:row>60</xdr:row>
      <xdr:rowOff>45085</xdr:rowOff>
    </xdr:to>
    <xdr:sp macro="" textlink="">
      <xdr:nvSpPr>
        <xdr:cNvPr id="549" name="フローチャート: 判断 548">
          <a:extLst>
            <a:ext uri="{FF2B5EF4-FFF2-40B4-BE49-F238E27FC236}">
              <a16:creationId xmlns:a16="http://schemas.microsoft.com/office/drawing/2014/main" id="{4F8DCDBB-008A-4D5B-848B-4D6088AB2FE4}"/>
            </a:ext>
          </a:extLst>
        </xdr:cNvPr>
        <xdr:cNvSpPr/>
      </xdr:nvSpPr>
      <xdr:spPr>
        <a:xfrm>
          <a:off x="12763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C2CAF5C8-1809-4073-AD1D-5F9F9D749E2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9ECE646C-2294-4106-85A4-6E4CC9BE48D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75086CDA-FBD9-4218-9A77-A9F0ECBA234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717CA216-7FCC-4F48-9D06-4174B428962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CF5A2735-0B1E-4A72-BF55-98621EE7403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80645</xdr:rowOff>
    </xdr:from>
    <xdr:to>
      <xdr:col>85</xdr:col>
      <xdr:colOff>177800</xdr:colOff>
      <xdr:row>62</xdr:row>
      <xdr:rowOff>10795</xdr:rowOff>
    </xdr:to>
    <xdr:sp macro="" textlink="">
      <xdr:nvSpPr>
        <xdr:cNvPr id="555" name="楕円 554">
          <a:extLst>
            <a:ext uri="{FF2B5EF4-FFF2-40B4-BE49-F238E27FC236}">
              <a16:creationId xmlns:a16="http://schemas.microsoft.com/office/drawing/2014/main" id="{4EE314C4-C46D-4643-AB24-51FDD3C48AD8}"/>
            </a:ext>
          </a:extLst>
        </xdr:cNvPr>
        <xdr:cNvSpPr/>
      </xdr:nvSpPr>
      <xdr:spPr>
        <a:xfrm>
          <a:off x="162687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59072</xdr:rowOff>
    </xdr:from>
    <xdr:ext cx="405111" cy="259045"/>
    <xdr:sp macro="" textlink="">
      <xdr:nvSpPr>
        <xdr:cNvPr id="556" name="【学校施設】&#10;有形固定資産減価償却率該当値テキスト">
          <a:extLst>
            <a:ext uri="{FF2B5EF4-FFF2-40B4-BE49-F238E27FC236}">
              <a16:creationId xmlns:a16="http://schemas.microsoft.com/office/drawing/2014/main" id="{D7802084-2169-40B5-AD10-E2218DCED31B}"/>
            </a:ext>
          </a:extLst>
        </xdr:cNvPr>
        <xdr:cNvSpPr txBox="1"/>
      </xdr:nvSpPr>
      <xdr:spPr>
        <a:xfrm>
          <a:off x="16357600"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42545</xdr:rowOff>
    </xdr:from>
    <xdr:to>
      <xdr:col>81</xdr:col>
      <xdr:colOff>101600</xdr:colOff>
      <xdr:row>61</xdr:row>
      <xdr:rowOff>144145</xdr:rowOff>
    </xdr:to>
    <xdr:sp macro="" textlink="">
      <xdr:nvSpPr>
        <xdr:cNvPr id="557" name="楕円 556">
          <a:extLst>
            <a:ext uri="{FF2B5EF4-FFF2-40B4-BE49-F238E27FC236}">
              <a16:creationId xmlns:a16="http://schemas.microsoft.com/office/drawing/2014/main" id="{762A9FDB-70C3-44EE-BCC6-19859949F0C5}"/>
            </a:ext>
          </a:extLst>
        </xdr:cNvPr>
        <xdr:cNvSpPr/>
      </xdr:nvSpPr>
      <xdr:spPr>
        <a:xfrm>
          <a:off x="15430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93345</xdr:rowOff>
    </xdr:from>
    <xdr:to>
      <xdr:col>85</xdr:col>
      <xdr:colOff>127000</xdr:colOff>
      <xdr:row>61</xdr:row>
      <xdr:rowOff>131445</xdr:rowOff>
    </xdr:to>
    <xdr:cxnSp macro="">
      <xdr:nvCxnSpPr>
        <xdr:cNvPr id="558" name="直線コネクタ 557">
          <a:extLst>
            <a:ext uri="{FF2B5EF4-FFF2-40B4-BE49-F238E27FC236}">
              <a16:creationId xmlns:a16="http://schemas.microsoft.com/office/drawing/2014/main" id="{EF480EE7-EB5B-42AF-BED3-8BD8123D35D4}"/>
            </a:ext>
          </a:extLst>
        </xdr:cNvPr>
        <xdr:cNvCxnSpPr/>
      </xdr:nvCxnSpPr>
      <xdr:spPr>
        <a:xfrm>
          <a:off x="15481300" y="105517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559" name="楕円 558">
          <a:extLst>
            <a:ext uri="{FF2B5EF4-FFF2-40B4-BE49-F238E27FC236}">
              <a16:creationId xmlns:a16="http://schemas.microsoft.com/office/drawing/2014/main" id="{4A10B379-3795-4E9A-9DBA-8D813F108406}"/>
            </a:ext>
          </a:extLst>
        </xdr:cNvPr>
        <xdr:cNvSpPr/>
      </xdr:nvSpPr>
      <xdr:spPr>
        <a:xfrm>
          <a:off x="14541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49530</xdr:rowOff>
    </xdr:from>
    <xdr:to>
      <xdr:col>81</xdr:col>
      <xdr:colOff>50800</xdr:colOff>
      <xdr:row>61</xdr:row>
      <xdr:rowOff>93345</xdr:rowOff>
    </xdr:to>
    <xdr:cxnSp macro="">
      <xdr:nvCxnSpPr>
        <xdr:cNvPr id="560" name="直線コネクタ 559">
          <a:extLst>
            <a:ext uri="{FF2B5EF4-FFF2-40B4-BE49-F238E27FC236}">
              <a16:creationId xmlns:a16="http://schemas.microsoft.com/office/drawing/2014/main" id="{624C6E93-728D-441A-914C-D5C47243E56A}"/>
            </a:ext>
          </a:extLst>
        </xdr:cNvPr>
        <xdr:cNvCxnSpPr/>
      </xdr:nvCxnSpPr>
      <xdr:spPr>
        <a:xfrm>
          <a:off x="14592300" y="105079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128270</xdr:rowOff>
    </xdr:from>
    <xdr:to>
      <xdr:col>72</xdr:col>
      <xdr:colOff>38100</xdr:colOff>
      <xdr:row>61</xdr:row>
      <xdr:rowOff>58420</xdr:rowOff>
    </xdr:to>
    <xdr:sp macro="" textlink="">
      <xdr:nvSpPr>
        <xdr:cNvPr id="561" name="楕円 560">
          <a:extLst>
            <a:ext uri="{FF2B5EF4-FFF2-40B4-BE49-F238E27FC236}">
              <a16:creationId xmlns:a16="http://schemas.microsoft.com/office/drawing/2014/main" id="{7CA57169-2919-45E3-BED8-68B4F5A0D5FC}"/>
            </a:ext>
          </a:extLst>
        </xdr:cNvPr>
        <xdr:cNvSpPr/>
      </xdr:nvSpPr>
      <xdr:spPr>
        <a:xfrm>
          <a:off x="13652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7620</xdr:rowOff>
    </xdr:from>
    <xdr:to>
      <xdr:col>76</xdr:col>
      <xdr:colOff>114300</xdr:colOff>
      <xdr:row>61</xdr:row>
      <xdr:rowOff>49530</xdr:rowOff>
    </xdr:to>
    <xdr:cxnSp macro="">
      <xdr:nvCxnSpPr>
        <xdr:cNvPr id="562" name="直線コネクタ 561">
          <a:extLst>
            <a:ext uri="{FF2B5EF4-FFF2-40B4-BE49-F238E27FC236}">
              <a16:creationId xmlns:a16="http://schemas.microsoft.com/office/drawing/2014/main" id="{540E8F86-9324-4BE7-942F-7F2BE2F29072}"/>
            </a:ext>
          </a:extLst>
        </xdr:cNvPr>
        <xdr:cNvCxnSpPr/>
      </xdr:nvCxnSpPr>
      <xdr:spPr>
        <a:xfrm>
          <a:off x="13703300" y="104660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88265</xdr:rowOff>
    </xdr:from>
    <xdr:to>
      <xdr:col>67</xdr:col>
      <xdr:colOff>101600</xdr:colOff>
      <xdr:row>61</xdr:row>
      <xdr:rowOff>18415</xdr:rowOff>
    </xdr:to>
    <xdr:sp macro="" textlink="">
      <xdr:nvSpPr>
        <xdr:cNvPr id="563" name="楕円 562">
          <a:extLst>
            <a:ext uri="{FF2B5EF4-FFF2-40B4-BE49-F238E27FC236}">
              <a16:creationId xmlns:a16="http://schemas.microsoft.com/office/drawing/2014/main" id="{7B945AF7-559D-47A2-92C4-37126D133AD5}"/>
            </a:ext>
          </a:extLst>
        </xdr:cNvPr>
        <xdr:cNvSpPr/>
      </xdr:nvSpPr>
      <xdr:spPr>
        <a:xfrm>
          <a:off x="12763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139065</xdr:rowOff>
    </xdr:from>
    <xdr:to>
      <xdr:col>71</xdr:col>
      <xdr:colOff>177800</xdr:colOff>
      <xdr:row>61</xdr:row>
      <xdr:rowOff>7620</xdr:rowOff>
    </xdr:to>
    <xdr:cxnSp macro="">
      <xdr:nvCxnSpPr>
        <xdr:cNvPr id="564" name="直線コネクタ 563">
          <a:extLst>
            <a:ext uri="{FF2B5EF4-FFF2-40B4-BE49-F238E27FC236}">
              <a16:creationId xmlns:a16="http://schemas.microsoft.com/office/drawing/2014/main" id="{D317A495-F183-48A2-9DB7-570455FEBE65}"/>
            </a:ext>
          </a:extLst>
        </xdr:cNvPr>
        <xdr:cNvCxnSpPr/>
      </xdr:nvCxnSpPr>
      <xdr:spPr>
        <a:xfrm>
          <a:off x="12814300" y="104260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139717</xdr:rowOff>
    </xdr:from>
    <xdr:ext cx="405111" cy="259045"/>
    <xdr:sp macro="" textlink="">
      <xdr:nvSpPr>
        <xdr:cNvPr id="565" name="n_1aveValue【学校施設】&#10;有形固定資産減価償却率">
          <a:extLst>
            <a:ext uri="{FF2B5EF4-FFF2-40B4-BE49-F238E27FC236}">
              <a16:creationId xmlns:a16="http://schemas.microsoft.com/office/drawing/2014/main" id="{D3D1F1BB-AC0E-4239-B39F-978EF2964412}"/>
            </a:ext>
          </a:extLst>
        </xdr:cNvPr>
        <xdr:cNvSpPr txBox="1"/>
      </xdr:nvSpPr>
      <xdr:spPr>
        <a:xfrm>
          <a:off x="152660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116857</xdr:rowOff>
    </xdr:from>
    <xdr:ext cx="405111" cy="259045"/>
    <xdr:sp macro="" textlink="">
      <xdr:nvSpPr>
        <xdr:cNvPr id="566" name="n_2aveValue【学校施設】&#10;有形固定資産減価償却率">
          <a:extLst>
            <a:ext uri="{FF2B5EF4-FFF2-40B4-BE49-F238E27FC236}">
              <a16:creationId xmlns:a16="http://schemas.microsoft.com/office/drawing/2014/main" id="{4DB7C004-7E79-4F4C-9B5E-AA0429609139}"/>
            </a:ext>
          </a:extLst>
        </xdr:cNvPr>
        <xdr:cNvSpPr txBox="1"/>
      </xdr:nvSpPr>
      <xdr:spPr>
        <a:xfrm>
          <a:off x="143897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90187</xdr:rowOff>
    </xdr:from>
    <xdr:ext cx="405111" cy="259045"/>
    <xdr:sp macro="" textlink="">
      <xdr:nvSpPr>
        <xdr:cNvPr id="567" name="n_3aveValue【学校施設】&#10;有形固定資産減価償却率">
          <a:extLst>
            <a:ext uri="{FF2B5EF4-FFF2-40B4-BE49-F238E27FC236}">
              <a16:creationId xmlns:a16="http://schemas.microsoft.com/office/drawing/2014/main" id="{BFE201A2-B615-4681-8A8C-27AC8CBBF33A}"/>
            </a:ext>
          </a:extLst>
        </xdr:cNvPr>
        <xdr:cNvSpPr txBox="1"/>
      </xdr:nvSpPr>
      <xdr:spPr>
        <a:xfrm>
          <a:off x="13500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61612</xdr:rowOff>
    </xdr:from>
    <xdr:ext cx="405111" cy="259045"/>
    <xdr:sp macro="" textlink="">
      <xdr:nvSpPr>
        <xdr:cNvPr id="568" name="n_4aveValue【学校施設】&#10;有形固定資産減価償却率">
          <a:extLst>
            <a:ext uri="{FF2B5EF4-FFF2-40B4-BE49-F238E27FC236}">
              <a16:creationId xmlns:a16="http://schemas.microsoft.com/office/drawing/2014/main" id="{DF727249-DA28-49E6-872F-87D67EC2A3A1}"/>
            </a:ext>
          </a:extLst>
        </xdr:cNvPr>
        <xdr:cNvSpPr txBox="1"/>
      </xdr:nvSpPr>
      <xdr:spPr>
        <a:xfrm>
          <a:off x="12611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135272</xdr:rowOff>
    </xdr:from>
    <xdr:ext cx="405111" cy="259045"/>
    <xdr:sp macro="" textlink="">
      <xdr:nvSpPr>
        <xdr:cNvPr id="569" name="n_1mainValue【学校施設】&#10;有形固定資産減価償却率">
          <a:extLst>
            <a:ext uri="{FF2B5EF4-FFF2-40B4-BE49-F238E27FC236}">
              <a16:creationId xmlns:a16="http://schemas.microsoft.com/office/drawing/2014/main" id="{520D263A-3EDB-432E-B9A8-2B724635F0AF}"/>
            </a:ext>
          </a:extLst>
        </xdr:cNvPr>
        <xdr:cNvSpPr txBox="1"/>
      </xdr:nvSpPr>
      <xdr:spPr>
        <a:xfrm>
          <a:off x="152660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91457</xdr:rowOff>
    </xdr:from>
    <xdr:ext cx="405111" cy="259045"/>
    <xdr:sp macro="" textlink="">
      <xdr:nvSpPr>
        <xdr:cNvPr id="570" name="n_2mainValue【学校施設】&#10;有形固定資産減価償却率">
          <a:extLst>
            <a:ext uri="{FF2B5EF4-FFF2-40B4-BE49-F238E27FC236}">
              <a16:creationId xmlns:a16="http://schemas.microsoft.com/office/drawing/2014/main" id="{943C6F85-D1CA-4606-BBC1-1F3B7F8F137E}"/>
            </a:ext>
          </a:extLst>
        </xdr:cNvPr>
        <xdr:cNvSpPr txBox="1"/>
      </xdr:nvSpPr>
      <xdr:spPr>
        <a:xfrm>
          <a:off x="143897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49547</xdr:rowOff>
    </xdr:from>
    <xdr:ext cx="405111" cy="259045"/>
    <xdr:sp macro="" textlink="">
      <xdr:nvSpPr>
        <xdr:cNvPr id="571" name="n_3mainValue【学校施設】&#10;有形固定資産減価償却率">
          <a:extLst>
            <a:ext uri="{FF2B5EF4-FFF2-40B4-BE49-F238E27FC236}">
              <a16:creationId xmlns:a16="http://schemas.microsoft.com/office/drawing/2014/main" id="{32E1A985-B3B7-44CF-9D26-C026AA819B16}"/>
            </a:ext>
          </a:extLst>
        </xdr:cNvPr>
        <xdr:cNvSpPr txBox="1"/>
      </xdr:nvSpPr>
      <xdr:spPr>
        <a:xfrm>
          <a:off x="13500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9542</xdr:rowOff>
    </xdr:from>
    <xdr:ext cx="405111" cy="259045"/>
    <xdr:sp macro="" textlink="">
      <xdr:nvSpPr>
        <xdr:cNvPr id="572" name="n_4mainValue【学校施設】&#10;有形固定資産減価償却率">
          <a:extLst>
            <a:ext uri="{FF2B5EF4-FFF2-40B4-BE49-F238E27FC236}">
              <a16:creationId xmlns:a16="http://schemas.microsoft.com/office/drawing/2014/main" id="{3E676658-ED55-43A9-8203-46DFB7CF126B}"/>
            </a:ext>
          </a:extLst>
        </xdr:cNvPr>
        <xdr:cNvSpPr txBox="1"/>
      </xdr:nvSpPr>
      <xdr:spPr>
        <a:xfrm>
          <a:off x="126117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32CDBC71-AFDA-4FD8-871D-010ACDAA1E5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4038212F-AE30-4763-8A47-046CEE91694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67482DDA-5185-4DA7-BE82-3AFBC78F42B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CED08285-A77C-40C0-8790-A0C9E854F28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F167DE49-78A8-4816-99AC-AE2320754E0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C879E385-A052-4686-A9D6-01F4CB07EE5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38E90D4C-4DCA-4B04-9C83-A78685561E7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7A189481-65F5-4DD0-9699-F874A0B7B66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E7A2D60F-24B3-41CA-97D6-357A9151A34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1EA1DA49-5754-4262-9594-34194EE2D7D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3" name="テキスト ボックス 582">
          <a:extLst>
            <a:ext uri="{FF2B5EF4-FFF2-40B4-BE49-F238E27FC236}">
              <a16:creationId xmlns:a16="http://schemas.microsoft.com/office/drawing/2014/main" id="{49D52AA5-3067-41CF-8D04-DAF2B4891E1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a:extLst>
            <a:ext uri="{FF2B5EF4-FFF2-40B4-BE49-F238E27FC236}">
              <a16:creationId xmlns:a16="http://schemas.microsoft.com/office/drawing/2014/main" id="{EA763CCB-495A-4FF4-959A-6D85D911791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a:extLst>
            <a:ext uri="{FF2B5EF4-FFF2-40B4-BE49-F238E27FC236}">
              <a16:creationId xmlns:a16="http://schemas.microsoft.com/office/drawing/2014/main" id="{9CA20F68-B128-4334-A287-8B297005CC6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a:extLst>
            <a:ext uri="{FF2B5EF4-FFF2-40B4-BE49-F238E27FC236}">
              <a16:creationId xmlns:a16="http://schemas.microsoft.com/office/drawing/2014/main" id="{3F42FCE0-02D4-44D9-B412-A1FFFF2BC30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a:extLst>
            <a:ext uri="{FF2B5EF4-FFF2-40B4-BE49-F238E27FC236}">
              <a16:creationId xmlns:a16="http://schemas.microsoft.com/office/drawing/2014/main" id="{E022FEA9-3785-4B99-8289-0FB0E6F001B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a:extLst>
            <a:ext uri="{FF2B5EF4-FFF2-40B4-BE49-F238E27FC236}">
              <a16:creationId xmlns:a16="http://schemas.microsoft.com/office/drawing/2014/main" id="{3D52B59E-DFEA-44B2-8854-B34CB36E461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a:extLst>
            <a:ext uri="{FF2B5EF4-FFF2-40B4-BE49-F238E27FC236}">
              <a16:creationId xmlns:a16="http://schemas.microsoft.com/office/drawing/2014/main" id="{587C59DF-29BD-49B5-9D28-64ADF32A7C3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a:extLst>
            <a:ext uri="{FF2B5EF4-FFF2-40B4-BE49-F238E27FC236}">
              <a16:creationId xmlns:a16="http://schemas.microsoft.com/office/drawing/2014/main" id="{9165E550-12D3-4BAC-8FD7-C4CD64B3245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a:extLst>
            <a:ext uri="{FF2B5EF4-FFF2-40B4-BE49-F238E27FC236}">
              <a16:creationId xmlns:a16="http://schemas.microsoft.com/office/drawing/2014/main" id="{4DAC33C6-434E-44F8-AF0D-F157393BFD6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a:extLst>
            <a:ext uri="{FF2B5EF4-FFF2-40B4-BE49-F238E27FC236}">
              <a16:creationId xmlns:a16="http://schemas.microsoft.com/office/drawing/2014/main" id="{20D54F81-37A4-4F8B-8B93-E21EA0634E1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a:extLst>
            <a:ext uri="{FF2B5EF4-FFF2-40B4-BE49-F238E27FC236}">
              <a16:creationId xmlns:a16="http://schemas.microsoft.com/office/drawing/2014/main" id="{CA08AB66-48FB-4724-AFBE-CAC19E073BE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041AF2DD-B18E-481C-AD34-4CC20CF4D3C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a:extLst>
            <a:ext uri="{FF2B5EF4-FFF2-40B4-BE49-F238E27FC236}">
              <a16:creationId xmlns:a16="http://schemas.microsoft.com/office/drawing/2014/main" id="{FDA55D56-6C7B-4816-8F5E-1C0571445A3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a:extLst>
            <a:ext uri="{FF2B5EF4-FFF2-40B4-BE49-F238E27FC236}">
              <a16:creationId xmlns:a16="http://schemas.microsoft.com/office/drawing/2014/main" id="{C7A79FD8-BA47-491B-A157-E8310305606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0</xdr:rowOff>
    </xdr:from>
    <xdr:to>
      <xdr:col>116</xdr:col>
      <xdr:colOff>62864</xdr:colOff>
      <xdr:row>63</xdr:row>
      <xdr:rowOff>160020</xdr:rowOff>
    </xdr:to>
    <xdr:cxnSp macro="">
      <xdr:nvCxnSpPr>
        <xdr:cNvPr id="597" name="直線コネクタ 596">
          <a:extLst>
            <a:ext uri="{FF2B5EF4-FFF2-40B4-BE49-F238E27FC236}">
              <a16:creationId xmlns:a16="http://schemas.microsoft.com/office/drawing/2014/main" id="{4C216336-BF11-4932-AF03-34F1A281A0F8}"/>
            </a:ext>
          </a:extLst>
        </xdr:cNvPr>
        <xdr:cNvCxnSpPr/>
      </xdr:nvCxnSpPr>
      <xdr:spPr>
        <a:xfrm flipV="1">
          <a:off x="22160864" y="942975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163847</xdr:rowOff>
    </xdr:from>
    <xdr:ext cx="469744" cy="259045"/>
    <xdr:sp macro="" textlink="">
      <xdr:nvSpPr>
        <xdr:cNvPr id="598" name="【学校施設】&#10;一人当たり面積最小値テキスト">
          <a:extLst>
            <a:ext uri="{FF2B5EF4-FFF2-40B4-BE49-F238E27FC236}">
              <a16:creationId xmlns:a16="http://schemas.microsoft.com/office/drawing/2014/main" id="{15066915-4039-4028-A1EB-3E4BB7BE6368}"/>
            </a:ext>
          </a:extLst>
        </xdr:cNvPr>
        <xdr:cNvSpPr txBox="1"/>
      </xdr:nvSpPr>
      <xdr:spPr>
        <a:xfrm>
          <a:off x="22199600"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160020</xdr:rowOff>
    </xdr:from>
    <xdr:to>
      <xdr:col>116</xdr:col>
      <xdr:colOff>152400</xdr:colOff>
      <xdr:row>63</xdr:row>
      <xdr:rowOff>160020</xdr:rowOff>
    </xdr:to>
    <xdr:cxnSp macro="">
      <xdr:nvCxnSpPr>
        <xdr:cNvPr id="599" name="直線コネクタ 598">
          <a:extLst>
            <a:ext uri="{FF2B5EF4-FFF2-40B4-BE49-F238E27FC236}">
              <a16:creationId xmlns:a16="http://schemas.microsoft.com/office/drawing/2014/main" id="{56B9C684-A069-4104-A1C0-62E6332A0DD0}"/>
            </a:ext>
          </a:extLst>
        </xdr:cNvPr>
        <xdr:cNvCxnSpPr/>
      </xdr:nvCxnSpPr>
      <xdr:spPr>
        <a:xfrm>
          <a:off x="22072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118127</xdr:rowOff>
    </xdr:from>
    <xdr:ext cx="469744" cy="259045"/>
    <xdr:sp macro="" textlink="">
      <xdr:nvSpPr>
        <xdr:cNvPr id="600" name="【学校施設】&#10;一人当たり面積最大値テキスト">
          <a:extLst>
            <a:ext uri="{FF2B5EF4-FFF2-40B4-BE49-F238E27FC236}">
              <a16:creationId xmlns:a16="http://schemas.microsoft.com/office/drawing/2014/main" id="{C0B16178-60A8-44BD-8FD0-FB40AB188A20}"/>
            </a:ext>
          </a:extLst>
        </xdr:cNvPr>
        <xdr:cNvSpPr txBox="1"/>
      </xdr:nvSpPr>
      <xdr:spPr>
        <a:xfrm>
          <a:off x="22199600" y="920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0</xdr:rowOff>
    </xdr:from>
    <xdr:to>
      <xdr:col>116</xdr:col>
      <xdr:colOff>152400</xdr:colOff>
      <xdr:row>55</xdr:row>
      <xdr:rowOff>0</xdr:rowOff>
    </xdr:to>
    <xdr:cxnSp macro="">
      <xdr:nvCxnSpPr>
        <xdr:cNvPr id="601" name="直線コネクタ 600">
          <a:extLst>
            <a:ext uri="{FF2B5EF4-FFF2-40B4-BE49-F238E27FC236}">
              <a16:creationId xmlns:a16="http://schemas.microsoft.com/office/drawing/2014/main" id="{54551977-4252-405A-8A3C-34F441D18868}"/>
            </a:ext>
          </a:extLst>
        </xdr:cNvPr>
        <xdr:cNvCxnSpPr/>
      </xdr:nvCxnSpPr>
      <xdr:spPr>
        <a:xfrm>
          <a:off x="22072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39895</xdr:rowOff>
    </xdr:from>
    <xdr:ext cx="469744" cy="259045"/>
    <xdr:sp macro="" textlink="">
      <xdr:nvSpPr>
        <xdr:cNvPr id="602" name="【学校施設】&#10;一人当たり面積平均値テキスト">
          <a:extLst>
            <a:ext uri="{FF2B5EF4-FFF2-40B4-BE49-F238E27FC236}">
              <a16:creationId xmlns:a16="http://schemas.microsoft.com/office/drawing/2014/main" id="{1DA5BE2A-839D-449E-85F7-C36590505AD0}"/>
            </a:ext>
          </a:extLst>
        </xdr:cNvPr>
        <xdr:cNvSpPr txBox="1"/>
      </xdr:nvSpPr>
      <xdr:spPr>
        <a:xfrm>
          <a:off x="22199600" y="10326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xdr:rowOff>
    </xdr:from>
    <xdr:to>
      <xdr:col>116</xdr:col>
      <xdr:colOff>114300</xdr:colOff>
      <xdr:row>61</xdr:row>
      <xdr:rowOff>118618</xdr:rowOff>
    </xdr:to>
    <xdr:sp macro="" textlink="">
      <xdr:nvSpPr>
        <xdr:cNvPr id="603" name="フローチャート: 判断 602">
          <a:extLst>
            <a:ext uri="{FF2B5EF4-FFF2-40B4-BE49-F238E27FC236}">
              <a16:creationId xmlns:a16="http://schemas.microsoft.com/office/drawing/2014/main" id="{5553BC74-B2BC-4A37-9B78-6C7BF40DEFB8}"/>
            </a:ext>
          </a:extLst>
        </xdr:cNvPr>
        <xdr:cNvSpPr/>
      </xdr:nvSpPr>
      <xdr:spPr>
        <a:xfrm>
          <a:off x="22110700" y="1047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43688</xdr:rowOff>
    </xdr:from>
    <xdr:to>
      <xdr:col>112</xdr:col>
      <xdr:colOff>38100</xdr:colOff>
      <xdr:row>61</xdr:row>
      <xdr:rowOff>145288</xdr:rowOff>
    </xdr:to>
    <xdr:sp macro="" textlink="">
      <xdr:nvSpPr>
        <xdr:cNvPr id="604" name="フローチャート: 判断 603">
          <a:extLst>
            <a:ext uri="{FF2B5EF4-FFF2-40B4-BE49-F238E27FC236}">
              <a16:creationId xmlns:a16="http://schemas.microsoft.com/office/drawing/2014/main" id="{37CA5C01-AB1E-4EFE-ACC2-FEFABE553D61}"/>
            </a:ext>
          </a:extLst>
        </xdr:cNvPr>
        <xdr:cNvSpPr/>
      </xdr:nvSpPr>
      <xdr:spPr>
        <a:xfrm>
          <a:off x="21272500" y="105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16637</xdr:rowOff>
    </xdr:from>
    <xdr:to>
      <xdr:col>107</xdr:col>
      <xdr:colOff>101600</xdr:colOff>
      <xdr:row>61</xdr:row>
      <xdr:rowOff>118237</xdr:rowOff>
    </xdr:to>
    <xdr:sp macro="" textlink="">
      <xdr:nvSpPr>
        <xdr:cNvPr id="605" name="フローチャート: 判断 604">
          <a:extLst>
            <a:ext uri="{FF2B5EF4-FFF2-40B4-BE49-F238E27FC236}">
              <a16:creationId xmlns:a16="http://schemas.microsoft.com/office/drawing/2014/main" id="{99981DCE-A145-46BF-BDB2-D68A3625A2C2}"/>
            </a:ext>
          </a:extLst>
        </xdr:cNvPr>
        <xdr:cNvSpPr/>
      </xdr:nvSpPr>
      <xdr:spPr>
        <a:xfrm>
          <a:off x="20383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606" name="フローチャート: 判断 605">
          <a:extLst>
            <a:ext uri="{FF2B5EF4-FFF2-40B4-BE49-F238E27FC236}">
              <a16:creationId xmlns:a16="http://schemas.microsoft.com/office/drawing/2014/main" id="{C0A936CA-AD1D-41BA-AB29-A005139C3264}"/>
            </a:ext>
          </a:extLst>
        </xdr:cNvPr>
        <xdr:cNvSpPr/>
      </xdr:nvSpPr>
      <xdr:spPr>
        <a:xfrm>
          <a:off x="19494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49403</xdr:rowOff>
    </xdr:from>
    <xdr:to>
      <xdr:col>98</xdr:col>
      <xdr:colOff>38100</xdr:colOff>
      <xdr:row>61</xdr:row>
      <xdr:rowOff>151003</xdr:rowOff>
    </xdr:to>
    <xdr:sp macro="" textlink="">
      <xdr:nvSpPr>
        <xdr:cNvPr id="607" name="フローチャート: 判断 606">
          <a:extLst>
            <a:ext uri="{FF2B5EF4-FFF2-40B4-BE49-F238E27FC236}">
              <a16:creationId xmlns:a16="http://schemas.microsoft.com/office/drawing/2014/main" id="{1562B22D-EA05-4B92-89F3-E7C51EE1DB28}"/>
            </a:ext>
          </a:extLst>
        </xdr:cNvPr>
        <xdr:cNvSpPr/>
      </xdr:nvSpPr>
      <xdr:spPr>
        <a:xfrm>
          <a:off x="18605500" y="105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AB59DE6A-7138-447E-ADFB-D1F23EBB014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736729F8-00D2-43C1-957E-F643CDD1E06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F45A5326-F3E7-46B5-ACE8-6E5B70615F7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9C356B00-2F27-4099-BBF9-28C4E3A50ED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D4680E32-1D13-4319-BB63-30A0FC8BBF6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63881</xdr:rowOff>
    </xdr:from>
    <xdr:to>
      <xdr:col>116</xdr:col>
      <xdr:colOff>114300</xdr:colOff>
      <xdr:row>62</xdr:row>
      <xdr:rowOff>165481</xdr:rowOff>
    </xdr:to>
    <xdr:sp macro="" textlink="">
      <xdr:nvSpPr>
        <xdr:cNvPr id="613" name="楕円 612">
          <a:extLst>
            <a:ext uri="{FF2B5EF4-FFF2-40B4-BE49-F238E27FC236}">
              <a16:creationId xmlns:a16="http://schemas.microsoft.com/office/drawing/2014/main" id="{F0E515CD-887B-407F-9764-991D66F5C531}"/>
            </a:ext>
          </a:extLst>
        </xdr:cNvPr>
        <xdr:cNvSpPr/>
      </xdr:nvSpPr>
      <xdr:spPr>
        <a:xfrm>
          <a:off x="22110700" y="1069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42308</xdr:rowOff>
    </xdr:from>
    <xdr:ext cx="469744" cy="259045"/>
    <xdr:sp macro="" textlink="">
      <xdr:nvSpPr>
        <xdr:cNvPr id="614" name="【学校施設】&#10;一人当たり面積該当値テキスト">
          <a:extLst>
            <a:ext uri="{FF2B5EF4-FFF2-40B4-BE49-F238E27FC236}">
              <a16:creationId xmlns:a16="http://schemas.microsoft.com/office/drawing/2014/main" id="{82CAB56E-3FA2-4243-85E7-037202438C74}"/>
            </a:ext>
          </a:extLst>
        </xdr:cNvPr>
        <xdr:cNvSpPr txBox="1"/>
      </xdr:nvSpPr>
      <xdr:spPr>
        <a:xfrm>
          <a:off x="22199600" y="1067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71120</xdr:rowOff>
    </xdr:from>
    <xdr:to>
      <xdr:col>112</xdr:col>
      <xdr:colOff>38100</xdr:colOff>
      <xdr:row>63</xdr:row>
      <xdr:rowOff>1270</xdr:rowOff>
    </xdr:to>
    <xdr:sp macro="" textlink="">
      <xdr:nvSpPr>
        <xdr:cNvPr id="615" name="楕円 614">
          <a:extLst>
            <a:ext uri="{FF2B5EF4-FFF2-40B4-BE49-F238E27FC236}">
              <a16:creationId xmlns:a16="http://schemas.microsoft.com/office/drawing/2014/main" id="{B1F116BE-43FE-439A-9DAE-3453AC8A2DE4}"/>
            </a:ext>
          </a:extLst>
        </xdr:cNvPr>
        <xdr:cNvSpPr/>
      </xdr:nvSpPr>
      <xdr:spPr>
        <a:xfrm>
          <a:off x="21272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114681</xdr:rowOff>
    </xdr:from>
    <xdr:to>
      <xdr:col>116</xdr:col>
      <xdr:colOff>63500</xdr:colOff>
      <xdr:row>62</xdr:row>
      <xdr:rowOff>121920</xdr:rowOff>
    </xdr:to>
    <xdr:cxnSp macro="">
      <xdr:nvCxnSpPr>
        <xdr:cNvPr id="616" name="直線コネクタ 615">
          <a:extLst>
            <a:ext uri="{FF2B5EF4-FFF2-40B4-BE49-F238E27FC236}">
              <a16:creationId xmlns:a16="http://schemas.microsoft.com/office/drawing/2014/main" id="{E9B58B57-5C34-46CD-8290-653528E51D4F}"/>
            </a:ext>
          </a:extLst>
        </xdr:cNvPr>
        <xdr:cNvCxnSpPr/>
      </xdr:nvCxnSpPr>
      <xdr:spPr>
        <a:xfrm flipV="1">
          <a:off x="21323300" y="10744581"/>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77216</xdr:rowOff>
    </xdr:from>
    <xdr:to>
      <xdr:col>107</xdr:col>
      <xdr:colOff>101600</xdr:colOff>
      <xdr:row>63</xdr:row>
      <xdr:rowOff>7366</xdr:rowOff>
    </xdr:to>
    <xdr:sp macro="" textlink="">
      <xdr:nvSpPr>
        <xdr:cNvPr id="617" name="楕円 616">
          <a:extLst>
            <a:ext uri="{FF2B5EF4-FFF2-40B4-BE49-F238E27FC236}">
              <a16:creationId xmlns:a16="http://schemas.microsoft.com/office/drawing/2014/main" id="{41A56A40-6899-4716-AE44-BDC8C40AA492}"/>
            </a:ext>
          </a:extLst>
        </xdr:cNvPr>
        <xdr:cNvSpPr/>
      </xdr:nvSpPr>
      <xdr:spPr>
        <a:xfrm>
          <a:off x="20383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121920</xdr:rowOff>
    </xdr:from>
    <xdr:to>
      <xdr:col>111</xdr:col>
      <xdr:colOff>177800</xdr:colOff>
      <xdr:row>62</xdr:row>
      <xdr:rowOff>128016</xdr:rowOff>
    </xdr:to>
    <xdr:cxnSp macro="">
      <xdr:nvCxnSpPr>
        <xdr:cNvPr id="618" name="直線コネクタ 617">
          <a:extLst>
            <a:ext uri="{FF2B5EF4-FFF2-40B4-BE49-F238E27FC236}">
              <a16:creationId xmlns:a16="http://schemas.microsoft.com/office/drawing/2014/main" id="{3460C11E-8756-4A23-9560-0656D601179E}"/>
            </a:ext>
          </a:extLst>
        </xdr:cNvPr>
        <xdr:cNvCxnSpPr/>
      </xdr:nvCxnSpPr>
      <xdr:spPr>
        <a:xfrm flipV="1">
          <a:off x="20434300" y="1075182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87884</xdr:rowOff>
    </xdr:from>
    <xdr:to>
      <xdr:col>102</xdr:col>
      <xdr:colOff>165100</xdr:colOff>
      <xdr:row>63</xdr:row>
      <xdr:rowOff>18034</xdr:rowOff>
    </xdr:to>
    <xdr:sp macro="" textlink="">
      <xdr:nvSpPr>
        <xdr:cNvPr id="619" name="楕円 618">
          <a:extLst>
            <a:ext uri="{FF2B5EF4-FFF2-40B4-BE49-F238E27FC236}">
              <a16:creationId xmlns:a16="http://schemas.microsoft.com/office/drawing/2014/main" id="{B2FA276E-BBBB-48DB-9965-6384C9AE3F47}"/>
            </a:ext>
          </a:extLst>
        </xdr:cNvPr>
        <xdr:cNvSpPr/>
      </xdr:nvSpPr>
      <xdr:spPr>
        <a:xfrm>
          <a:off x="19494500" y="1071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128016</xdr:rowOff>
    </xdr:from>
    <xdr:to>
      <xdr:col>107</xdr:col>
      <xdr:colOff>50800</xdr:colOff>
      <xdr:row>62</xdr:row>
      <xdr:rowOff>138684</xdr:rowOff>
    </xdr:to>
    <xdr:cxnSp macro="">
      <xdr:nvCxnSpPr>
        <xdr:cNvPr id="620" name="直線コネクタ 619">
          <a:extLst>
            <a:ext uri="{FF2B5EF4-FFF2-40B4-BE49-F238E27FC236}">
              <a16:creationId xmlns:a16="http://schemas.microsoft.com/office/drawing/2014/main" id="{5730693C-2EDE-4333-9ECC-E4171778A463}"/>
            </a:ext>
          </a:extLst>
        </xdr:cNvPr>
        <xdr:cNvCxnSpPr/>
      </xdr:nvCxnSpPr>
      <xdr:spPr>
        <a:xfrm flipV="1">
          <a:off x="19545300" y="10757916"/>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90551</xdr:rowOff>
    </xdr:from>
    <xdr:to>
      <xdr:col>98</xdr:col>
      <xdr:colOff>38100</xdr:colOff>
      <xdr:row>63</xdr:row>
      <xdr:rowOff>20701</xdr:rowOff>
    </xdr:to>
    <xdr:sp macro="" textlink="">
      <xdr:nvSpPr>
        <xdr:cNvPr id="621" name="楕円 620">
          <a:extLst>
            <a:ext uri="{FF2B5EF4-FFF2-40B4-BE49-F238E27FC236}">
              <a16:creationId xmlns:a16="http://schemas.microsoft.com/office/drawing/2014/main" id="{40351691-6C92-4EAE-B4DC-2F1734B3B39B}"/>
            </a:ext>
          </a:extLst>
        </xdr:cNvPr>
        <xdr:cNvSpPr/>
      </xdr:nvSpPr>
      <xdr:spPr>
        <a:xfrm>
          <a:off x="18605500" y="1072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138684</xdr:rowOff>
    </xdr:from>
    <xdr:to>
      <xdr:col>102</xdr:col>
      <xdr:colOff>114300</xdr:colOff>
      <xdr:row>62</xdr:row>
      <xdr:rowOff>141351</xdr:rowOff>
    </xdr:to>
    <xdr:cxnSp macro="">
      <xdr:nvCxnSpPr>
        <xdr:cNvPr id="622" name="直線コネクタ 621">
          <a:extLst>
            <a:ext uri="{FF2B5EF4-FFF2-40B4-BE49-F238E27FC236}">
              <a16:creationId xmlns:a16="http://schemas.microsoft.com/office/drawing/2014/main" id="{0C2D487A-B2D4-4EDF-AE8C-9C9BEEF7927C}"/>
            </a:ext>
          </a:extLst>
        </xdr:cNvPr>
        <xdr:cNvCxnSpPr/>
      </xdr:nvCxnSpPr>
      <xdr:spPr>
        <a:xfrm flipV="1">
          <a:off x="18656300" y="10768584"/>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161815</xdr:rowOff>
    </xdr:from>
    <xdr:ext cx="469744" cy="259045"/>
    <xdr:sp macro="" textlink="">
      <xdr:nvSpPr>
        <xdr:cNvPr id="623" name="n_1aveValue【学校施設】&#10;一人当たり面積">
          <a:extLst>
            <a:ext uri="{FF2B5EF4-FFF2-40B4-BE49-F238E27FC236}">
              <a16:creationId xmlns:a16="http://schemas.microsoft.com/office/drawing/2014/main" id="{875EE27A-4C8F-4B67-9863-9C25B70D158F}"/>
            </a:ext>
          </a:extLst>
        </xdr:cNvPr>
        <xdr:cNvSpPr txBox="1"/>
      </xdr:nvSpPr>
      <xdr:spPr>
        <a:xfrm>
          <a:off x="21075727" y="1027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134764</xdr:rowOff>
    </xdr:from>
    <xdr:ext cx="469744" cy="259045"/>
    <xdr:sp macro="" textlink="">
      <xdr:nvSpPr>
        <xdr:cNvPr id="624" name="n_2aveValue【学校施設】&#10;一人当たり面積">
          <a:extLst>
            <a:ext uri="{FF2B5EF4-FFF2-40B4-BE49-F238E27FC236}">
              <a16:creationId xmlns:a16="http://schemas.microsoft.com/office/drawing/2014/main" id="{AA983E65-107F-4754-BEB4-B82AD17A9696}"/>
            </a:ext>
          </a:extLst>
        </xdr:cNvPr>
        <xdr:cNvSpPr txBox="1"/>
      </xdr:nvSpPr>
      <xdr:spPr>
        <a:xfrm>
          <a:off x="20199427" y="1025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52849</xdr:rowOff>
    </xdr:from>
    <xdr:ext cx="469744" cy="259045"/>
    <xdr:sp macro="" textlink="">
      <xdr:nvSpPr>
        <xdr:cNvPr id="625" name="n_3aveValue【学校施設】&#10;一人当たり面積">
          <a:extLst>
            <a:ext uri="{FF2B5EF4-FFF2-40B4-BE49-F238E27FC236}">
              <a16:creationId xmlns:a16="http://schemas.microsoft.com/office/drawing/2014/main" id="{3DDA7824-25AF-4FD6-BB09-D28A9B2E788D}"/>
            </a:ext>
          </a:extLst>
        </xdr:cNvPr>
        <xdr:cNvSpPr txBox="1"/>
      </xdr:nvSpPr>
      <xdr:spPr>
        <a:xfrm>
          <a:off x="193104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167530</xdr:rowOff>
    </xdr:from>
    <xdr:ext cx="469744" cy="259045"/>
    <xdr:sp macro="" textlink="">
      <xdr:nvSpPr>
        <xdr:cNvPr id="626" name="n_4aveValue【学校施設】&#10;一人当たり面積">
          <a:extLst>
            <a:ext uri="{FF2B5EF4-FFF2-40B4-BE49-F238E27FC236}">
              <a16:creationId xmlns:a16="http://schemas.microsoft.com/office/drawing/2014/main" id="{C0BB7E4D-A328-4D03-970B-6CE5153FC645}"/>
            </a:ext>
          </a:extLst>
        </xdr:cNvPr>
        <xdr:cNvSpPr txBox="1"/>
      </xdr:nvSpPr>
      <xdr:spPr>
        <a:xfrm>
          <a:off x="18421427" y="1028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163847</xdr:rowOff>
    </xdr:from>
    <xdr:ext cx="469744" cy="259045"/>
    <xdr:sp macro="" textlink="">
      <xdr:nvSpPr>
        <xdr:cNvPr id="627" name="n_1mainValue【学校施設】&#10;一人当たり面積">
          <a:extLst>
            <a:ext uri="{FF2B5EF4-FFF2-40B4-BE49-F238E27FC236}">
              <a16:creationId xmlns:a16="http://schemas.microsoft.com/office/drawing/2014/main" id="{E2A6DD88-B6E1-45B6-9A3C-638012FD9BA7}"/>
            </a:ext>
          </a:extLst>
        </xdr:cNvPr>
        <xdr:cNvSpPr txBox="1"/>
      </xdr:nvSpPr>
      <xdr:spPr>
        <a:xfrm>
          <a:off x="210757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169943</xdr:rowOff>
    </xdr:from>
    <xdr:ext cx="469744" cy="259045"/>
    <xdr:sp macro="" textlink="">
      <xdr:nvSpPr>
        <xdr:cNvPr id="628" name="n_2mainValue【学校施設】&#10;一人当たり面積">
          <a:extLst>
            <a:ext uri="{FF2B5EF4-FFF2-40B4-BE49-F238E27FC236}">
              <a16:creationId xmlns:a16="http://schemas.microsoft.com/office/drawing/2014/main" id="{A8BF7038-01AE-4D06-B9E6-A5124E6DDCBE}"/>
            </a:ext>
          </a:extLst>
        </xdr:cNvPr>
        <xdr:cNvSpPr txBox="1"/>
      </xdr:nvSpPr>
      <xdr:spPr>
        <a:xfrm>
          <a:off x="20199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9161</xdr:rowOff>
    </xdr:from>
    <xdr:ext cx="469744" cy="259045"/>
    <xdr:sp macro="" textlink="">
      <xdr:nvSpPr>
        <xdr:cNvPr id="629" name="n_3mainValue【学校施設】&#10;一人当たり面積">
          <a:extLst>
            <a:ext uri="{FF2B5EF4-FFF2-40B4-BE49-F238E27FC236}">
              <a16:creationId xmlns:a16="http://schemas.microsoft.com/office/drawing/2014/main" id="{166A4DCA-A77A-40F5-981C-5037E7BDCBE3}"/>
            </a:ext>
          </a:extLst>
        </xdr:cNvPr>
        <xdr:cNvSpPr txBox="1"/>
      </xdr:nvSpPr>
      <xdr:spPr>
        <a:xfrm>
          <a:off x="19310427" y="1081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11828</xdr:rowOff>
    </xdr:from>
    <xdr:ext cx="469744" cy="259045"/>
    <xdr:sp macro="" textlink="">
      <xdr:nvSpPr>
        <xdr:cNvPr id="630" name="n_4mainValue【学校施設】&#10;一人当たり面積">
          <a:extLst>
            <a:ext uri="{FF2B5EF4-FFF2-40B4-BE49-F238E27FC236}">
              <a16:creationId xmlns:a16="http://schemas.microsoft.com/office/drawing/2014/main" id="{F7E0D89B-60C0-44C0-A22C-1FCAAD394AB7}"/>
            </a:ext>
          </a:extLst>
        </xdr:cNvPr>
        <xdr:cNvSpPr txBox="1"/>
      </xdr:nvSpPr>
      <xdr:spPr>
        <a:xfrm>
          <a:off x="18421427" y="1081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9A22516B-B775-4F8A-9739-156537AF67A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3F0FB9FE-3A96-4BE7-AC45-3680A42CEB0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BA158D96-25DE-4314-B712-AF06F5AAF6C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D82D294D-6A3A-4DB9-999A-435838BF88B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8EF74CE5-4890-48CB-A166-A9EC6B4C419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5F001F5D-DF5B-4F5C-A727-0BC9684A28D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7BC50672-03B3-4790-A23F-1C57E7942E4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4E423883-32CE-499D-9004-96F78740229C}"/>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9" name="正方形/長方形 638">
          <a:extLst>
            <a:ext uri="{FF2B5EF4-FFF2-40B4-BE49-F238E27FC236}">
              <a16:creationId xmlns:a16="http://schemas.microsoft.com/office/drawing/2014/main" id="{C4DC1F56-09D9-46A4-8A25-FE0E9453568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0" name="正方形/長方形 639">
          <a:extLst>
            <a:ext uri="{FF2B5EF4-FFF2-40B4-BE49-F238E27FC236}">
              <a16:creationId xmlns:a16="http://schemas.microsoft.com/office/drawing/2014/main" id="{F9547807-6087-4F24-A740-F71F6143184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1" name="正方形/長方形 640">
          <a:extLst>
            <a:ext uri="{FF2B5EF4-FFF2-40B4-BE49-F238E27FC236}">
              <a16:creationId xmlns:a16="http://schemas.microsoft.com/office/drawing/2014/main" id="{B8EB6801-7867-48CF-8FA3-F5949879C53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2" name="正方形/長方形 641">
          <a:extLst>
            <a:ext uri="{FF2B5EF4-FFF2-40B4-BE49-F238E27FC236}">
              <a16:creationId xmlns:a16="http://schemas.microsoft.com/office/drawing/2014/main" id="{3058346B-1A7A-4232-A223-E3D0A099D8D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3" name="正方形/長方形 642">
          <a:extLst>
            <a:ext uri="{FF2B5EF4-FFF2-40B4-BE49-F238E27FC236}">
              <a16:creationId xmlns:a16="http://schemas.microsoft.com/office/drawing/2014/main" id="{2C059CAB-51F5-4824-8184-BCD02CF8B73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4" name="正方形/長方形 643">
          <a:extLst>
            <a:ext uri="{FF2B5EF4-FFF2-40B4-BE49-F238E27FC236}">
              <a16:creationId xmlns:a16="http://schemas.microsoft.com/office/drawing/2014/main" id="{8F4CB66C-3B8D-4367-BE11-3DC97CE5D63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5" name="正方形/長方形 644">
          <a:extLst>
            <a:ext uri="{FF2B5EF4-FFF2-40B4-BE49-F238E27FC236}">
              <a16:creationId xmlns:a16="http://schemas.microsoft.com/office/drawing/2014/main" id="{4297A501-3AAF-41B0-BA78-1F2C6AE061E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6" name="正方形/長方形 645">
          <a:extLst>
            <a:ext uri="{FF2B5EF4-FFF2-40B4-BE49-F238E27FC236}">
              <a16:creationId xmlns:a16="http://schemas.microsoft.com/office/drawing/2014/main" id="{F4064626-0878-44FA-BEC1-3E16CBB76E77}"/>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a:extLst>
            <a:ext uri="{FF2B5EF4-FFF2-40B4-BE49-F238E27FC236}">
              <a16:creationId xmlns:a16="http://schemas.microsoft.com/office/drawing/2014/main" id="{E1B36D30-D842-461F-9EBF-76F1809DFB6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a:extLst>
            <a:ext uri="{FF2B5EF4-FFF2-40B4-BE49-F238E27FC236}">
              <a16:creationId xmlns:a16="http://schemas.microsoft.com/office/drawing/2014/main" id="{40921E22-7D19-4118-B7C9-321809995BA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a:extLst>
            <a:ext uri="{FF2B5EF4-FFF2-40B4-BE49-F238E27FC236}">
              <a16:creationId xmlns:a16="http://schemas.microsoft.com/office/drawing/2014/main" id="{DA9669D2-D582-47FC-A94B-8112AC41F75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a:extLst>
            <a:ext uri="{FF2B5EF4-FFF2-40B4-BE49-F238E27FC236}">
              <a16:creationId xmlns:a16="http://schemas.microsoft.com/office/drawing/2014/main" id="{6D5E3814-FDF6-4F1F-8165-D28677D08B0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a:extLst>
            <a:ext uri="{FF2B5EF4-FFF2-40B4-BE49-F238E27FC236}">
              <a16:creationId xmlns:a16="http://schemas.microsoft.com/office/drawing/2014/main" id="{DFCDBAFD-B35C-495C-B401-5783A43D040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a:extLst>
            <a:ext uri="{FF2B5EF4-FFF2-40B4-BE49-F238E27FC236}">
              <a16:creationId xmlns:a16="http://schemas.microsoft.com/office/drawing/2014/main" id="{D535D9AF-B110-4E6D-8B71-8B3EFF48D7A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a:extLst>
            <a:ext uri="{FF2B5EF4-FFF2-40B4-BE49-F238E27FC236}">
              <a16:creationId xmlns:a16="http://schemas.microsoft.com/office/drawing/2014/main" id="{89666775-7310-496F-9DA9-A044D98CF17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a:extLst>
            <a:ext uri="{FF2B5EF4-FFF2-40B4-BE49-F238E27FC236}">
              <a16:creationId xmlns:a16="http://schemas.microsoft.com/office/drawing/2014/main" id="{242C6E15-2130-4FE0-92D4-EDC3A2D0E8A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a:extLst>
            <a:ext uri="{FF2B5EF4-FFF2-40B4-BE49-F238E27FC236}">
              <a16:creationId xmlns:a16="http://schemas.microsoft.com/office/drawing/2014/main" id="{FD4CF25E-2542-4709-A783-09F6269C62C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a:extLst>
            <a:ext uri="{FF2B5EF4-FFF2-40B4-BE49-F238E27FC236}">
              <a16:creationId xmlns:a16="http://schemas.microsoft.com/office/drawing/2014/main" id="{84646C7D-6824-40A8-A3B7-F7EE71A70AB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7" name="テキスト ボックス 656">
          <a:extLst>
            <a:ext uri="{FF2B5EF4-FFF2-40B4-BE49-F238E27FC236}">
              <a16:creationId xmlns:a16="http://schemas.microsoft.com/office/drawing/2014/main" id="{87E33A9A-FF9C-417E-ADBC-9558C2E442C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8" name="直線コネクタ 657">
          <a:extLst>
            <a:ext uri="{FF2B5EF4-FFF2-40B4-BE49-F238E27FC236}">
              <a16:creationId xmlns:a16="http://schemas.microsoft.com/office/drawing/2014/main" id="{D82B25FB-F8F4-4583-8AAA-7C0C0ACE214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9" name="テキスト ボックス 658">
          <a:extLst>
            <a:ext uri="{FF2B5EF4-FFF2-40B4-BE49-F238E27FC236}">
              <a16:creationId xmlns:a16="http://schemas.microsoft.com/office/drawing/2014/main" id="{E3556E1B-3B77-4DF4-852A-3C77125AAC31}"/>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0" name="直線コネクタ 659">
          <a:extLst>
            <a:ext uri="{FF2B5EF4-FFF2-40B4-BE49-F238E27FC236}">
              <a16:creationId xmlns:a16="http://schemas.microsoft.com/office/drawing/2014/main" id="{E3C5682A-4D21-4B51-BED1-79BBD907A29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1" name="テキスト ボックス 660">
          <a:extLst>
            <a:ext uri="{FF2B5EF4-FFF2-40B4-BE49-F238E27FC236}">
              <a16:creationId xmlns:a16="http://schemas.microsoft.com/office/drawing/2014/main" id="{5FF4C473-C440-43AF-9A44-CF47C6DE974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2" name="直線コネクタ 661">
          <a:extLst>
            <a:ext uri="{FF2B5EF4-FFF2-40B4-BE49-F238E27FC236}">
              <a16:creationId xmlns:a16="http://schemas.microsoft.com/office/drawing/2014/main" id="{B1CC95C7-A913-4C0C-B4A3-FC66C02A2DD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3" name="テキスト ボックス 662">
          <a:extLst>
            <a:ext uri="{FF2B5EF4-FFF2-40B4-BE49-F238E27FC236}">
              <a16:creationId xmlns:a16="http://schemas.microsoft.com/office/drawing/2014/main" id="{2A54333E-F5A8-4833-ADE2-EB383BEAFAD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4" name="直線コネクタ 663">
          <a:extLst>
            <a:ext uri="{FF2B5EF4-FFF2-40B4-BE49-F238E27FC236}">
              <a16:creationId xmlns:a16="http://schemas.microsoft.com/office/drawing/2014/main" id="{61D5A8CD-A282-4CE6-927E-4F244E08DD8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5" name="テキスト ボックス 664">
          <a:extLst>
            <a:ext uri="{FF2B5EF4-FFF2-40B4-BE49-F238E27FC236}">
              <a16:creationId xmlns:a16="http://schemas.microsoft.com/office/drawing/2014/main" id="{989F9679-E86D-4E36-A78B-B66BE881D9F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6" name="直線コネクタ 665">
          <a:extLst>
            <a:ext uri="{FF2B5EF4-FFF2-40B4-BE49-F238E27FC236}">
              <a16:creationId xmlns:a16="http://schemas.microsoft.com/office/drawing/2014/main" id="{19308913-7AB6-4CE9-AF10-0AFF8DF1E22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7" name="テキスト ボックス 666">
          <a:extLst>
            <a:ext uri="{FF2B5EF4-FFF2-40B4-BE49-F238E27FC236}">
              <a16:creationId xmlns:a16="http://schemas.microsoft.com/office/drawing/2014/main" id="{8E663025-F062-4F4A-A1B7-FCE0DDCE088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a:extLst>
            <a:ext uri="{FF2B5EF4-FFF2-40B4-BE49-F238E27FC236}">
              <a16:creationId xmlns:a16="http://schemas.microsoft.com/office/drawing/2014/main" id="{FBEEAF8E-0997-491C-99AF-68B826B0FAD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9" name="テキスト ボックス 668">
          <a:extLst>
            <a:ext uri="{FF2B5EF4-FFF2-40B4-BE49-F238E27FC236}">
              <a16:creationId xmlns:a16="http://schemas.microsoft.com/office/drawing/2014/main" id="{D78385E2-AAFF-4A1D-AEC1-8CC182E220FE}"/>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a:extLst>
            <a:ext uri="{FF2B5EF4-FFF2-40B4-BE49-F238E27FC236}">
              <a16:creationId xmlns:a16="http://schemas.microsoft.com/office/drawing/2014/main" id="{52C05BBE-C3EE-4183-95FA-D14AC4FA62C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106680</xdr:rowOff>
    </xdr:from>
    <xdr:to>
      <xdr:col>85</xdr:col>
      <xdr:colOff>126364</xdr:colOff>
      <xdr:row>108</xdr:row>
      <xdr:rowOff>152400</xdr:rowOff>
    </xdr:to>
    <xdr:cxnSp macro="">
      <xdr:nvCxnSpPr>
        <xdr:cNvPr id="671" name="直線コネクタ 670">
          <a:extLst>
            <a:ext uri="{FF2B5EF4-FFF2-40B4-BE49-F238E27FC236}">
              <a16:creationId xmlns:a16="http://schemas.microsoft.com/office/drawing/2014/main" id="{5E323A62-22BE-49E8-BBEF-43905371B8B3}"/>
            </a:ext>
          </a:extLst>
        </xdr:cNvPr>
        <xdr:cNvCxnSpPr/>
      </xdr:nvCxnSpPr>
      <xdr:spPr>
        <a:xfrm flipV="1">
          <a:off x="16318864" y="1708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72" name="【公民館】&#10;有形固定資産減価償却率最小値テキスト">
          <a:extLst>
            <a:ext uri="{FF2B5EF4-FFF2-40B4-BE49-F238E27FC236}">
              <a16:creationId xmlns:a16="http://schemas.microsoft.com/office/drawing/2014/main" id="{E3EA1DD3-0978-4839-8C91-0ABCD9885FBE}"/>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3" name="直線コネクタ 672">
          <a:extLst>
            <a:ext uri="{FF2B5EF4-FFF2-40B4-BE49-F238E27FC236}">
              <a16:creationId xmlns:a16="http://schemas.microsoft.com/office/drawing/2014/main" id="{0A8C3A97-8878-4B6C-875D-AB6261105C59}"/>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53357</xdr:rowOff>
    </xdr:from>
    <xdr:ext cx="405111" cy="259045"/>
    <xdr:sp macro="" textlink="">
      <xdr:nvSpPr>
        <xdr:cNvPr id="674" name="【公民館】&#10;有形固定資産減価償却率最大値テキスト">
          <a:extLst>
            <a:ext uri="{FF2B5EF4-FFF2-40B4-BE49-F238E27FC236}">
              <a16:creationId xmlns:a16="http://schemas.microsoft.com/office/drawing/2014/main" id="{EA3F3023-17A8-4FF5-A352-CD995F8013D4}"/>
            </a:ext>
          </a:extLst>
        </xdr:cNvPr>
        <xdr:cNvSpPr txBox="1"/>
      </xdr:nvSpPr>
      <xdr:spPr>
        <a:xfrm>
          <a:off x="16357600" y="1685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106680</xdr:rowOff>
    </xdr:from>
    <xdr:to>
      <xdr:col>86</xdr:col>
      <xdr:colOff>25400</xdr:colOff>
      <xdr:row>99</xdr:row>
      <xdr:rowOff>106680</xdr:rowOff>
    </xdr:to>
    <xdr:cxnSp macro="">
      <xdr:nvCxnSpPr>
        <xdr:cNvPr id="675" name="直線コネクタ 674">
          <a:extLst>
            <a:ext uri="{FF2B5EF4-FFF2-40B4-BE49-F238E27FC236}">
              <a16:creationId xmlns:a16="http://schemas.microsoft.com/office/drawing/2014/main" id="{349ACCFF-36FB-443D-A112-273214877FEA}"/>
            </a:ext>
          </a:extLst>
        </xdr:cNvPr>
        <xdr:cNvCxnSpPr/>
      </xdr:nvCxnSpPr>
      <xdr:spPr>
        <a:xfrm>
          <a:off x="16230600" y="1708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124477</xdr:rowOff>
    </xdr:from>
    <xdr:ext cx="405111" cy="259045"/>
    <xdr:sp macro="" textlink="">
      <xdr:nvSpPr>
        <xdr:cNvPr id="676" name="【公民館】&#10;有形固定資産減価償却率平均値テキスト">
          <a:extLst>
            <a:ext uri="{FF2B5EF4-FFF2-40B4-BE49-F238E27FC236}">
              <a16:creationId xmlns:a16="http://schemas.microsoft.com/office/drawing/2014/main" id="{4E775964-21D4-43A4-BA73-2EAB37DB6940}"/>
            </a:ext>
          </a:extLst>
        </xdr:cNvPr>
        <xdr:cNvSpPr txBox="1"/>
      </xdr:nvSpPr>
      <xdr:spPr>
        <a:xfrm>
          <a:off x="16357600" y="17955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101600</xdr:rowOff>
    </xdr:from>
    <xdr:to>
      <xdr:col>85</xdr:col>
      <xdr:colOff>177800</xdr:colOff>
      <xdr:row>106</xdr:row>
      <xdr:rowOff>31750</xdr:rowOff>
    </xdr:to>
    <xdr:sp macro="" textlink="">
      <xdr:nvSpPr>
        <xdr:cNvPr id="677" name="フローチャート: 判断 676">
          <a:extLst>
            <a:ext uri="{FF2B5EF4-FFF2-40B4-BE49-F238E27FC236}">
              <a16:creationId xmlns:a16="http://schemas.microsoft.com/office/drawing/2014/main" id="{3ABE4ED7-1FB2-4D00-9A17-1CABF897AFCF}"/>
            </a:ext>
          </a:extLst>
        </xdr:cNvPr>
        <xdr:cNvSpPr/>
      </xdr:nvSpPr>
      <xdr:spPr>
        <a:xfrm>
          <a:off x="16268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114936</xdr:rowOff>
    </xdr:from>
    <xdr:to>
      <xdr:col>81</xdr:col>
      <xdr:colOff>101600</xdr:colOff>
      <xdr:row>105</xdr:row>
      <xdr:rowOff>45086</xdr:rowOff>
    </xdr:to>
    <xdr:sp macro="" textlink="">
      <xdr:nvSpPr>
        <xdr:cNvPr id="678" name="フローチャート: 判断 677">
          <a:extLst>
            <a:ext uri="{FF2B5EF4-FFF2-40B4-BE49-F238E27FC236}">
              <a16:creationId xmlns:a16="http://schemas.microsoft.com/office/drawing/2014/main" id="{D03D7567-11F3-4BBD-AEC1-E5DB3AC0DFF9}"/>
            </a:ext>
          </a:extLst>
        </xdr:cNvPr>
        <xdr:cNvSpPr/>
      </xdr:nvSpPr>
      <xdr:spPr>
        <a:xfrm>
          <a:off x="15430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29211</xdr:rowOff>
    </xdr:from>
    <xdr:to>
      <xdr:col>76</xdr:col>
      <xdr:colOff>165100</xdr:colOff>
      <xdr:row>105</xdr:row>
      <xdr:rowOff>130811</xdr:rowOff>
    </xdr:to>
    <xdr:sp macro="" textlink="">
      <xdr:nvSpPr>
        <xdr:cNvPr id="679" name="フローチャート: 判断 678">
          <a:extLst>
            <a:ext uri="{FF2B5EF4-FFF2-40B4-BE49-F238E27FC236}">
              <a16:creationId xmlns:a16="http://schemas.microsoft.com/office/drawing/2014/main" id="{982C93E8-3260-4E7A-999E-8DDBB63C7716}"/>
            </a:ext>
          </a:extLst>
        </xdr:cNvPr>
        <xdr:cNvSpPr/>
      </xdr:nvSpPr>
      <xdr:spPr>
        <a:xfrm>
          <a:off x="14541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680" name="フローチャート: 判断 679">
          <a:extLst>
            <a:ext uri="{FF2B5EF4-FFF2-40B4-BE49-F238E27FC236}">
              <a16:creationId xmlns:a16="http://schemas.microsoft.com/office/drawing/2014/main" id="{275C6D62-8BBF-4655-8CF4-96663CA59C64}"/>
            </a:ext>
          </a:extLst>
        </xdr:cNvPr>
        <xdr:cNvSpPr/>
      </xdr:nvSpPr>
      <xdr:spPr>
        <a:xfrm>
          <a:off x="1365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153036</xdr:rowOff>
    </xdr:from>
    <xdr:to>
      <xdr:col>67</xdr:col>
      <xdr:colOff>101600</xdr:colOff>
      <xdr:row>105</xdr:row>
      <xdr:rowOff>83186</xdr:rowOff>
    </xdr:to>
    <xdr:sp macro="" textlink="">
      <xdr:nvSpPr>
        <xdr:cNvPr id="681" name="フローチャート: 判断 680">
          <a:extLst>
            <a:ext uri="{FF2B5EF4-FFF2-40B4-BE49-F238E27FC236}">
              <a16:creationId xmlns:a16="http://schemas.microsoft.com/office/drawing/2014/main" id="{EBD067D8-3080-4DB1-95FB-DAFE5DDCD4E3}"/>
            </a:ext>
          </a:extLst>
        </xdr:cNvPr>
        <xdr:cNvSpPr/>
      </xdr:nvSpPr>
      <xdr:spPr>
        <a:xfrm>
          <a:off x="12763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897B69C7-CD3A-4873-906E-E4B4C78BB7F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645E831-5639-4C3A-9978-16155DEB7E4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2B4A0760-C2EF-4FDE-A47E-D7549C15AEB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6EEBA49D-501C-48B2-AFA9-4D4F9E319E2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16FD56F0-937B-4863-9368-4B236D37CE0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6350</xdr:rowOff>
    </xdr:from>
    <xdr:to>
      <xdr:col>85</xdr:col>
      <xdr:colOff>177800</xdr:colOff>
      <xdr:row>107</xdr:row>
      <xdr:rowOff>107950</xdr:rowOff>
    </xdr:to>
    <xdr:sp macro="" textlink="">
      <xdr:nvSpPr>
        <xdr:cNvPr id="687" name="楕円 686">
          <a:extLst>
            <a:ext uri="{FF2B5EF4-FFF2-40B4-BE49-F238E27FC236}">
              <a16:creationId xmlns:a16="http://schemas.microsoft.com/office/drawing/2014/main" id="{6A9C75E5-B22D-4A68-AFC8-47AC3B7DEAA2}"/>
            </a:ext>
          </a:extLst>
        </xdr:cNvPr>
        <xdr:cNvSpPr/>
      </xdr:nvSpPr>
      <xdr:spPr>
        <a:xfrm>
          <a:off x="162687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156227</xdr:rowOff>
    </xdr:from>
    <xdr:ext cx="405111" cy="259045"/>
    <xdr:sp macro="" textlink="">
      <xdr:nvSpPr>
        <xdr:cNvPr id="688" name="【公民館】&#10;有形固定資産減価償却率該当値テキスト">
          <a:extLst>
            <a:ext uri="{FF2B5EF4-FFF2-40B4-BE49-F238E27FC236}">
              <a16:creationId xmlns:a16="http://schemas.microsoft.com/office/drawing/2014/main" id="{CD439CAD-1E8E-4481-AF64-D87E0873E0F4}"/>
            </a:ext>
          </a:extLst>
        </xdr:cNvPr>
        <xdr:cNvSpPr txBox="1"/>
      </xdr:nvSpPr>
      <xdr:spPr>
        <a:xfrm>
          <a:off x="16357600"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139700</xdr:rowOff>
    </xdr:from>
    <xdr:to>
      <xdr:col>81</xdr:col>
      <xdr:colOff>101600</xdr:colOff>
      <xdr:row>107</xdr:row>
      <xdr:rowOff>69850</xdr:rowOff>
    </xdr:to>
    <xdr:sp macro="" textlink="">
      <xdr:nvSpPr>
        <xdr:cNvPr id="689" name="楕円 688">
          <a:extLst>
            <a:ext uri="{FF2B5EF4-FFF2-40B4-BE49-F238E27FC236}">
              <a16:creationId xmlns:a16="http://schemas.microsoft.com/office/drawing/2014/main" id="{3B69C516-59A7-4EEC-B3E0-CDA520DFFABD}"/>
            </a:ext>
          </a:extLst>
        </xdr:cNvPr>
        <xdr:cNvSpPr/>
      </xdr:nvSpPr>
      <xdr:spPr>
        <a:xfrm>
          <a:off x="15430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19050</xdr:rowOff>
    </xdr:from>
    <xdr:to>
      <xdr:col>85</xdr:col>
      <xdr:colOff>127000</xdr:colOff>
      <xdr:row>107</xdr:row>
      <xdr:rowOff>57150</xdr:rowOff>
    </xdr:to>
    <xdr:cxnSp macro="">
      <xdr:nvCxnSpPr>
        <xdr:cNvPr id="690" name="直線コネクタ 689">
          <a:extLst>
            <a:ext uri="{FF2B5EF4-FFF2-40B4-BE49-F238E27FC236}">
              <a16:creationId xmlns:a16="http://schemas.microsoft.com/office/drawing/2014/main" id="{3D5999DD-4C46-48AC-95D3-E9A2DBEFEBC6}"/>
            </a:ext>
          </a:extLst>
        </xdr:cNvPr>
        <xdr:cNvCxnSpPr/>
      </xdr:nvCxnSpPr>
      <xdr:spPr>
        <a:xfrm>
          <a:off x="15481300" y="18364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101600</xdr:rowOff>
    </xdr:from>
    <xdr:to>
      <xdr:col>76</xdr:col>
      <xdr:colOff>165100</xdr:colOff>
      <xdr:row>107</xdr:row>
      <xdr:rowOff>31750</xdr:rowOff>
    </xdr:to>
    <xdr:sp macro="" textlink="">
      <xdr:nvSpPr>
        <xdr:cNvPr id="691" name="楕円 690">
          <a:extLst>
            <a:ext uri="{FF2B5EF4-FFF2-40B4-BE49-F238E27FC236}">
              <a16:creationId xmlns:a16="http://schemas.microsoft.com/office/drawing/2014/main" id="{C2F71C2C-7B50-4769-9A9D-20D24E8FAA66}"/>
            </a:ext>
          </a:extLst>
        </xdr:cNvPr>
        <xdr:cNvSpPr/>
      </xdr:nvSpPr>
      <xdr:spPr>
        <a:xfrm>
          <a:off x="14541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152400</xdr:rowOff>
    </xdr:from>
    <xdr:to>
      <xdr:col>81</xdr:col>
      <xdr:colOff>50800</xdr:colOff>
      <xdr:row>107</xdr:row>
      <xdr:rowOff>19050</xdr:rowOff>
    </xdr:to>
    <xdr:cxnSp macro="">
      <xdr:nvCxnSpPr>
        <xdr:cNvPr id="692" name="直線コネクタ 691">
          <a:extLst>
            <a:ext uri="{FF2B5EF4-FFF2-40B4-BE49-F238E27FC236}">
              <a16:creationId xmlns:a16="http://schemas.microsoft.com/office/drawing/2014/main" id="{7DA19622-3224-4FB6-A565-94358A071BD2}"/>
            </a:ext>
          </a:extLst>
        </xdr:cNvPr>
        <xdr:cNvCxnSpPr/>
      </xdr:nvCxnSpPr>
      <xdr:spPr>
        <a:xfrm>
          <a:off x="14592300" y="1832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63500</xdr:rowOff>
    </xdr:from>
    <xdr:to>
      <xdr:col>72</xdr:col>
      <xdr:colOff>38100</xdr:colOff>
      <xdr:row>106</xdr:row>
      <xdr:rowOff>165100</xdr:rowOff>
    </xdr:to>
    <xdr:sp macro="" textlink="">
      <xdr:nvSpPr>
        <xdr:cNvPr id="693" name="楕円 692">
          <a:extLst>
            <a:ext uri="{FF2B5EF4-FFF2-40B4-BE49-F238E27FC236}">
              <a16:creationId xmlns:a16="http://schemas.microsoft.com/office/drawing/2014/main" id="{E99FAF0B-49A5-47B0-824B-5B6859AC913E}"/>
            </a:ext>
          </a:extLst>
        </xdr:cNvPr>
        <xdr:cNvSpPr/>
      </xdr:nvSpPr>
      <xdr:spPr>
        <a:xfrm>
          <a:off x="13652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114300</xdr:rowOff>
    </xdr:from>
    <xdr:to>
      <xdr:col>76</xdr:col>
      <xdr:colOff>114300</xdr:colOff>
      <xdr:row>106</xdr:row>
      <xdr:rowOff>152400</xdr:rowOff>
    </xdr:to>
    <xdr:cxnSp macro="">
      <xdr:nvCxnSpPr>
        <xdr:cNvPr id="694" name="直線コネクタ 693">
          <a:extLst>
            <a:ext uri="{FF2B5EF4-FFF2-40B4-BE49-F238E27FC236}">
              <a16:creationId xmlns:a16="http://schemas.microsoft.com/office/drawing/2014/main" id="{494DF816-31DE-4F1B-B9BC-8A57B176FBB2}"/>
            </a:ext>
          </a:extLst>
        </xdr:cNvPr>
        <xdr:cNvCxnSpPr/>
      </xdr:nvCxnSpPr>
      <xdr:spPr>
        <a:xfrm>
          <a:off x="13703300" y="1828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25400</xdr:rowOff>
    </xdr:from>
    <xdr:to>
      <xdr:col>67</xdr:col>
      <xdr:colOff>101600</xdr:colOff>
      <xdr:row>106</xdr:row>
      <xdr:rowOff>127000</xdr:rowOff>
    </xdr:to>
    <xdr:sp macro="" textlink="">
      <xdr:nvSpPr>
        <xdr:cNvPr id="695" name="楕円 694">
          <a:extLst>
            <a:ext uri="{FF2B5EF4-FFF2-40B4-BE49-F238E27FC236}">
              <a16:creationId xmlns:a16="http://schemas.microsoft.com/office/drawing/2014/main" id="{E30670DF-B90E-465D-9E71-C8E8E8270C54}"/>
            </a:ext>
          </a:extLst>
        </xdr:cNvPr>
        <xdr:cNvSpPr/>
      </xdr:nvSpPr>
      <xdr:spPr>
        <a:xfrm>
          <a:off x="12763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76200</xdr:rowOff>
    </xdr:from>
    <xdr:to>
      <xdr:col>71</xdr:col>
      <xdr:colOff>177800</xdr:colOff>
      <xdr:row>106</xdr:row>
      <xdr:rowOff>114300</xdr:rowOff>
    </xdr:to>
    <xdr:cxnSp macro="">
      <xdr:nvCxnSpPr>
        <xdr:cNvPr id="696" name="直線コネクタ 695">
          <a:extLst>
            <a:ext uri="{FF2B5EF4-FFF2-40B4-BE49-F238E27FC236}">
              <a16:creationId xmlns:a16="http://schemas.microsoft.com/office/drawing/2014/main" id="{40FBA5DC-5E6F-41FA-8454-4FFEC7038DFD}"/>
            </a:ext>
          </a:extLst>
        </xdr:cNvPr>
        <xdr:cNvCxnSpPr/>
      </xdr:nvCxnSpPr>
      <xdr:spPr>
        <a:xfrm>
          <a:off x="12814300" y="1824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61613</xdr:rowOff>
    </xdr:from>
    <xdr:ext cx="405111" cy="259045"/>
    <xdr:sp macro="" textlink="">
      <xdr:nvSpPr>
        <xdr:cNvPr id="697" name="n_1aveValue【公民館】&#10;有形固定資産減価償却率">
          <a:extLst>
            <a:ext uri="{FF2B5EF4-FFF2-40B4-BE49-F238E27FC236}">
              <a16:creationId xmlns:a16="http://schemas.microsoft.com/office/drawing/2014/main" id="{B2A39100-5DFA-4AB2-8AE3-F706E826F874}"/>
            </a:ext>
          </a:extLst>
        </xdr:cNvPr>
        <xdr:cNvSpPr txBox="1"/>
      </xdr:nvSpPr>
      <xdr:spPr>
        <a:xfrm>
          <a:off x="15266044"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147338</xdr:rowOff>
    </xdr:from>
    <xdr:ext cx="405111" cy="259045"/>
    <xdr:sp macro="" textlink="">
      <xdr:nvSpPr>
        <xdr:cNvPr id="698" name="n_2aveValue【公民館】&#10;有形固定資産減価償却率">
          <a:extLst>
            <a:ext uri="{FF2B5EF4-FFF2-40B4-BE49-F238E27FC236}">
              <a16:creationId xmlns:a16="http://schemas.microsoft.com/office/drawing/2014/main" id="{4FA40C36-08F1-45A9-A8C6-81B59CD40554}"/>
            </a:ext>
          </a:extLst>
        </xdr:cNvPr>
        <xdr:cNvSpPr txBox="1"/>
      </xdr:nvSpPr>
      <xdr:spPr>
        <a:xfrm>
          <a:off x="14389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86377</xdr:rowOff>
    </xdr:from>
    <xdr:ext cx="405111" cy="259045"/>
    <xdr:sp macro="" textlink="">
      <xdr:nvSpPr>
        <xdr:cNvPr id="699" name="n_3aveValue【公民館】&#10;有形固定資産減価償却率">
          <a:extLst>
            <a:ext uri="{FF2B5EF4-FFF2-40B4-BE49-F238E27FC236}">
              <a16:creationId xmlns:a16="http://schemas.microsoft.com/office/drawing/2014/main" id="{9F7D0246-F0AB-4294-9BCD-0982E6B5C0E0}"/>
            </a:ext>
          </a:extLst>
        </xdr:cNvPr>
        <xdr:cNvSpPr txBox="1"/>
      </xdr:nvSpPr>
      <xdr:spPr>
        <a:xfrm>
          <a:off x="135007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99713</xdr:rowOff>
    </xdr:from>
    <xdr:ext cx="405111" cy="259045"/>
    <xdr:sp macro="" textlink="">
      <xdr:nvSpPr>
        <xdr:cNvPr id="700" name="n_4aveValue【公民館】&#10;有形固定資産減価償却率">
          <a:extLst>
            <a:ext uri="{FF2B5EF4-FFF2-40B4-BE49-F238E27FC236}">
              <a16:creationId xmlns:a16="http://schemas.microsoft.com/office/drawing/2014/main" id="{132729F3-38A4-47E1-B372-15223C061E6D}"/>
            </a:ext>
          </a:extLst>
        </xdr:cNvPr>
        <xdr:cNvSpPr txBox="1"/>
      </xdr:nvSpPr>
      <xdr:spPr>
        <a:xfrm>
          <a:off x="12611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60977</xdr:rowOff>
    </xdr:from>
    <xdr:ext cx="405111" cy="259045"/>
    <xdr:sp macro="" textlink="">
      <xdr:nvSpPr>
        <xdr:cNvPr id="701" name="n_1mainValue【公民館】&#10;有形固定資産減価償却率">
          <a:extLst>
            <a:ext uri="{FF2B5EF4-FFF2-40B4-BE49-F238E27FC236}">
              <a16:creationId xmlns:a16="http://schemas.microsoft.com/office/drawing/2014/main" id="{C5988AF4-DD66-4A37-ACE0-29864847A3C0}"/>
            </a:ext>
          </a:extLst>
        </xdr:cNvPr>
        <xdr:cNvSpPr txBox="1"/>
      </xdr:nvSpPr>
      <xdr:spPr>
        <a:xfrm>
          <a:off x="152660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22877</xdr:rowOff>
    </xdr:from>
    <xdr:ext cx="405111" cy="259045"/>
    <xdr:sp macro="" textlink="">
      <xdr:nvSpPr>
        <xdr:cNvPr id="702" name="n_2mainValue【公民館】&#10;有形固定資産減価償却率">
          <a:extLst>
            <a:ext uri="{FF2B5EF4-FFF2-40B4-BE49-F238E27FC236}">
              <a16:creationId xmlns:a16="http://schemas.microsoft.com/office/drawing/2014/main" id="{81D85105-2EEC-4E8B-BB75-8406FDCFEB21}"/>
            </a:ext>
          </a:extLst>
        </xdr:cNvPr>
        <xdr:cNvSpPr txBox="1"/>
      </xdr:nvSpPr>
      <xdr:spPr>
        <a:xfrm>
          <a:off x="143897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156227</xdr:rowOff>
    </xdr:from>
    <xdr:ext cx="405111" cy="259045"/>
    <xdr:sp macro="" textlink="">
      <xdr:nvSpPr>
        <xdr:cNvPr id="703" name="n_3mainValue【公民館】&#10;有形固定資産減価償却率">
          <a:extLst>
            <a:ext uri="{FF2B5EF4-FFF2-40B4-BE49-F238E27FC236}">
              <a16:creationId xmlns:a16="http://schemas.microsoft.com/office/drawing/2014/main" id="{1CD9321B-3C4D-4ECA-97B5-D84D92DB7B3C}"/>
            </a:ext>
          </a:extLst>
        </xdr:cNvPr>
        <xdr:cNvSpPr txBox="1"/>
      </xdr:nvSpPr>
      <xdr:spPr>
        <a:xfrm>
          <a:off x="135007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118127</xdr:rowOff>
    </xdr:from>
    <xdr:ext cx="405111" cy="259045"/>
    <xdr:sp macro="" textlink="">
      <xdr:nvSpPr>
        <xdr:cNvPr id="704" name="n_4mainValue【公民館】&#10;有形固定資産減価償却率">
          <a:extLst>
            <a:ext uri="{FF2B5EF4-FFF2-40B4-BE49-F238E27FC236}">
              <a16:creationId xmlns:a16="http://schemas.microsoft.com/office/drawing/2014/main" id="{960D3D7B-4624-4297-B8CC-C26167A6E433}"/>
            </a:ext>
          </a:extLst>
        </xdr:cNvPr>
        <xdr:cNvSpPr txBox="1"/>
      </xdr:nvSpPr>
      <xdr:spPr>
        <a:xfrm>
          <a:off x="12611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a:extLst>
            <a:ext uri="{FF2B5EF4-FFF2-40B4-BE49-F238E27FC236}">
              <a16:creationId xmlns:a16="http://schemas.microsoft.com/office/drawing/2014/main" id="{2944C25A-D18A-4AF7-AC90-F38001EAC2F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a:extLst>
            <a:ext uri="{FF2B5EF4-FFF2-40B4-BE49-F238E27FC236}">
              <a16:creationId xmlns:a16="http://schemas.microsoft.com/office/drawing/2014/main" id="{10F7CC25-AAF1-4DB2-935A-C9DD6435212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a:extLst>
            <a:ext uri="{FF2B5EF4-FFF2-40B4-BE49-F238E27FC236}">
              <a16:creationId xmlns:a16="http://schemas.microsoft.com/office/drawing/2014/main" id="{4C50481D-3677-4AEB-AFF1-3CD41351AB7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a:extLst>
            <a:ext uri="{FF2B5EF4-FFF2-40B4-BE49-F238E27FC236}">
              <a16:creationId xmlns:a16="http://schemas.microsoft.com/office/drawing/2014/main" id="{A747D435-4911-4AEF-B409-ADED6746AC1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a:extLst>
            <a:ext uri="{FF2B5EF4-FFF2-40B4-BE49-F238E27FC236}">
              <a16:creationId xmlns:a16="http://schemas.microsoft.com/office/drawing/2014/main" id="{B47139B7-D22F-48D3-B516-9D03C6698AA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a:extLst>
            <a:ext uri="{FF2B5EF4-FFF2-40B4-BE49-F238E27FC236}">
              <a16:creationId xmlns:a16="http://schemas.microsoft.com/office/drawing/2014/main" id="{788E1B18-4025-4C0C-A2F0-C09CDED5568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a:extLst>
            <a:ext uri="{FF2B5EF4-FFF2-40B4-BE49-F238E27FC236}">
              <a16:creationId xmlns:a16="http://schemas.microsoft.com/office/drawing/2014/main" id="{C7837634-A221-4E01-B50A-933A451A505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a:extLst>
            <a:ext uri="{FF2B5EF4-FFF2-40B4-BE49-F238E27FC236}">
              <a16:creationId xmlns:a16="http://schemas.microsoft.com/office/drawing/2014/main" id="{665A26EE-6CA1-4DED-9238-C0D2DDFE9F9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a:extLst>
            <a:ext uri="{FF2B5EF4-FFF2-40B4-BE49-F238E27FC236}">
              <a16:creationId xmlns:a16="http://schemas.microsoft.com/office/drawing/2014/main" id="{F14BF09B-10C7-4A64-913C-E496E6D7D4D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a:extLst>
            <a:ext uri="{FF2B5EF4-FFF2-40B4-BE49-F238E27FC236}">
              <a16:creationId xmlns:a16="http://schemas.microsoft.com/office/drawing/2014/main" id="{69277A74-59C9-4B67-8E1C-34DF579EA8B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5" name="直線コネクタ 714">
          <a:extLst>
            <a:ext uri="{FF2B5EF4-FFF2-40B4-BE49-F238E27FC236}">
              <a16:creationId xmlns:a16="http://schemas.microsoft.com/office/drawing/2014/main" id="{DCF661F6-D749-461E-B534-B463CCDFCFC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6" name="テキスト ボックス 715">
          <a:extLst>
            <a:ext uri="{FF2B5EF4-FFF2-40B4-BE49-F238E27FC236}">
              <a16:creationId xmlns:a16="http://schemas.microsoft.com/office/drawing/2014/main" id="{FC5E7988-FD28-4836-970B-49BE350C4C1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7" name="直線コネクタ 716">
          <a:extLst>
            <a:ext uri="{FF2B5EF4-FFF2-40B4-BE49-F238E27FC236}">
              <a16:creationId xmlns:a16="http://schemas.microsoft.com/office/drawing/2014/main" id="{AE71C826-7EE5-43AB-BE81-B33DDCF0CE5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8" name="テキスト ボックス 717">
          <a:extLst>
            <a:ext uri="{FF2B5EF4-FFF2-40B4-BE49-F238E27FC236}">
              <a16:creationId xmlns:a16="http://schemas.microsoft.com/office/drawing/2014/main" id="{9431E2A7-C61D-489C-A885-59BD8E20B89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9" name="直線コネクタ 718">
          <a:extLst>
            <a:ext uri="{FF2B5EF4-FFF2-40B4-BE49-F238E27FC236}">
              <a16:creationId xmlns:a16="http://schemas.microsoft.com/office/drawing/2014/main" id="{FF565BDB-CF7C-4C75-AA1D-28AD58FE696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0" name="テキスト ボックス 719">
          <a:extLst>
            <a:ext uri="{FF2B5EF4-FFF2-40B4-BE49-F238E27FC236}">
              <a16:creationId xmlns:a16="http://schemas.microsoft.com/office/drawing/2014/main" id="{ED9A29B2-4E08-46BE-B942-4AFFF77E2A7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1" name="直線コネクタ 720">
          <a:extLst>
            <a:ext uri="{FF2B5EF4-FFF2-40B4-BE49-F238E27FC236}">
              <a16:creationId xmlns:a16="http://schemas.microsoft.com/office/drawing/2014/main" id="{AB2FBF24-6755-4F9C-9F75-A2848BE33F3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2" name="テキスト ボックス 721">
          <a:extLst>
            <a:ext uri="{FF2B5EF4-FFF2-40B4-BE49-F238E27FC236}">
              <a16:creationId xmlns:a16="http://schemas.microsoft.com/office/drawing/2014/main" id="{315BBE15-AF72-4D2F-957B-6B00639B438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3" name="直線コネクタ 722">
          <a:extLst>
            <a:ext uri="{FF2B5EF4-FFF2-40B4-BE49-F238E27FC236}">
              <a16:creationId xmlns:a16="http://schemas.microsoft.com/office/drawing/2014/main" id="{7D04DE5D-6DAA-46FA-ADCD-FFCA0DD8FFC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4" name="テキスト ボックス 723">
          <a:extLst>
            <a:ext uri="{FF2B5EF4-FFF2-40B4-BE49-F238E27FC236}">
              <a16:creationId xmlns:a16="http://schemas.microsoft.com/office/drawing/2014/main" id="{ACF15829-1A1B-467B-A767-308BE428287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5" name="直線コネクタ 724">
          <a:extLst>
            <a:ext uri="{FF2B5EF4-FFF2-40B4-BE49-F238E27FC236}">
              <a16:creationId xmlns:a16="http://schemas.microsoft.com/office/drawing/2014/main" id="{13CBA3E5-F128-4C7D-89F3-FCF09B046C3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6" name="テキスト ボックス 725">
          <a:extLst>
            <a:ext uri="{FF2B5EF4-FFF2-40B4-BE49-F238E27FC236}">
              <a16:creationId xmlns:a16="http://schemas.microsoft.com/office/drawing/2014/main" id="{D7EF1429-AAC2-4E98-86B6-C7ECC6862CC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7" name="直線コネクタ 726">
          <a:extLst>
            <a:ext uri="{FF2B5EF4-FFF2-40B4-BE49-F238E27FC236}">
              <a16:creationId xmlns:a16="http://schemas.microsoft.com/office/drawing/2014/main" id="{D0CA16E1-E8EF-43A6-98BD-9A505D0DD4A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8" name="テキスト ボックス 727">
          <a:extLst>
            <a:ext uri="{FF2B5EF4-FFF2-40B4-BE49-F238E27FC236}">
              <a16:creationId xmlns:a16="http://schemas.microsoft.com/office/drawing/2014/main" id="{6FFF9871-2733-40DB-A74B-D63478A5175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9" name="【公民館】&#10;一人当たり面積グラフ枠">
          <a:extLst>
            <a:ext uri="{FF2B5EF4-FFF2-40B4-BE49-F238E27FC236}">
              <a16:creationId xmlns:a16="http://schemas.microsoft.com/office/drawing/2014/main" id="{F7557D09-519E-4344-82F5-4E564C02DB3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135527</xdr:rowOff>
    </xdr:from>
    <xdr:to>
      <xdr:col>116</xdr:col>
      <xdr:colOff>62864</xdr:colOff>
      <xdr:row>109</xdr:row>
      <xdr:rowOff>24493</xdr:rowOff>
    </xdr:to>
    <xdr:cxnSp macro="">
      <xdr:nvCxnSpPr>
        <xdr:cNvPr id="730" name="直線コネクタ 729">
          <a:extLst>
            <a:ext uri="{FF2B5EF4-FFF2-40B4-BE49-F238E27FC236}">
              <a16:creationId xmlns:a16="http://schemas.microsoft.com/office/drawing/2014/main" id="{06AE0BB8-EF66-4BC6-B45E-4AB2E0446815}"/>
            </a:ext>
          </a:extLst>
        </xdr:cNvPr>
        <xdr:cNvCxnSpPr/>
      </xdr:nvCxnSpPr>
      <xdr:spPr>
        <a:xfrm flipV="1">
          <a:off x="22160864" y="17109077"/>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28320</xdr:rowOff>
    </xdr:from>
    <xdr:ext cx="469744" cy="259045"/>
    <xdr:sp macro="" textlink="">
      <xdr:nvSpPr>
        <xdr:cNvPr id="731" name="【公民館】&#10;一人当たり面積最小値テキスト">
          <a:extLst>
            <a:ext uri="{FF2B5EF4-FFF2-40B4-BE49-F238E27FC236}">
              <a16:creationId xmlns:a16="http://schemas.microsoft.com/office/drawing/2014/main" id="{A70AEABD-CDD5-4FE1-ADD9-81291F5219FE}"/>
            </a:ext>
          </a:extLst>
        </xdr:cNvPr>
        <xdr:cNvSpPr txBox="1"/>
      </xdr:nvSpPr>
      <xdr:spPr>
        <a:xfrm>
          <a:off x="22199600" y="187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24493</xdr:rowOff>
    </xdr:from>
    <xdr:to>
      <xdr:col>116</xdr:col>
      <xdr:colOff>152400</xdr:colOff>
      <xdr:row>109</xdr:row>
      <xdr:rowOff>24493</xdr:rowOff>
    </xdr:to>
    <xdr:cxnSp macro="">
      <xdr:nvCxnSpPr>
        <xdr:cNvPr id="732" name="直線コネクタ 731">
          <a:extLst>
            <a:ext uri="{FF2B5EF4-FFF2-40B4-BE49-F238E27FC236}">
              <a16:creationId xmlns:a16="http://schemas.microsoft.com/office/drawing/2014/main" id="{0772EBD6-63F5-4D8D-8361-A17978959F93}"/>
            </a:ext>
          </a:extLst>
        </xdr:cNvPr>
        <xdr:cNvCxnSpPr/>
      </xdr:nvCxnSpPr>
      <xdr:spPr>
        <a:xfrm>
          <a:off x="22072600" y="187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82204</xdr:rowOff>
    </xdr:from>
    <xdr:ext cx="469744" cy="259045"/>
    <xdr:sp macro="" textlink="">
      <xdr:nvSpPr>
        <xdr:cNvPr id="733" name="【公民館】&#10;一人当たり面積最大値テキスト">
          <a:extLst>
            <a:ext uri="{FF2B5EF4-FFF2-40B4-BE49-F238E27FC236}">
              <a16:creationId xmlns:a16="http://schemas.microsoft.com/office/drawing/2014/main" id="{43BF45FE-10F8-4422-9BE7-A4BAAA5EABC7}"/>
            </a:ext>
          </a:extLst>
        </xdr:cNvPr>
        <xdr:cNvSpPr txBox="1"/>
      </xdr:nvSpPr>
      <xdr:spPr>
        <a:xfrm>
          <a:off x="22199600" y="1688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135527</xdr:rowOff>
    </xdr:from>
    <xdr:to>
      <xdr:col>116</xdr:col>
      <xdr:colOff>152400</xdr:colOff>
      <xdr:row>99</xdr:row>
      <xdr:rowOff>135527</xdr:rowOff>
    </xdr:to>
    <xdr:cxnSp macro="">
      <xdr:nvCxnSpPr>
        <xdr:cNvPr id="734" name="直線コネクタ 733">
          <a:extLst>
            <a:ext uri="{FF2B5EF4-FFF2-40B4-BE49-F238E27FC236}">
              <a16:creationId xmlns:a16="http://schemas.microsoft.com/office/drawing/2014/main" id="{07034D52-F2CE-408D-9B87-C77E49134531}"/>
            </a:ext>
          </a:extLst>
        </xdr:cNvPr>
        <xdr:cNvCxnSpPr/>
      </xdr:nvCxnSpPr>
      <xdr:spPr>
        <a:xfrm>
          <a:off x="22072600" y="171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158222</xdr:rowOff>
    </xdr:from>
    <xdr:ext cx="469744" cy="259045"/>
    <xdr:sp macro="" textlink="">
      <xdr:nvSpPr>
        <xdr:cNvPr id="735" name="【公民館】&#10;一人当たり面積平均値テキスト">
          <a:extLst>
            <a:ext uri="{FF2B5EF4-FFF2-40B4-BE49-F238E27FC236}">
              <a16:creationId xmlns:a16="http://schemas.microsoft.com/office/drawing/2014/main" id="{EDF94467-E7A1-4F09-BB7B-E351978D8E03}"/>
            </a:ext>
          </a:extLst>
        </xdr:cNvPr>
        <xdr:cNvSpPr txBox="1"/>
      </xdr:nvSpPr>
      <xdr:spPr>
        <a:xfrm>
          <a:off x="22199600" y="18160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135345</xdr:rowOff>
    </xdr:from>
    <xdr:to>
      <xdr:col>116</xdr:col>
      <xdr:colOff>114300</xdr:colOff>
      <xdr:row>107</xdr:row>
      <xdr:rowOff>65495</xdr:rowOff>
    </xdr:to>
    <xdr:sp macro="" textlink="">
      <xdr:nvSpPr>
        <xdr:cNvPr id="736" name="フローチャート: 判断 735">
          <a:extLst>
            <a:ext uri="{FF2B5EF4-FFF2-40B4-BE49-F238E27FC236}">
              <a16:creationId xmlns:a16="http://schemas.microsoft.com/office/drawing/2014/main" id="{829F66FB-3083-4155-B836-EF8CEE7D8A17}"/>
            </a:ext>
          </a:extLst>
        </xdr:cNvPr>
        <xdr:cNvSpPr/>
      </xdr:nvSpPr>
      <xdr:spPr>
        <a:xfrm>
          <a:off x="22110700" y="1830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37" name="フローチャート: 判断 736">
          <a:extLst>
            <a:ext uri="{FF2B5EF4-FFF2-40B4-BE49-F238E27FC236}">
              <a16:creationId xmlns:a16="http://schemas.microsoft.com/office/drawing/2014/main" id="{ED33B28B-7172-4EF1-9F61-2B50CDE78CD2}"/>
            </a:ext>
          </a:extLst>
        </xdr:cNvPr>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1995</xdr:rowOff>
    </xdr:from>
    <xdr:to>
      <xdr:col>107</xdr:col>
      <xdr:colOff>101600</xdr:colOff>
      <xdr:row>107</xdr:row>
      <xdr:rowOff>103595</xdr:rowOff>
    </xdr:to>
    <xdr:sp macro="" textlink="">
      <xdr:nvSpPr>
        <xdr:cNvPr id="738" name="フローチャート: 判断 737">
          <a:extLst>
            <a:ext uri="{FF2B5EF4-FFF2-40B4-BE49-F238E27FC236}">
              <a16:creationId xmlns:a16="http://schemas.microsoft.com/office/drawing/2014/main" id="{FEA9EC65-9FFC-4166-BA01-241B81E7F57F}"/>
            </a:ext>
          </a:extLst>
        </xdr:cNvPr>
        <xdr:cNvSpPr/>
      </xdr:nvSpPr>
      <xdr:spPr>
        <a:xfrm>
          <a:off x="20383500" y="1834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23768</xdr:rowOff>
    </xdr:from>
    <xdr:to>
      <xdr:col>102</xdr:col>
      <xdr:colOff>165100</xdr:colOff>
      <xdr:row>107</xdr:row>
      <xdr:rowOff>125368</xdr:rowOff>
    </xdr:to>
    <xdr:sp macro="" textlink="">
      <xdr:nvSpPr>
        <xdr:cNvPr id="739" name="フローチャート: 判断 738">
          <a:extLst>
            <a:ext uri="{FF2B5EF4-FFF2-40B4-BE49-F238E27FC236}">
              <a16:creationId xmlns:a16="http://schemas.microsoft.com/office/drawing/2014/main" id="{F33E121A-65B0-425C-9FE1-216E88D5CF0A}"/>
            </a:ext>
          </a:extLst>
        </xdr:cNvPr>
        <xdr:cNvSpPr/>
      </xdr:nvSpPr>
      <xdr:spPr>
        <a:xfrm>
          <a:off x="19494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740" name="フローチャート: 判断 739">
          <a:extLst>
            <a:ext uri="{FF2B5EF4-FFF2-40B4-BE49-F238E27FC236}">
              <a16:creationId xmlns:a16="http://schemas.microsoft.com/office/drawing/2014/main" id="{0EEBC50E-0CD9-4FE5-89F8-38483AA9CC0C}"/>
            </a:ext>
          </a:extLst>
        </xdr:cNvPr>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961310E0-F9B8-4B1D-895D-602BA8FD946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EDC2A1ED-31D0-405B-9135-BB930003E64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E5F00F07-B293-4A75-B5B4-30FCB3AD271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A124277A-5151-4088-AFE6-5C86CFD014D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132CA0E1-191B-4E63-B4BA-1D3903A65D8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16692</xdr:rowOff>
    </xdr:from>
    <xdr:to>
      <xdr:col>116</xdr:col>
      <xdr:colOff>114300</xdr:colOff>
      <xdr:row>108</xdr:row>
      <xdr:rowOff>118292</xdr:rowOff>
    </xdr:to>
    <xdr:sp macro="" textlink="">
      <xdr:nvSpPr>
        <xdr:cNvPr id="746" name="楕円 745">
          <a:extLst>
            <a:ext uri="{FF2B5EF4-FFF2-40B4-BE49-F238E27FC236}">
              <a16:creationId xmlns:a16="http://schemas.microsoft.com/office/drawing/2014/main" id="{2E92377A-C158-45DD-B170-B68D1539C3DD}"/>
            </a:ext>
          </a:extLst>
        </xdr:cNvPr>
        <xdr:cNvSpPr/>
      </xdr:nvSpPr>
      <xdr:spPr>
        <a:xfrm>
          <a:off x="22110700" y="1853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166569</xdr:rowOff>
    </xdr:from>
    <xdr:ext cx="469744" cy="259045"/>
    <xdr:sp macro="" textlink="">
      <xdr:nvSpPr>
        <xdr:cNvPr id="747" name="【公民館】&#10;一人当たり面積該当値テキスト">
          <a:extLst>
            <a:ext uri="{FF2B5EF4-FFF2-40B4-BE49-F238E27FC236}">
              <a16:creationId xmlns:a16="http://schemas.microsoft.com/office/drawing/2014/main" id="{D49B4497-8090-421B-9865-0758CC00F6EE}"/>
            </a:ext>
          </a:extLst>
        </xdr:cNvPr>
        <xdr:cNvSpPr txBox="1"/>
      </xdr:nvSpPr>
      <xdr:spPr>
        <a:xfrm>
          <a:off x="22199600" y="1851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18869</xdr:rowOff>
    </xdr:from>
    <xdr:to>
      <xdr:col>112</xdr:col>
      <xdr:colOff>38100</xdr:colOff>
      <xdr:row>108</xdr:row>
      <xdr:rowOff>120469</xdr:rowOff>
    </xdr:to>
    <xdr:sp macro="" textlink="">
      <xdr:nvSpPr>
        <xdr:cNvPr id="748" name="楕円 747">
          <a:extLst>
            <a:ext uri="{FF2B5EF4-FFF2-40B4-BE49-F238E27FC236}">
              <a16:creationId xmlns:a16="http://schemas.microsoft.com/office/drawing/2014/main" id="{9057495C-B090-4F2F-8BC2-91DAC325C93A}"/>
            </a:ext>
          </a:extLst>
        </xdr:cNvPr>
        <xdr:cNvSpPr/>
      </xdr:nvSpPr>
      <xdr:spPr>
        <a:xfrm>
          <a:off x="212725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67492</xdr:rowOff>
    </xdr:from>
    <xdr:to>
      <xdr:col>116</xdr:col>
      <xdr:colOff>63500</xdr:colOff>
      <xdr:row>108</xdr:row>
      <xdr:rowOff>69669</xdr:rowOff>
    </xdr:to>
    <xdr:cxnSp macro="">
      <xdr:nvCxnSpPr>
        <xdr:cNvPr id="749" name="直線コネクタ 748">
          <a:extLst>
            <a:ext uri="{FF2B5EF4-FFF2-40B4-BE49-F238E27FC236}">
              <a16:creationId xmlns:a16="http://schemas.microsoft.com/office/drawing/2014/main" id="{981B4140-BCDF-4132-AC20-494E2DD7CCA9}"/>
            </a:ext>
          </a:extLst>
        </xdr:cNvPr>
        <xdr:cNvCxnSpPr/>
      </xdr:nvCxnSpPr>
      <xdr:spPr>
        <a:xfrm flipV="1">
          <a:off x="21323300" y="18584092"/>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19957</xdr:rowOff>
    </xdr:from>
    <xdr:to>
      <xdr:col>107</xdr:col>
      <xdr:colOff>101600</xdr:colOff>
      <xdr:row>108</xdr:row>
      <xdr:rowOff>121557</xdr:rowOff>
    </xdr:to>
    <xdr:sp macro="" textlink="">
      <xdr:nvSpPr>
        <xdr:cNvPr id="750" name="楕円 749">
          <a:extLst>
            <a:ext uri="{FF2B5EF4-FFF2-40B4-BE49-F238E27FC236}">
              <a16:creationId xmlns:a16="http://schemas.microsoft.com/office/drawing/2014/main" id="{5EE1F307-42C7-4150-982B-8FA1493AA7B1}"/>
            </a:ext>
          </a:extLst>
        </xdr:cNvPr>
        <xdr:cNvSpPr/>
      </xdr:nvSpPr>
      <xdr:spPr>
        <a:xfrm>
          <a:off x="20383500" y="1853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69669</xdr:rowOff>
    </xdr:from>
    <xdr:to>
      <xdr:col>111</xdr:col>
      <xdr:colOff>177800</xdr:colOff>
      <xdr:row>108</xdr:row>
      <xdr:rowOff>70757</xdr:rowOff>
    </xdr:to>
    <xdr:cxnSp macro="">
      <xdr:nvCxnSpPr>
        <xdr:cNvPr id="751" name="直線コネクタ 750">
          <a:extLst>
            <a:ext uri="{FF2B5EF4-FFF2-40B4-BE49-F238E27FC236}">
              <a16:creationId xmlns:a16="http://schemas.microsoft.com/office/drawing/2014/main" id="{FC56110A-7CDE-4115-BE25-EE06C602A2C9}"/>
            </a:ext>
          </a:extLst>
        </xdr:cNvPr>
        <xdr:cNvCxnSpPr/>
      </xdr:nvCxnSpPr>
      <xdr:spPr>
        <a:xfrm flipV="1">
          <a:off x="20434300" y="18586269"/>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22134</xdr:rowOff>
    </xdr:from>
    <xdr:to>
      <xdr:col>102</xdr:col>
      <xdr:colOff>165100</xdr:colOff>
      <xdr:row>108</xdr:row>
      <xdr:rowOff>123734</xdr:rowOff>
    </xdr:to>
    <xdr:sp macro="" textlink="">
      <xdr:nvSpPr>
        <xdr:cNvPr id="752" name="楕円 751">
          <a:extLst>
            <a:ext uri="{FF2B5EF4-FFF2-40B4-BE49-F238E27FC236}">
              <a16:creationId xmlns:a16="http://schemas.microsoft.com/office/drawing/2014/main" id="{42A409F0-1089-44CA-9F3C-3FFD95E0808C}"/>
            </a:ext>
          </a:extLst>
        </xdr:cNvPr>
        <xdr:cNvSpPr/>
      </xdr:nvSpPr>
      <xdr:spPr>
        <a:xfrm>
          <a:off x="194945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70757</xdr:rowOff>
    </xdr:from>
    <xdr:to>
      <xdr:col>107</xdr:col>
      <xdr:colOff>50800</xdr:colOff>
      <xdr:row>108</xdr:row>
      <xdr:rowOff>72934</xdr:rowOff>
    </xdr:to>
    <xdr:cxnSp macro="">
      <xdr:nvCxnSpPr>
        <xdr:cNvPr id="753" name="直線コネクタ 752">
          <a:extLst>
            <a:ext uri="{FF2B5EF4-FFF2-40B4-BE49-F238E27FC236}">
              <a16:creationId xmlns:a16="http://schemas.microsoft.com/office/drawing/2014/main" id="{392E5433-8FD7-421D-B875-30D84D9D613B}"/>
            </a:ext>
          </a:extLst>
        </xdr:cNvPr>
        <xdr:cNvCxnSpPr/>
      </xdr:nvCxnSpPr>
      <xdr:spPr>
        <a:xfrm flipV="1">
          <a:off x="19545300" y="18587357"/>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22134</xdr:rowOff>
    </xdr:from>
    <xdr:to>
      <xdr:col>98</xdr:col>
      <xdr:colOff>38100</xdr:colOff>
      <xdr:row>108</xdr:row>
      <xdr:rowOff>123734</xdr:rowOff>
    </xdr:to>
    <xdr:sp macro="" textlink="">
      <xdr:nvSpPr>
        <xdr:cNvPr id="754" name="楕円 753">
          <a:extLst>
            <a:ext uri="{FF2B5EF4-FFF2-40B4-BE49-F238E27FC236}">
              <a16:creationId xmlns:a16="http://schemas.microsoft.com/office/drawing/2014/main" id="{6755D3D6-BA46-4D82-B2C7-0FA4CD3D6911}"/>
            </a:ext>
          </a:extLst>
        </xdr:cNvPr>
        <xdr:cNvSpPr/>
      </xdr:nvSpPr>
      <xdr:spPr>
        <a:xfrm>
          <a:off x="186055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72934</xdr:rowOff>
    </xdr:from>
    <xdr:to>
      <xdr:col>102</xdr:col>
      <xdr:colOff>114300</xdr:colOff>
      <xdr:row>108</xdr:row>
      <xdr:rowOff>72934</xdr:rowOff>
    </xdr:to>
    <xdr:cxnSp macro="">
      <xdr:nvCxnSpPr>
        <xdr:cNvPr id="755" name="直線コネクタ 754">
          <a:extLst>
            <a:ext uri="{FF2B5EF4-FFF2-40B4-BE49-F238E27FC236}">
              <a16:creationId xmlns:a16="http://schemas.microsoft.com/office/drawing/2014/main" id="{033B09CC-E059-4055-BEEF-C367794CDAA9}"/>
            </a:ext>
          </a:extLst>
        </xdr:cNvPr>
        <xdr:cNvCxnSpPr/>
      </xdr:nvCxnSpPr>
      <xdr:spPr>
        <a:xfrm>
          <a:off x="18656300" y="185895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756" name="n_1aveValue【公民館】&#10;一人当たり面積">
          <a:extLst>
            <a:ext uri="{FF2B5EF4-FFF2-40B4-BE49-F238E27FC236}">
              <a16:creationId xmlns:a16="http://schemas.microsoft.com/office/drawing/2014/main" id="{56F198D4-B453-43DE-A2E4-DB31E5C7CB3E}"/>
            </a:ext>
          </a:extLst>
        </xdr:cNvPr>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120122</xdr:rowOff>
    </xdr:from>
    <xdr:ext cx="469744" cy="259045"/>
    <xdr:sp macro="" textlink="">
      <xdr:nvSpPr>
        <xdr:cNvPr id="757" name="n_2aveValue【公民館】&#10;一人当たり面積">
          <a:extLst>
            <a:ext uri="{FF2B5EF4-FFF2-40B4-BE49-F238E27FC236}">
              <a16:creationId xmlns:a16="http://schemas.microsoft.com/office/drawing/2014/main" id="{7946BC3B-D302-4BAF-91F9-2451ECF866E3}"/>
            </a:ext>
          </a:extLst>
        </xdr:cNvPr>
        <xdr:cNvSpPr txBox="1"/>
      </xdr:nvSpPr>
      <xdr:spPr>
        <a:xfrm>
          <a:off x="20199427" y="1812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141895</xdr:rowOff>
    </xdr:from>
    <xdr:ext cx="469744" cy="259045"/>
    <xdr:sp macro="" textlink="">
      <xdr:nvSpPr>
        <xdr:cNvPr id="758" name="n_3aveValue【公民館】&#10;一人当たり面積">
          <a:extLst>
            <a:ext uri="{FF2B5EF4-FFF2-40B4-BE49-F238E27FC236}">
              <a16:creationId xmlns:a16="http://schemas.microsoft.com/office/drawing/2014/main" id="{BB60932E-5F89-426F-B258-8DC50C64F39D}"/>
            </a:ext>
          </a:extLst>
        </xdr:cNvPr>
        <xdr:cNvSpPr txBox="1"/>
      </xdr:nvSpPr>
      <xdr:spPr>
        <a:xfrm>
          <a:off x="19310427" y="1814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115769</xdr:rowOff>
    </xdr:from>
    <xdr:ext cx="469744" cy="259045"/>
    <xdr:sp macro="" textlink="">
      <xdr:nvSpPr>
        <xdr:cNvPr id="759" name="n_4aveValue【公民館】&#10;一人当たり面積">
          <a:extLst>
            <a:ext uri="{FF2B5EF4-FFF2-40B4-BE49-F238E27FC236}">
              <a16:creationId xmlns:a16="http://schemas.microsoft.com/office/drawing/2014/main" id="{9971E1F2-6328-4D4B-9CD2-E3D0086774BD}"/>
            </a:ext>
          </a:extLst>
        </xdr:cNvPr>
        <xdr:cNvSpPr txBox="1"/>
      </xdr:nvSpPr>
      <xdr:spPr>
        <a:xfrm>
          <a:off x="18421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111596</xdr:rowOff>
    </xdr:from>
    <xdr:ext cx="469744" cy="259045"/>
    <xdr:sp macro="" textlink="">
      <xdr:nvSpPr>
        <xdr:cNvPr id="760" name="n_1mainValue【公民館】&#10;一人当たり面積">
          <a:extLst>
            <a:ext uri="{FF2B5EF4-FFF2-40B4-BE49-F238E27FC236}">
              <a16:creationId xmlns:a16="http://schemas.microsoft.com/office/drawing/2014/main" id="{CCEA9A06-A69E-481D-B709-57B838B58DDC}"/>
            </a:ext>
          </a:extLst>
        </xdr:cNvPr>
        <xdr:cNvSpPr txBox="1"/>
      </xdr:nvSpPr>
      <xdr:spPr>
        <a:xfrm>
          <a:off x="21075727" y="186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112684</xdr:rowOff>
    </xdr:from>
    <xdr:ext cx="469744" cy="259045"/>
    <xdr:sp macro="" textlink="">
      <xdr:nvSpPr>
        <xdr:cNvPr id="761" name="n_2mainValue【公民館】&#10;一人当たり面積">
          <a:extLst>
            <a:ext uri="{FF2B5EF4-FFF2-40B4-BE49-F238E27FC236}">
              <a16:creationId xmlns:a16="http://schemas.microsoft.com/office/drawing/2014/main" id="{04D23FA8-B688-4B72-B9E4-90465B3A56F7}"/>
            </a:ext>
          </a:extLst>
        </xdr:cNvPr>
        <xdr:cNvSpPr txBox="1"/>
      </xdr:nvSpPr>
      <xdr:spPr>
        <a:xfrm>
          <a:off x="20199427" y="1862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114861</xdr:rowOff>
    </xdr:from>
    <xdr:ext cx="469744" cy="259045"/>
    <xdr:sp macro="" textlink="">
      <xdr:nvSpPr>
        <xdr:cNvPr id="762" name="n_3mainValue【公民館】&#10;一人当たり面積">
          <a:extLst>
            <a:ext uri="{FF2B5EF4-FFF2-40B4-BE49-F238E27FC236}">
              <a16:creationId xmlns:a16="http://schemas.microsoft.com/office/drawing/2014/main" id="{3844E53F-6C84-443A-95B8-37CBFB1AC04C}"/>
            </a:ext>
          </a:extLst>
        </xdr:cNvPr>
        <xdr:cNvSpPr txBox="1"/>
      </xdr:nvSpPr>
      <xdr:spPr>
        <a:xfrm>
          <a:off x="19310427" y="1863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114861</xdr:rowOff>
    </xdr:from>
    <xdr:ext cx="469744" cy="259045"/>
    <xdr:sp macro="" textlink="">
      <xdr:nvSpPr>
        <xdr:cNvPr id="763" name="n_4mainValue【公民館】&#10;一人当たり面積">
          <a:extLst>
            <a:ext uri="{FF2B5EF4-FFF2-40B4-BE49-F238E27FC236}">
              <a16:creationId xmlns:a16="http://schemas.microsoft.com/office/drawing/2014/main" id="{0AC68502-6BD6-4B8F-9BB7-432718F09AA5}"/>
            </a:ext>
          </a:extLst>
        </xdr:cNvPr>
        <xdr:cNvSpPr txBox="1"/>
      </xdr:nvSpPr>
      <xdr:spPr>
        <a:xfrm>
          <a:off x="18421427" y="1863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a:extLst>
            <a:ext uri="{FF2B5EF4-FFF2-40B4-BE49-F238E27FC236}">
              <a16:creationId xmlns:a16="http://schemas.microsoft.com/office/drawing/2014/main" id="{55BF4371-AEE8-4D2B-A482-66D0FAD97CD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a:extLst>
            <a:ext uri="{FF2B5EF4-FFF2-40B4-BE49-F238E27FC236}">
              <a16:creationId xmlns:a16="http://schemas.microsoft.com/office/drawing/2014/main" id="{47612EB3-9328-4E62-B226-0D1ACDE799E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a:extLst>
            <a:ext uri="{FF2B5EF4-FFF2-40B4-BE49-F238E27FC236}">
              <a16:creationId xmlns:a16="http://schemas.microsoft.com/office/drawing/2014/main" id="{6DCBD44A-F52E-42ED-BAA3-5DC81BF2A16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保育所、学校施設、公営住宅、公民館の有形固定資産減価償却率が全国平均、県平均を上回っており、施設の老朽化が進んでいる状況である。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今後も、公共施設等総合計画に基づき、効率的、効果的な施設の長寿命化や更新等を行っていく。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C70CB9D-BC2B-45F0-A544-6C5A7AC10FD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C70E01F-80C1-4BF2-B303-A6ED2841927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8916F72-59A9-40BB-BCFB-3748A0EA7F2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D265D39-6D07-4B67-A2A0-10D8F7369A7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栃木県市貝町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6D985FC-B9C0-4657-8494-6CF530B797F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D25E2E1-8792-4B52-A117-0A62D0D9A1C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B0C5350-67A5-40E8-B853-9148F18B17B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92B320C-6F01-4CD7-98AE-B8D16EB6DD9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FD7949F-26D9-4FAF-BF39-D011606AD2C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3F3EFE6-04FB-4F71-9CF0-1B122D0AA41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11,277
11,040
64.25
6,759,555
6,010,018
674,888
3,734,453
3,419,532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6BCC8AE-3AB3-4587-80DB-76120F44689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7DE8234-7D7A-49D4-8A1B-5C57579E8D1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11FC769-F15A-45DD-B402-91655D96972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B2E99A4-1A75-49D1-8E38-C40D96E3A0C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C3AA75B-D298-4B70-B2FC-D8E0EAABCF8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FB40DE7-A7ED-4864-A592-F5AF5B2CA89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FD7EF86-A5B6-417E-B250-2BCA883CE42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906688B-8E06-4481-BE7E-820BE28C98C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4A83268-5EA1-4726-8406-B4994C9B13B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D696A2A-8FB7-484E-BD6D-4EDB3F704DB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9CB0478-5132-4593-B6E7-5657C4D9B24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D2058B7-DA65-424C-AC8A-AF87754871C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112E2C8-1E98-43CC-8940-ACC9959CD55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7C7DA7B-2641-464D-AEED-B528293E869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30CCED9-BD30-4582-9E0A-FA79DB80FD2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563CF3A-2C6F-40BD-9681-D1AACB13D3E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2AE5A4B-6BB3-4945-A825-8931FB28A3C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36EC102-17A0-4FD1-9F7A-D6E1765CB5C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3507044-77CC-4666-9738-3641548854D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998228D-E179-43CA-8E06-C877E8A0829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A0CE803-83CF-46AF-8C38-1DD82B9729E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66FADC6-9FAE-4DA4-8CF6-C60ADF1BC04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7CD3B72-D66E-46FC-87B6-7D7F684A1B2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55327D7-5C54-4FAF-B823-667775BD802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61DAC5F-A902-41CC-94DE-130B42C705C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FACCDA3-E57F-40DA-B7D0-916D5A58BB2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ACAB8B8-9E4E-4929-8200-7EC75B9DD18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BAFEA65-01EF-490B-BB4D-ABBCA7E91DD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1CEDA97-63D1-48D5-AA8B-CE23E30C3A8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145E61E-16EC-4045-83B8-F6DAAFF42EA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0825067-7AF3-4B89-BA70-D6FBF5050FF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E23BEDF-1AC7-4488-B14E-302B66AEA9C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1BAFC9F-4A08-42F1-80A3-B779557C07B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D7E9905-74D4-4A17-8366-E867D594D2C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EA555FE-CB96-43E8-907B-1E4F7C5D674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535CFF7-23E4-415A-929F-18F245D60F9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A77FE09-1006-4E72-8D3A-F115F7D089D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1308947-044C-4A14-A306-64742841491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6E09E9F-A8B0-4C42-9DBD-E079DE10C07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41D943E-9CB1-407E-9576-ED3B9AF9765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DEEA085-97CE-48E7-89F9-E1392E7D8AB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C244F74-287E-434A-8BB7-BD9560F679E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3953221-3270-4781-9F42-B1669EA386C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1FD999E-772A-4B29-A6B6-74A01398C28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2D00931-9D2D-4972-9B45-E984FE6AD49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4FFD346F-DFA8-48C5-BEB5-7463DC28042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68035</xdr:rowOff>
    </xdr:to>
    <xdr:cxnSp macro="">
      <xdr:nvCxnSpPr>
        <xdr:cNvPr id="58" name="直線コネクタ 57">
          <a:extLst>
            <a:ext uri="{FF2B5EF4-FFF2-40B4-BE49-F238E27FC236}">
              <a16:creationId xmlns:a16="http://schemas.microsoft.com/office/drawing/2014/main" id="{427E01D8-6777-4424-9CA3-E5D3DCA6F854}"/>
            </a:ext>
          </a:extLst>
        </xdr:cNvPr>
        <xdr:cNvCxnSpPr/>
      </xdr:nvCxnSpPr>
      <xdr:spPr>
        <a:xfrm flipV="1">
          <a:off x="4634865" y="5796099"/>
          <a:ext cx="0" cy="147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図書館】&#10;有形固定資産減価償却率最小値テキスト">
          <a:extLst>
            <a:ext uri="{FF2B5EF4-FFF2-40B4-BE49-F238E27FC236}">
              <a16:creationId xmlns:a16="http://schemas.microsoft.com/office/drawing/2014/main" id="{89F39BCA-4444-42B5-9517-46AAAE2C6246}"/>
            </a:ext>
          </a:extLst>
        </xdr:cNvPr>
        <xdr:cNvSpPr txBox="1"/>
      </xdr:nvSpPr>
      <xdr:spPr>
        <a:xfrm>
          <a:off x="4673600" y="72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a:extLst>
            <a:ext uri="{FF2B5EF4-FFF2-40B4-BE49-F238E27FC236}">
              <a16:creationId xmlns:a16="http://schemas.microsoft.com/office/drawing/2014/main" id="{34F6AC9D-3041-4D0E-A024-D4CF6BA7C7E0}"/>
            </a:ext>
          </a:extLst>
        </xdr:cNvPr>
        <xdr:cNvCxnSpPr/>
      </xdr:nvCxnSpPr>
      <xdr:spPr>
        <a:xfrm>
          <a:off x="4546600" y="72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a:extLst>
            <a:ext uri="{FF2B5EF4-FFF2-40B4-BE49-F238E27FC236}">
              <a16:creationId xmlns:a16="http://schemas.microsoft.com/office/drawing/2014/main" id="{C374E2C3-0165-414B-9061-230D46118CAF}"/>
            </a:ext>
          </a:extLst>
        </xdr:cNvPr>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a:extLst>
            <a:ext uri="{FF2B5EF4-FFF2-40B4-BE49-F238E27FC236}">
              <a16:creationId xmlns:a16="http://schemas.microsoft.com/office/drawing/2014/main" id="{8767C3D7-59F4-4DD2-A3B6-9D08B914D99C}"/>
            </a:ext>
          </a:extLst>
        </xdr:cNvPr>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89099</xdr:rowOff>
    </xdr:from>
    <xdr:ext cx="405111" cy="259045"/>
    <xdr:sp macro="" textlink="">
      <xdr:nvSpPr>
        <xdr:cNvPr id="63" name="【図書館】&#10;有形固定資産減価償却率平均値テキスト">
          <a:extLst>
            <a:ext uri="{FF2B5EF4-FFF2-40B4-BE49-F238E27FC236}">
              <a16:creationId xmlns:a16="http://schemas.microsoft.com/office/drawing/2014/main" id="{DB2F884C-9C61-4C59-8EBB-8D3F71CDA35E}"/>
            </a:ext>
          </a:extLst>
        </xdr:cNvPr>
        <xdr:cNvSpPr txBox="1"/>
      </xdr:nvSpPr>
      <xdr:spPr>
        <a:xfrm>
          <a:off x="4673600" y="6261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66222</xdr:rowOff>
    </xdr:from>
    <xdr:to>
      <xdr:col>24</xdr:col>
      <xdr:colOff>114300</xdr:colOff>
      <xdr:row>37</xdr:row>
      <xdr:rowOff>167822</xdr:rowOff>
    </xdr:to>
    <xdr:sp macro="" textlink="">
      <xdr:nvSpPr>
        <xdr:cNvPr id="64" name="フローチャート: 判断 63">
          <a:extLst>
            <a:ext uri="{FF2B5EF4-FFF2-40B4-BE49-F238E27FC236}">
              <a16:creationId xmlns:a16="http://schemas.microsoft.com/office/drawing/2014/main" id="{34F77E95-C059-4300-BCC3-8233EB308B01}"/>
            </a:ext>
          </a:extLst>
        </xdr:cNvPr>
        <xdr:cNvSpPr/>
      </xdr:nvSpPr>
      <xdr:spPr>
        <a:xfrm>
          <a:off x="45847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a:extLst>
            <a:ext uri="{FF2B5EF4-FFF2-40B4-BE49-F238E27FC236}">
              <a16:creationId xmlns:a16="http://schemas.microsoft.com/office/drawing/2014/main" id="{ABA615D2-E5BE-4575-91C2-DA14309BA8C2}"/>
            </a:ext>
          </a:extLst>
        </xdr:cNvPr>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110308</xdr:rowOff>
    </xdr:from>
    <xdr:to>
      <xdr:col>15</xdr:col>
      <xdr:colOff>101600</xdr:colOff>
      <xdr:row>37</xdr:row>
      <xdr:rowOff>40458</xdr:rowOff>
    </xdr:to>
    <xdr:sp macro="" textlink="">
      <xdr:nvSpPr>
        <xdr:cNvPr id="66" name="フローチャート: 判断 65">
          <a:extLst>
            <a:ext uri="{FF2B5EF4-FFF2-40B4-BE49-F238E27FC236}">
              <a16:creationId xmlns:a16="http://schemas.microsoft.com/office/drawing/2014/main" id="{E383C740-6AAD-4403-BD9E-8EF80AEEB41C}"/>
            </a:ext>
          </a:extLst>
        </xdr:cNvPr>
        <xdr:cNvSpPr/>
      </xdr:nvSpPr>
      <xdr:spPr>
        <a:xfrm>
          <a:off x="2857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79284</xdr:rowOff>
    </xdr:from>
    <xdr:to>
      <xdr:col>10</xdr:col>
      <xdr:colOff>165100</xdr:colOff>
      <xdr:row>37</xdr:row>
      <xdr:rowOff>9434</xdr:rowOff>
    </xdr:to>
    <xdr:sp macro="" textlink="">
      <xdr:nvSpPr>
        <xdr:cNvPr id="67" name="フローチャート: 判断 66">
          <a:extLst>
            <a:ext uri="{FF2B5EF4-FFF2-40B4-BE49-F238E27FC236}">
              <a16:creationId xmlns:a16="http://schemas.microsoft.com/office/drawing/2014/main" id="{8DE98E37-519B-4237-B328-87F59848EF64}"/>
            </a:ext>
          </a:extLst>
        </xdr:cNvPr>
        <xdr:cNvSpPr/>
      </xdr:nvSpPr>
      <xdr:spPr>
        <a:xfrm>
          <a:off x="1968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123372</xdr:rowOff>
    </xdr:from>
    <xdr:to>
      <xdr:col>6</xdr:col>
      <xdr:colOff>38100</xdr:colOff>
      <xdr:row>37</xdr:row>
      <xdr:rowOff>53522</xdr:rowOff>
    </xdr:to>
    <xdr:sp macro="" textlink="">
      <xdr:nvSpPr>
        <xdr:cNvPr id="68" name="フローチャート: 判断 67">
          <a:extLst>
            <a:ext uri="{FF2B5EF4-FFF2-40B4-BE49-F238E27FC236}">
              <a16:creationId xmlns:a16="http://schemas.microsoft.com/office/drawing/2014/main" id="{9E4CA506-39DB-4882-8BC2-2515342E7E93}"/>
            </a:ext>
          </a:extLst>
        </xdr:cNvPr>
        <xdr:cNvSpPr/>
      </xdr:nvSpPr>
      <xdr:spPr>
        <a:xfrm>
          <a:off x="1079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4DE1A4B-1F00-40AC-96DD-722A8E864CB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6C5F410-A90E-451E-B462-05F42164EBA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9C0A5B1-9FE4-433E-9BB7-5E9A112E8C5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8F64BB9-7631-44F1-ACAE-97EF9C85476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ED15991-696A-493A-AA70-995CE3CD5BB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xdr:rowOff>
    </xdr:from>
    <xdr:to>
      <xdr:col>24</xdr:col>
      <xdr:colOff>114300</xdr:colOff>
      <xdr:row>39</xdr:row>
      <xdr:rowOff>102507</xdr:rowOff>
    </xdr:to>
    <xdr:sp macro="" textlink="">
      <xdr:nvSpPr>
        <xdr:cNvPr id="74" name="楕円 73">
          <a:extLst>
            <a:ext uri="{FF2B5EF4-FFF2-40B4-BE49-F238E27FC236}">
              <a16:creationId xmlns:a16="http://schemas.microsoft.com/office/drawing/2014/main" id="{A1B5E5BE-4518-4377-A53F-C8B0A1CE2D86}"/>
            </a:ext>
          </a:extLst>
        </xdr:cNvPr>
        <xdr:cNvSpPr/>
      </xdr:nvSpPr>
      <xdr:spPr>
        <a:xfrm>
          <a:off x="45847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150784</xdr:rowOff>
    </xdr:from>
    <xdr:ext cx="405111" cy="259045"/>
    <xdr:sp macro="" textlink="">
      <xdr:nvSpPr>
        <xdr:cNvPr id="75" name="【図書館】&#10;有形固定資産減価償却率該当値テキスト">
          <a:extLst>
            <a:ext uri="{FF2B5EF4-FFF2-40B4-BE49-F238E27FC236}">
              <a16:creationId xmlns:a16="http://schemas.microsoft.com/office/drawing/2014/main" id="{659250D5-C616-46D7-B959-979B824F3345}"/>
            </a:ext>
          </a:extLst>
        </xdr:cNvPr>
        <xdr:cNvSpPr txBox="1"/>
      </xdr:nvSpPr>
      <xdr:spPr>
        <a:xfrm>
          <a:off x="4673600"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139700</xdr:rowOff>
    </xdr:from>
    <xdr:to>
      <xdr:col>20</xdr:col>
      <xdr:colOff>38100</xdr:colOff>
      <xdr:row>39</xdr:row>
      <xdr:rowOff>69850</xdr:rowOff>
    </xdr:to>
    <xdr:sp macro="" textlink="">
      <xdr:nvSpPr>
        <xdr:cNvPr id="76" name="楕円 75">
          <a:extLst>
            <a:ext uri="{FF2B5EF4-FFF2-40B4-BE49-F238E27FC236}">
              <a16:creationId xmlns:a16="http://schemas.microsoft.com/office/drawing/2014/main" id="{062F3711-6373-4F3A-86A7-870E2B2B7B85}"/>
            </a:ext>
          </a:extLst>
        </xdr:cNvPr>
        <xdr:cNvSpPr/>
      </xdr:nvSpPr>
      <xdr:spPr>
        <a:xfrm>
          <a:off x="3746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19050</xdr:rowOff>
    </xdr:from>
    <xdr:to>
      <xdr:col>24</xdr:col>
      <xdr:colOff>63500</xdr:colOff>
      <xdr:row>39</xdr:row>
      <xdr:rowOff>51707</xdr:rowOff>
    </xdr:to>
    <xdr:cxnSp macro="">
      <xdr:nvCxnSpPr>
        <xdr:cNvPr id="77" name="直線コネクタ 76">
          <a:extLst>
            <a:ext uri="{FF2B5EF4-FFF2-40B4-BE49-F238E27FC236}">
              <a16:creationId xmlns:a16="http://schemas.microsoft.com/office/drawing/2014/main" id="{F875ECC3-F501-4B01-B05B-FBF4F9CF9EA2}"/>
            </a:ext>
          </a:extLst>
        </xdr:cNvPr>
        <xdr:cNvCxnSpPr/>
      </xdr:nvCxnSpPr>
      <xdr:spPr>
        <a:xfrm>
          <a:off x="3797300" y="67056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107043</xdr:rowOff>
    </xdr:from>
    <xdr:to>
      <xdr:col>15</xdr:col>
      <xdr:colOff>101600</xdr:colOff>
      <xdr:row>39</xdr:row>
      <xdr:rowOff>37193</xdr:rowOff>
    </xdr:to>
    <xdr:sp macro="" textlink="">
      <xdr:nvSpPr>
        <xdr:cNvPr id="78" name="楕円 77">
          <a:extLst>
            <a:ext uri="{FF2B5EF4-FFF2-40B4-BE49-F238E27FC236}">
              <a16:creationId xmlns:a16="http://schemas.microsoft.com/office/drawing/2014/main" id="{B831358E-FCBC-4BAA-A8B8-A9029ACFBAFD}"/>
            </a:ext>
          </a:extLst>
        </xdr:cNvPr>
        <xdr:cNvSpPr/>
      </xdr:nvSpPr>
      <xdr:spPr>
        <a:xfrm>
          <a:off x="2857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157843</xdr:rowOff>
    </xdr:from>
    <xdr:to>
      <xdr:col>19</xdr:col>
      <xdr:colOff>177800</xdr:colOff>
      <xdr:row>39</xdr:row>
      <xdr:rowOff>19050</xdr:rowOff>
    </xdr:to>
    <xdr:cxnSp macro="">
      <xdr:nvCxnSpPr>
        <xdr:cNvPr id="79" name="直線コネクタ 78">
          <a:extLst>
            <a:ext uri="{FF2B5EF4-FFF2-40B4-BE49-F238E27FC236}">
              <a16:creationId xmlns:a16="http://schemas.microsoft.com/office/drawing/2014/main" id="{61E40F9F-3EFD-4F19-8D39-57D86DC06551}"/>
            </a:ext>
          </a:extLst>
        </xdr:cNvPr>
        <xdr:cNvCxnSpPr/>
      </xdr:nvCxnSpPr>
      <xdr:spPr>
        <a:xfrm>
          <a:off x="2908300" y="667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74385</xdr:rowOff>
    </xdr:from>
    <xdr:to>
      <xdr:col>10</xdr:col>
      <xdr:colOff>165100</xdr:colOff>
      <xdr:row>39</xdr:row>
      <xdr:rowOff>4535</xdr:rowOff>
    </xdr:to>
    <xdr:sp macro="" textlink="">
      <xdr:nvSpPr>
        <xdr:cNvPr id="80" name="楕円 79">
          <a:extLst>
            <a:ext uri="{FF2B5EF4-FFF2-40B4-BE49-F238E27FC236}">
              <a16:creationId xmlns:a16="http://schemas.microsoft.com/office/drawing/2014/main" id="{F9430811-959D-480E-AF8B-4ABD9E4EDBB1}"/>
            </a:ext>
          </a:extLst>
        </xdr:cNvPr>
        <xdr:cNvSpPr/>
      </xdr:nvSpPr>
      <xdr:spPr>
        <a:xfrm>
          <a:off x="1968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125185</xdr:rowOff>
    </xdr:from>
    <xdr:to>
      <xdr:col>15</xdr:col>
      <xdr:colOff>50800</xdr:colOff>
      <xdr:row>38</xdr:row>
      <xdr:rowOff>157843</xdr:rowOff>
    </xdr:to>
    <xdr:cxnSp macro="">
      <xdr:nvCxnSpPr>
        <xdr:cNvPr id="81" name="直線コネクタ 80">
          <a:extLst>
            <a:ext uri="{FF2B5EF4-FFF2-40B4-BE49-F238E27FC236}">
              <a16:creationId xmlns:a16="http://schemas.microsoft.com/office/drawing/2014/main" id="{0329EBCE-0F4B-416A-981B-254EB291160C}"/>
            </a:ext>
          </a:extLst>
        </xdr:cNvPr>
        <xdr:cNvCxnSpPr/>
      </xdr:nvCxnSpPr>
      <xdr:spPr>
        <a:xfrm>
          <a:off x="2019300" y="6640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41728</xdr:rowOff>
    </xdr:from>
    <xdr:to>
      <xdr:col>6</xdr:col>
      <xdr:colOff>38100</xdr:colOff>
      <xdr:row>38</xdr:row>
      <xdr:rowOff>143328</xdr:rowOff>
    </xdr:to>
    <xdr:sp macro="" textlink="">
      <xdr:nvSpPr>
        <xdr:cNvPr id="82" name="楕円 81">
          <a:extLst>
            <a:ext uri="{FF2B5EF4-FFF2-40B4-BE49-F238E27FC236}">
              <a16:creationId xmlns:a16="http://schemas.microsoft.com/office/drawing/2014/main" id="{F87F4CA0-EBB4-44D2-B01E-21F263D2CAA8}"/>
            </a:ext>
          </a:extLst>
        </xdr:cNvPr>
        <xdr:cNvSpPr/>
      </xdr:nvSpPr>
      <xdr:spPr>
        <a:xfrm>
          <a:off x="1079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92528</xdr:rowOff>
    </xdr:from>
    <xdr:to>
      <xdr:col>10</xdr:col>
      <xdr:colOff>114300</xdr:colOff>
      <xdr:row>38</xdr:row>
      <xdr:rowOff>125185</xdr:rowOff>
    </xdr:to>
    <xdr:cxnSp macro="">
      <xdr:nvCxnSpPr>
        <xdr:cNvPr id="83" name="直線コネクタ 82">
          <a:extLst>
            <a:ext uri="{FF2B5EF4-FFF2-40B4-BE49-F238E27FC236}">
              <a16:creationId xmlns:a16="http://schemas.microsoft.com/office/drawing/2014/main" id="{698FD4A6-B0D7-4C25-9ECB-1F2A1EAD1065}"/>
            </a:ext>
          </a:extLst>
        </xdr:cNvPr>
        <xdr:cNvCxnSpPr/>
      </xdr:nvCxnSpPr>
      <xdr:spPr>
        <a:xfrm>
          <a:off x="1130300" y="660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84" name="n_1aveValue【図書館】&#10;有形固定資産減価償却率">
          <a:extLst>
            <a:ext uri="{FF2B5EF4-FFF2-40B4-BE49-F238E27FC236}">
              <a16:creationId xmlns:a16="http://schemas.microsoft.com/office/drawing/2014/main" id="{D42BF258-FCE4-479B-BA59-22C671A08386}"/>
            </a:ext>
          </a:extLst>
        </xdr:cNvPr>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56985</xdr:rowOff>
    </xdr:from>
    <xdr:ext cx="405111" cy="259045"/>
    <xdr:sp macro="" textlink="">
      <xdr:nvSpPr>
        <xdr:cNvPr id="85" name="n_2aveValue【図書館】&#10;有形固定資産減価償却率">
          <a:extLst>
            <a:ext uri="{FF2B5EF4-FFF2-40B4-BE49-F238E27FC236}">
              <a16:creationId xmlns:a16="http://schemas.microsoft.com/office/drawing/2014/main" id="{44A0A6B4-6EAF-4A7F-B93D-B23615048DC2}"/>
            </a:ext>
          </a:extLst>
        </xdr:cNvPr>
        <xdr:cNvSpPr txBox="1"/>
      </xdr:nvSpPr>
      <xdr:spPr>
        <a:xfrm>
          <a:off x="2705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25961</xdr:rowOff>
    </xdr:from>
    <xdr:ext cx="405111" cy="259045"/>
    <xdr:sp macro="" textlink="">
      <xdr:nvSpPr>
        <xdr:cNvPr id="86" name="n_3aveValue【図書館】&#10;有形固定資産減価償却率">
          <a:extLst>
            <a:ext uri="{FF2B5EF4-FFF2-40B4-BE49-F238E27FC236}">
              <a16:creationId xmlns:a16="http://schemas.microsoft.com/office/drawing/2014/main" id="{25CEFD85-15FC-4ED4-B720-8D1D54AE08FC}"/>
            </a:ext>
          </a:extLst>
        </xdr:cNvPr>
        <xdr:cNvSpPr txBox="1"/>
      </xdr:nvSpPr>
      <xdr:spPr>
        <a:xfrm>
          <a:off x="18167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70049</xdr:rowOff>
    </xdr:from>
    <xdr:ext cx="405111" cy="259045"/>
    <xdr:sp macro="" textlink="">
      <xdr:nvSpPr>
        <xdr:cNvPr id="87" name="n_4aveValue【図書館】&#10;有形固定資産減価償却率">
          <a:extLst>
            <a:ext uri="{FF2B5EF4-FFF2-40B4-BE49-F238E27FC236}">
              <a16:creationId xmlns:a16="http://schemas.microsoft.com/office/drawing/2014/main" id="{ABA822C5-4FA8-4C34-BB20-9D681DFA3A3A}"/>
            </a:ext>
          </a:extLst>
        </xdr:cNvPr>
        <xdr:cNvSpPr txBox="1"/>
      </xdr:nvSpPr>
      <xdr:spPr>
        <a:xfrm>
          <a:off x="927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60977</xdr:rowOff>
    </xdr:from>
    <xdr:ext cx="405111" cy="259045"/>
    <xdr:sp macro="" textlink="">
      <xdr:nvSpPr>
        <xdr:cNvPr id="88" name="n_1mainValue【図書館】&#10;有形固定資産減価償却率">
          <a:extLst>
            <a:ext uri="{FF2B5EF4-FFF2-40B4-BE49-F238E27FC236}">
              <a16:creationId xmlns:a16="http://schemas.microsoft.com/office/drawing/2014/main" id="{3EAB9684-EC3B-48E4-93E8-59E7B5B68446}"/>
            </a:ext>
          </a:extLst>
        </xdr:cNvPr>
        <xdr:cNvSpPr txBox="1"/>
      </xdr:nvSpPr>
      <xdr:spPr>
        <a:xfrm>
          <a:off x="3582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28320</xdr:rowOff>
    </xdr:from>
    <xdr:ext cx="405111" cy="259045"/>
    <xdr:sp macro="" textlink="">
      <xdr:nvSpPr>
        <xdr:cNvPr id="89" name="n_2mainValue【図書館】&#10;有形固定資産減価償却率">
          <a:extLst>
            <a:ext uri="{FF2B5EF4-FFF2-40B4-BE49-F238E27FC236}">
              <a16:creationId xmlns:a16="http://schemas.microsoft.com/office/drawing/2014/main" id="{E9259B59-D4D9-476A-B077-4C80DB7706A1}"/>
            </a:ext>
          </a:extLst>
        </xdr:cNvPr>
        <xdr:cNvSpPr txBox="1"/>
      </xdr:nvSpPr>
      <xdr:spPr>
        <a:xfrm>
          <a:off x="2705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167112</xdr:rowOff>
    </xdr:from>
    <xdr:ext cx="405111" cy="259045"/>
    <xdr:sp macro="" textlink="">
      <xdr:nvSpPr>
        <xdr:cNvPr id="90" name="n_3mainValue【図書館】&#10;有形固定資産減価償却率">
          <a:extLst>
            <a:ext uri="{FF2B5EF4-FFF2-40B4-BE49-F238E27FC236}">
              <a16:creationId xmlns:a16="http://schemas.microsoft.com/office/drawing/2014/main" id="{C90CA1CD-37DC-477F-A112-449ED962F443}"/>
            </a:ext>
          </a:extLst>
        </xdr:cNvPr>
        <xdr:cNvSpPr txBox="1"/>
      </xdr:nvSpPr>
      <xdr:spPr>
        <a:xfrm>
          <a:off x="1816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134455</xdr:rowOff>
    </xdr:from>
    <xdr:ext cx="405111" cy="259045"/>
    <xdr:sp macro="" textlink="">
      <xdr:nvSpPr>
        <xdr:cNvPr id="91" name="n_4mainValue【図書館】&#10;有形固定資産減価償却率">
          <a:extLst>
            <a:ext uri="{FF2B5EF4-FFF2-40B4-BE49-F238E27FC236}">
              <a16:creationId xmlns:a16="http://schemas.microsoft.com/office/drawing/2014/main" id="{DD47B894-BACD-4A2F-AA10-9F3559044209}"/>
            </a:ext>
          </a:extLst>
        </xdr:cNvPr>
        <xdr:cNvSpPr txBox="1"/>
      </xdr:nvSpPr>
      <xdr:spPr>
        <a:xfrm>
          <a:off x="927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81FA573-3705-44F8-B4FA-6C73B150BAD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B05BB05-E55C-484B-9B66-33447E15920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0066B36-2095-4553-A695-7706058715B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0D58F21-65B2-463E-AF25-78176AEACF4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85A4241-7F9F-4F5B-BC02-B2F155745B9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3382809-7848-43C9-B083-1A086143952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64A5470-767C-4C48-9E58-1152DBB305E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B9D4423-18DA-4C9E-9DAA-FB819D88EB4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63FBB636-012D-4F71-A125-CB26984ECC7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8701744-6F50-4FE0-B3A9-649741A1C4E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5F82A87B-3F09-40C6-962A-CAED1DA88231}"/>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AB6F7BFA-F01B-4B70-A472-EE537E46A7D9}"/>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492A84A9-B986-4540-92EE-93A8D4DC36FC}"/>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5A58A479-ABDF-4127-A7D9-8172F43B8302}"/>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F3FB842F-F8B8-40C3-AC89-92A10EDEFD22}"/>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9BA96EC7-0F54-4903-B313-E2AB755E04A6}"/>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E418BB2D-556D-4174-B2D9-2353DBB3B2F1}"/>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6C68AD2B-FFB5-45D0-AD4B-E3CEE6110313}"/>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9179E85E-82C8-4ED8-A01B-3269F365081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FE7E40FA-C28C-408C-8C85-71D1CAA19BE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8BD1823-70F3-492A-A2FD-F15C6C7A37E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53340</xdr:rowOff>
    </xdr:from>
    <xdr:to>
      <xdr:col>54</xdr:col>
      <xdr:colOff>189865</xdr:colOff>
      <xdr:row>41</xdr:row>
      <xdr:rowOff>87630</xdr:rowOff>
    </xdr:to>
    <xdr:cxnSp macro="">
      <xdr:nvCxnSpPr>
        <xdr:cNvPr id="113" name="直線コネクタ 112">
          <a:extLst>
            <a:ext uri="{FF2B5EF4-FFF2-40B4-BE49-F238E27FC236}">
              <a16:creationId xmlns:a16="http://schemas.microsoft.com/office/drawing/2014/main" id="{3455AF3D-AEC1-43E6-8977-0340FD4ADB50}"/>
            </a:ext>
          </a:extLst>
        </xdr:cNvPr>
        <xdr:cNvCxnSpPr/>
      </xdr:nvCxnSpPr>
      <xdr:spPr>
        <a:xfrm flipV="1">
          <a:off x="10476865" y="58826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4" name="【図書館】&#10;一人当たり面積最小値テキスト">
          <a:extLst>
            <a:ext uri="{FF2B5EF4-FFF2-40B4-BE49-F238E27FC236}">
              <a16:creationId xmlns:a16="http://schemas.microsoft.com/office/drawing/2014/main" id="{5269646E-3935-47E6-BF85-4B2121D092A7}"/>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a:extLst>
            <a:ext uri="{FF2B5EF4-FFF2-40B4-BE49-F238E27FC236}">
              <a16:creationId xmlns:a16="http://schemas.microsoft.com/office/drawing/2014/main" id="{6CA7D921-3076-4B27-9106-C3614A95AFB4}"/>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xdr:rowOff>
    </xdr:from>
    <xdr:ext cx="469744" cy="259045"/>
    <xdr:sp macro="" textlink="">
      <xdr:nvSpPr>
        <xdr:cNvPr id="116" name="【図書館】&#10;一人当たり面積最大値テキスト">
          <a:extLst>
            <a:ext uri="{FF2B5EF4-FFF2-40B4-BE49-F238E27FC236}">
              <a16:creationId xmlns:a16="http://schemas.microsoft.com/office/drawing/2014/main" id="{DEF5A590-B6EB-48C3-BE65-988FD1438364}"/>
            </a:ext>
          </a:extLst>
        </xdr:cNvPr>
        <xdr:cNvSpPr txBox="1"/>
      </xdr:nvSpPr>
      <xdr:spPr>
        <a:xfrm>
          <a:off x="10515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53340</xdr:rowOff>
    </xdr:from>
    <xdr:to>
      <xdr:col>55</xdr:col>
      <xdr:colOff>88900</xdr:colOff>
      <xdr:row>34</xdr:row>
      <xdr:rowOff>53340</xdr:rowOff>
    </xdr:to>
    <xdr:cxnSp macro="">
      <xdr:nvCxnSpPr>
        <xdr:cNvPr id="117" name="直線コネクタ 116">
          <a:extLst>
            <a:ext uri="{FF2B5EF4-FFF2-40B4-BE49-F238E27FC236}">
              <a16:creationId xmlns:a16="http://schemas.microsoft.com/office/drawing/2014/main" id="{8123B440-9CC8-438B-B0DB-9FB72381702D}"/>
            </a:ext>
          </a:extLst>
        </xdr:cNvPr>
        <xdr:cNvCxnSpPr/>
      </xdr:nvCxnSpPr>
      <xdr:spPr>
        <a:xfrm>
          <a:off x="10388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81551</xdr:rowOff>
    </xdr:from>
    <xdr:ext cx="469744" cy="259045"/>
    <xdr:sp macro="" textlink="">
      <xdr:nvSpPr>
        <xdr:cNvPr id="118" name="【図書館】&#10;一人当たり面積平均値テキスト">
          <a:extLst>
            <a:ext uri="{FF2B5EF4-FFF2-40B4-BE49-F238E27FC236}">
              <a16:creationId xmlns:a16="http://schemas.microsoft.com/office/drawing/2014/main" id="{F6F1EEEE-710B-4CE1-9901-E93C285B3B73}"/>
            </a:ext>
          </a:extLst>
        </xdr:cNvPr>
        <xdr:cNvSpPr txBox="1"/>
      </xdr:nvSpPr>
      <xdr:spPr>
        <a:xfrm>
          <a:off x="10515600" y="6596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19" name="フローチャート: 判断 118">
          <a:extLst>
            <a:ext uri="{FF2B5EF4-FFF2-40B4-BE49-F238E27FC236}">
              <a16:creationId xmlns:a16="http://schemas.microsoft.com/office/drawing/2014/main" id="{91F3AA3A-05B1-48FA-9CB9-D1AFB6E2AD0C}"/>
            </a:ext>
          </a:extLst>
        </xdr:cNvPr>
        <xdr:cNvSpPr/>
      </xdr:nvSpPr>
      <xdr:spPr>
        <a:xfrm>
          <a:off x="104267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103124</xdr:rowOff>
    </xdr:from>
    <xdr:to>
      <xdr:col>50</xdr:col>
      <xdr:colOff>165100</xdr:colOff>
      <xdr:row>39</xdr:row>
      <xdr:rowOff>33274</xdr:rowOff>
    </xdr:to>
    <xdr:sp macro="" textlink="">
      <xdr:nvSpPr>
        <xdr:cNvPr id="120" name="フローチャート: 判断 119">
          <a:extLst>
            <a:ext uri="{FF2B5EF4-FFF2-40B4-BE49-F238E27FC236}">
              <a16:creationId xmlns:a16="http://schemas.microsoft.com/office/drawing/2014/main" id="{9E6ED037-A2F1-4ECE-8D38-4C0ED304873E}"/>
            </a:ext>
          </a:extLst>
        </xdr:cNvPr>
        <xdr:cNvSpPr/>
      </xdr:nvSpPr>
      <xdr:spPr>
        <a:xfrm>
          <a:off x="9588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121412</xdr:rowOff>
    </xdr:from>
    <xdr:to>
      <xdr:col>46</xdr:col>
      <xdr:colOff>38100</xdr:colOff>
      <xdr:row>39</xdr:row>
      <xdr:rowOff>51562</xdr:rowOff>
    </xdr:to>
    <xdr:sp macro="" textlink="">
      <xdr:nvSpPr>
        <xdr:cNvPr id="121" name="フローチャート: 判断 120">
          <a:extLst>
            <a:ext uri="{FF2B5EF4-FFF2-40B4-BE49-F238E27FC236}">
              <a16:creationId xmlns:a16="http://schemas.microsoft.com/office/drawing/2014/main" id="{779B7DE7-F6F7-4D25-9F53-60E60FB1AF5E}"/>
            </a:ext>
          </a:extLst>
        </xdr:cNvPr>
        <xdr:cNvSpPr/>
      </xdr:nvSpPr>
      <xdr:spPr>
        <a:xfrm>
          <a:off x="86995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135128</xdr:rowOff>
    </xdr:from>
    <xdr:to>
      <xdr:col>41</xdr:col>
      <xdr:colOff>101600</xdr:colOff>
      <xdr:row>39</xdr:row>
      <xdr:rowOff>65278</xdr:rowOff>
    </xdr:to>
    <xdr:sp macro="" textlink="">
      <xdr:nvSpPr>
        <xdr:cNvPr id="122" name="フローチャート: 判断 121">
          <a:extLst>
            <a:ext uri="{FF2B5EF4-FFF2-40B4-BE49-F238E27FC236}">
              <a16:creationId xmlns:a16="http://schemas.microsoft.com/office/drawing/2014/main" id="{5DF554E4-2517-4857-BB15-8BC5E1FA9C37}"/>
            </a:ext>
          </a:extLst>
        </xdr:cNvPr>
        <xdr:cNvSpPr/>
      </xdr:nvSpPr>
      <xdr:spPr>
        <a:xfrm>
          <a:off x="7810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xdr:rowOff>
    </xdr:from>
    <xdr:to>
      <xdr:col>36</xdr:col>
      <xdr:colOff>165100</xdr:colOff>
      <xdr:row>38</xdr:row>
      <xdr:rowOff>117856</xdr:rowOff>
    </xdr:to>
    <xdr:sp macro="" textlink="">
      <xdr:nvSpPr>
        <xdr:cNvPr id="123" name="フローチャート: 判断 122">
          <a:extLst>
            <a:ext uri="{FF2B5EF4-FFF2-40B4-BE49-F238E27FC236}">
              <a16:creationId xmlns:a16="http://schemas.microsoft.com/office/drawing/2014/main" id="{9B495C5B-71DB-4D15-8F5A-08B1E1119477}"/>
            </a:ext>
          </a:extLst>
        </xdr:cNvPr>
        <xdr:cNvSpPr/>
      </xdr:nvSpPr>
      <xdr:spPr>
        <a:xfrm>
          <a:off x="6921500" y="653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AC3A066-B3A8-4C9B-B5C7-124C2490DFC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751A5EA-652D-445C-9EDB-A3E592963E8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8D4258A-3DFE-4F12-8D73-AB9386FD74C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45A2917-9DD2-4E06-B039-91B0FC9F7BD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A24C450-ED31-4650-B982-D16E07F5D90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20828</xdr:rowOff>
    </xdr:from>
    <xdr:to>
      <xdr:col>55</xdr:col>
      <xdr:colOff>50800</xdr:colOff>
      <xdr:row>38</xdr:row>
      <xdr:rowOff>122428</xdr:rowOff>
    </xdr:to>
    <xdr:sp macro="" textlink="">
      <xdr:nvSpPr>
        <xdr:cNvPr id="129" name="楕円 128">
          <a:extLst>
            <a:ext uri="{FF2B5EF4-FFF2-40B4-BE49-F238E27FC236}">
              <a16:creationId xmlns:a16="http://schemas.microsoft.com/office/drawing/2014/main" id="{CFB5A1C2-E8DE-44DC-BF83-61A415560A94}"/>
            </a:ext>
          </a:extLst>
        </xdr:cNvPr>
        <xdr:cNvSpPr/>
      </xdr:nvSpPr>
      <xdr:spPr>
        <a:xfrm>
          <a:off x="10426700" y="65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43705</xdr:rowOff>
    </xdr:from>
    <xdr:ext cx="469744" cy="259045"/>
    <xdr:sp macro="" textlink="">
      <xdr:nvSpPr>
        <xdr:cNvPr id="130" name="【図書館】&#10;一人当たり面積該当値テキスト">
          <a:extLst>
            <a:ext uri="{FF2B5EF4-FFF2-40B4-BE49-F238E27FC236}">
              <a16:creationId xmlns:a16="http://schemas.microsoft.com/office/drawing/2014/main" id="{A535E3ED-2A38-4642-927D-0CB0F3F04D94}"/>
            </a:ext>
          </a:extLst>
        </xdr:cNvPr>
        <xdr:cNvSpPr txBox="1"/>
      </xdr:nvSpPr>
      <xdr:spPr>
        <a:xfrm>
          <a:off x="10515600" y="638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29972</xdr:rowOff>
    </xdr:from>
    <xdr:to>
      <xdr:col>50</xdr:col>
      <xdr:colOff>165100</xdr:colOff>
      <xdr:row>38</xdr:row>
      <xdr:rowOff>131572</xdr:rowOff>
    </xdr:to>
    <xdr:sp macro="" textlink="">
      <xdr:nvSpPr>
        <xdr:cNvPr id="131" name="楕円 130">
          <a:extLst>
            <a:ext uri="{FF2B5EF4-FFF2-40B4-BE49-F238E27FC236}">
              <a16:creationId xmlns:a16="http://schemas.microsoft.com/office/drawing/2014/main" id="{0164744E-64DF-406B-9D8B-61B809C6674C}"/>
            </a:ext>
          </a:extLst>
        </xdr:cNvPr>
        <xdr:cNvSpPr/>
      </xdr:nvSpPr>
      <xdr:spPr>
        <a:xfrm>
          <a:off x="9588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71628</xdr:rowOff>
    </xdr:from>
    <xdr:to>
      <xdr:col>55</xdr:col>
      <xdr:colOff>0</xdr:colOff>
      <xdr:row>38</xdr:row>
      <xdr:rowOff>80772</xdr:rowOff>
    </xdr:to>
    <xdr:cxnSp macro="">
      <xdr:nvCxnSpPr>
        <xdr:cNvPr id="132" name="直線コネクタ 131">
          <a:extLst>
            <a:ext uri="{FF2B5EF4-FFF2-40B4-BE49-F238E27FC236}">
              <a16:creationId xmlns:a16="http://schemas.microsoft.com/office/drawing/2014/main" id="{E35A6607-3512-413A-9E27-56EBD4858C52}"/>
            </a:ext>
          </a:extLst>
        </xdr:cNvPr>
        <xdr:cNvCxnSpPr/>
      </xdr:nvCxnSpPr>
      <xdr:spPr>
        <a:xfrm flipV="1">
          <a:off x="9639300" y="65867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34544</xdr:rowOff>
    </xdr:from>
    <xdr:to>
      <xdr:col>46</xdr:col>
      <xdr:colOff>38100</xdr:colOff>
      <xdr:row>38</xdr:row>
      <xdr:rowOff>136144</xdr:rowOff>
    </xdr:to>
    <xdr:sp macro="" textlink="">
      <xdr:nvSpPr>
        <xdr:cNvPr id="133" name="楕円 132">
          <a:extLst>
            <a:ext uri="{FF2B5EF4-FFF2-40B4-BE49-F238E27FC236}">
              <a16:creationId xmlns:a16="http://schemas.microsoft.com/office/drawing/2014/main" id="{3EE4E901-1DDC-4529-8CA7-2EEAE27C4728}"/>
            </a:ext>
          </a:extLst>
        </xdr:cNvPr>
        <xdr:cNvSpPr/>
      </xdr:nvSpPr>
      <xdr:spPr>
        <a:xfrm>
          <a:off x="8699500"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80772</xdr:rowOff>
    </xdr:from>
    <xdr:to>
      <xdr:col>50</xdr:col>
      <xdr:colOff>114300</xdr:colOff>
      <xdr:row>38</xdr:row>
      <xdr:rowOff>85344</xdr:rowOff>
    </xdr:to>
    <xdr:cxnSp macro="">
      <xdr:nvCxnSpPr>
        <xdr:cNvPr id="134" name="直線コネクタ 133">
          <a:extLst>
            <a:ext uri="{FF2B5EF4-FFF2-40B4-BE49-F238E27FC236}">
              <a16:creationId xmlns:a16="http://schemas.microsoft.com/office/drawing/2014/main" id="{B93BDDB4-1567-44D4-BAD5-6AE7AD91486F}"/>
            </a:ext>
          </a:extLst>
        </xdr:cNvPr>
        <xdr:cNvCxnSpPr/>
      </xdr:nvCxnSpPr>
      <xdr:spPr>
        <a:xfrm flipV="1">
          <a:off x="8750300" y="65958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43688</xdr:rowOff>
    </xdr:from>
    <xdr:to>
      <xdr:col>41</xdr:col>
      <xdr:colOff>101600</xdr:colOff>
      <xdr:row>38</xdr:row>
      <xdr:rowOff>145288</xdr:rowOff>
    </xdr:to>
    <xdr:sp macro="" textlink="">
      <xdr:nvSpPr>
        <xdr:cNvPr id="135" name="楕円 134">
          <a:extLst>
            <a:ext uri="{FF2B5EF4-FFF2-40B4-BE49-F238E27FC236}">
              <a16:creationId xmlns:a16="http://schemas.microsoft.com/office/drawing/2014/main" id="{2F14CCE9-E8CB-473C-A8BF-64140A4729D5}"/>
            </a:ext>
          </a:extLst>
        </xdr:cNvPr>
        <xdr:cNvSpPr/>
      </xdr:nvSpPr>
      <xdr:spPr>
        <a:xfrm>
          <a:off x="7810500" y="65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85344</xdr:rowOff>
    </xdr:from>
    <xdr:to>
      <xdr:col>45</xdr:col>
      <xdr:colOff>177800</xdr:colOff>
      <xdr:row>38</xdr:row>
      <xdr:rowOff>94488</xdr:rowOff>
    </xdr:to>
    <xdr:cxnSp macro="">
      <xdr:nvCxnSpPr>
        <xdr:cNvPr id="136" name="直線コネクタ 135">
          <a:extLst>
            <a:ext uri="{FF2B5EF4-FFF2-40B4-BE49-F238E27FC236}">
              <a16:creationId xmlns:a16="http://schemas.microsoft.com/office/drawing/2014/main" id="{31F8ACD4-C513-469D-8EE9-7277B36129AF}"/>
            </a:ext>
          </a:extLst>
        </xdr:cNvPr>
        <xdr:cNvCxnSpPr/>
      </xdr:nvCxnSpPr>
      <xdr:spPr>
        <a:xfrm flipV="1">
          <a:off x="7861300" y="66004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43688</xdr:rowOff>
    </xdr:from>
    <xdr:to>
      <xdr:col>36</xdr:col>
      <xdr:colOff>165100</xdr:colOff>
      <xdr:row>38</xdr:row>
      <xdr:rowOff>145288</xdr:rowOff>
    </xdr:to>
    <xdr:sp macro="" textlink="">
      <xdr:nvSpPr>
        <xdr:cNvPr id="137" name="楕円 136">
          <a:extLst>
            <a:ext uri="{FF2B5EF4-FFF2-40B4-BE49-F238E27FC236}">
              <a16:creationId xmlns:a16="http://schemas.microsoft.com/office/drawing/2014/main" id="{71FA2F64-E3B6-4237-90A2-D2EE90A5DB9E}"/>
            </a:ext>
          </a:extLst>
        </xdr:cNvPr>
        <xdr:cNvSpPr/>
      </xdr:nvSpPr>
      <xdr:spPr>
        <a:xfrm>
          <a:off x="6921500" y="65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94488</xdr:rowOff>
    </xdr:from>
    <xdr:to>
      <xdr:col>41</xdr:col>
      <xdr:colOff>50800</xdr:colOff>
      <xdr:row>38</xdr:row>
      <xdr:rowOff>94488</xdr:rowOff>
    </xdr:to>
    <xdr:cxnSp macro="">
      <xdr:nvCxnSpPr>
        <xdr:cNvPr id="138" name="直線コネクタ 137">
          <a:extLst>
            <a:ext uri="{FF2B5EF4-FFF2-40B4-BE49-F238E27FC236}">
              <a16:creationId xmlns:a16="http://schemas.microsoft.com/office/drawing/2014/main" id="{52A2BD01-BDED-4C17-90FB-458843AB28D4}"/>
            </a:ext>
          </a:extLst>
        </xdr:cNvPr>
        <xdr:cNvCxnSpPr/>
      </xdr:nvCxnSpPr>
      <xdr:spPr>
        <a:xfrm>
          <a:off x="6972300" y="66095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24401</xdr:rowOff>
    </xdr:from>
    <xdr:ext cx="469744" cy="259045"/>
    <xdr:sp macro="" textlink="">
      <xdr:nvSpPr>
        <xdr:cNvPr id="139" name="n_1aveValue【図書館】&#10;一人当たり面積">
          <a:extLst>
            <a:ext uri="{FF2B5EF4-FFF2-40B4-BE49-F238E27FC236}">
              <a16:creationId xmlns:a16="http://schemas.microsoft.com/office/drawing/2014/main" id="{0E845F8A-AF27-4235-B565-74CBFEA0CC62}"/>
            </a:ext>
          </a:extLst>
        </xdr:cNvPr>
        <xdr:cNvSpPr txBox="1"/>
      </xdr:nvSpPr>
      <xdr:spPr>
        <a:xfrm>
          <a:off x="9391727" y="67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42689</xdr:rowOff>
    </xdr:from>
    <xdr:ext cx="469744" cy="259045"/>
    <xdr:sp macro="" textlink="">
      <xdr:nvSpPr>
        <xdr:cNvPr id="140" name="n_2aveValue【図書館】&#10;一人当たり面積">
          <a:extLst>
            <a:ext uri="{FF2B5EF4-FFF2-40B4-BE49-F238E27FC236}">
              <a16:creationId xmlns:a16="http://schemas.microsoft.com/office/drawing/2014/main" id="{44B3A3F9-7C79-4805-9B55-14D8855C2565}"/>
            </a:ext>
          </a:extLst>
        </xdr:cNvPr>
        <xdr:cNvSpPr txBox="1"/>
      </xdr:nvSpPr>
      <xdr:spPr>
        <a:xfrm>
          <a:off x="8515427" y="672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56405</xdr:rowOff>
    </xdr:from>
    <xdr:ext cx="469744" cy="259045"/>
    <xdr:sp macro="" textlink="">
      <xdr:nvSpPr>
        <xdr:cNvPr id="141" name="n_3aveValue【図書館】&#10;一人当たり面積">
          <a:extLst>
            <a:ext uri="{FF2B5EF4-FFF2-40B4-BE49-F238E27FC236}">
              <a16:creationId xmlns:a16="http://schemas.microsoft.com/office/drawing/2014/main" id="{322D46BD-F46C-44DF-BCE5-7A1C0946DE73}"/>
            </a:ext>
          </a:extLst>
        </xdr:cNvPr>
        <xdr:cNvSpPr txBox="1"/>
      </xdr:nvSpPr>
      <xdr:spPr>
        <a:xfrm>
          <a:off x="76264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134383</xdr:rowOff>
    </xdr:from>
    <xdr:ext cx="469744" cy="259045"/>
    <xdr:sp macro="" textlink="">
      <xdr:nvSpPr>
        <xdr:cNvPr id="142" name="n_4aveValue【図書館】&#10;一人当たり面積">
          <a:extLst>
            <a:ext uri="{FF2B5EF4-FFF2-40B4-BE49-F238E27FC236}">
              <a16:creationId xmlns:a16="http://schemas.microsoft.com/office/drawing/2014/main" id="{B52807F7-012E-482C-A7FD-0D0A12F95B08}"/>
            </a:ext>
          </a:extLst>
        </xdr:cNvPr>
        <xdr:cNvSpPr txBox="1"/>
      </xdr:nvSpPr>
      <xdr:spPr>
        <a:xfrm>
          <a:off x="6737427" y="630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148099</xdr:rowOff>
    </xdr:from>
    <xdr:ext cx="469744" cy="259045"/>
    <xdr:sp macro="" textlink="">
      <xdr:nvSpPr>
        <xdr:cNvPr id="143" name="n_1mainValue【図書館】&#10;一人当たり面積">
          <a:extLst>
            <a:ext uri="{FF2B5EF4-FFF2-40B4-BE49-F238E27FC236}">
              <a16:creationId xmlns:a16="http://schemas.microsoft.com/office/drawing/2014/main" id="{FC3CCF19-1036-4A8A-9758-532D895FB2FA}"/>
            </a:ext>
          </a:extLst>
        </xdr:cNvPr>
        <xdr:cNvSpPr txBox="1"/>
      </xdr:nvSpPr>
      <xdr:spPr>
        <a:xfrm>
          <a:off x="9391727"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152671</xdr:rowOff>
    </xdr:from>
    <xdr:ext cx="469744" cy="259045"/>
    <xdr:sp macro="" textlink="">
      <xdr:nvSpPr>
        <xdr:cNvPr id="144" name="n_2mainValue【図書館】&#10;一人当たり面積">
          <a:extLst>
            <a:ext uri="{FF2B5EF4-FFF2-40B4-BE49-F238E27FC236}">
              <a16:creationId xmlns:a16="http://schemas.microsoft.com/office/drawing/2014/main" id="{CD72A024-E855-44B4-B3DB-54E7741902F0}"/>
            </a:ext>
          </a:extLst>
        </xdr:cNvPr>
        <xdr:cNvSpPr txBox="1"/>
      </xdr:nvSpPr>
      <xdr:spPr>
        <a:xfrm>
          <a:off x="8515427" y="632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161815</xdr:rowOff>
    </xdr:from>
    <xdr:ext cx="469744" cy="259045"/>
    <xdr:sp macro="" textlink="">
      <xdr:nvSpPr>
        <xdr:cNvPr id="145" name="n_3mainValue【図書館】&#10;一人当たり面積">
          <a:extLst>
            <a:ext uri="{FF2B5EF4-FFF2-40B4-BE49-F238E27FC236}">
              <a16:creationId xmlns:a16="http://schemas.microsoft.com/office/drawing/2014/main" id="{181DA93B-602F-4940-87E3-8A193D2B8B45}"/>
            </a:ext>
          </a:extLst>
        </xdr:cNvPr>
        <xdr:cNvSpPr txBox="1"/>
      </xdr:nvSpPr>
      <xdr:spPr>
        <a:xfrm>
          <a:off x="76264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136415</xdr:rowOff>
    </xdr:from>
    <xdr:ext cx="469744" cy="259045"/>
    <xdr:sp macro="" textlink="">
      <xdr:nvSpPr>
        <xdr:cNvPr id="146" name="n_4mainValue【図書館】&#10;一人当たり面積">
          <a:extLst>
            <a:ext uri="{FF2B5EF4-FFF2-40B4-BE49-F238E27FC236}">
              <a16:creationId xmlns:a16="http://schemas.microsoft.com/office/drawing/2014/main" id="{C45CF376-6DF1-44A2-A927-DBC421161E10}"/>
            </a:ext>
          </a:extLst>
        </xdr:cNvPr>
        <xdr:cNvSpPr txBox="1"/>
      </xdr:nvSpPr>
      <xdr:spPr>
        <a:xfrm>
          <a:off x="6737427" y="665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B9426C53-16A3-4342-8EBA-76F527506D5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9A749E51-D815-475C-A06A-01BAAE52AB1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25488174-B35C-497E-BE6E-5D81B4D4D3E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27898CA4-E6A4-4E7F-8B9D-9476A1024B7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8B13FBB7-7A14-48C8-A403-5ED19E38745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2EAC4D48-F96F-43C1-AAC1-CD43558758E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AA6F7B2D-BF09-4BD4-934A-41A8EC116BE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B3948DC2-B408-450D-ABC8-0D55A135B4F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B9D359EF-DF7B-42D1-99FA-32DC70DDD86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D92FE0E3-140A-4A24-8E9D-AE21B26A4FC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3C2B75FD-C890-46FF-8F31-902B2FDFFF0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51281264-7222-4AB5-BDCC-09172653813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707E2C47-6CFF-470B-AD3D-FF197798DE77}"/>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A787576B-CA53-4689-8BF5-F91A4C575E8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34326B43-BDC5-4F5F-9CB8-0A6A436A8BD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B7FE2338-C810-4F06-9CE9-18BDAFCE9BE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3608D831-F58A-41AC-8EE1-521A53FB0E8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874EB9C0-1CA8-4F0A-A9FC-C303B608A4C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6B549703-03D6-45A3-B2FA-EF2C99499F1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BF736095-3441-4615-9255-74543064E05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7D1BF5D4-05F9-4B6A-A191-81889CA7DE6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81819D06-E142-4A03-A2DD-72A682413C4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4AC4CF94-A043-4B2D-8E81-A6E83EF28942}"/>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B0E6BBC3-7659-4AB6-BD1E-10469C71109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137160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2C2D6874-0A63-46F6-A375-24AD24F88313}"/>
            </a:ext>
          </a:extLst>
        </xdr:cNvPr>
        <xdr:cNvCxnSpPr/>
      </xdr:nvCxnSpPr>
      <xdr:spPr>
        <a:xfrm flipV="1">
          <a:off x="4634865" y="97383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E5B4E5E4-BE8B-46A8-BB57-BB508747BA49}"/>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7AA826F3-D2C7-4445-93BA-8F8250ABC3E1}"/>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83837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79190D25-F5C3-4802-9870-913D52D67632}"/>
            </a:ext>
          </a:extLst>
        </xdr:cNvPr>
        <xdr:cNvSpPr txBox="1"/>
      </xdr:nvSpPr>
      <xdr:spPr>
        <a:xfrm>
          <a:off x="4673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137160</xdr:rowOff>
    </xdr:from>
    <xdr:to>
      <xdr:col>24</xdr:col>
      <xdr:colOff>152400</xdr:colOff>
      <xdr:row>56</xdr:row>
      <xdr:rowOff>137160</xdr:rowOff>
    </xdr:to>
    <xdr:cxnSp macro="">
      <xdr:nvCxnSpPr>
        <xdr:cNvPr id="175" name="直線コネクタ 174">
          <a:extLst>
            <a:ext uri="{FF2B5EF4-FFF2-40B4-BE49-F238E27FC236}">
              <a16:creationId xmlns:a16="http://schemas.microsoft.com/office/drawing/2014/main" id="{E3FA11E3-527A-4920-9C86-039DDB8BFDEE}"/>
            </a:ext>
          </a:extLst>
        </xdr:cNvPr>
        <xdr:cNvCxnSpPr/>
      </xdr:nvCxnSpPr>
      <xdr:spPr>
        <a:xfrm>
          <a:off x="4546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15892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8C8F1F8C-F66F-4F00-A7CE-ADABC68CB0E8}"/>
            </a:ext>
          </a:extLst>
        </xdr:cNvPr>
        <xdr:cNvSpPr txBox="1"/>
      </xdr:nvSpPr>
      <xdr:spPr>
        <a:xfrm>
          <a:off x="4673600" y="10302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164465</xdr:rowOff>
    </xdr:from>
    <xdr:to>
      <xdr:col>24</xdr:col>
      <xdr:colOff>114300</xdr:colOff>
      <xdr:row>61</xdr:row>
      <xdr:rowOff>94615</xdr:rowOff>
    </xdr:to>
    <xdr:sp macro="" textlink="">
      <xdr:nvSpPr>
        <xdr:cNvPr id="177" name="フローチャート: 判断 176">
          <a:extLst>
            <a:ext uri="{FF2B5EF4-FFF2-40B4-BE49-F238E27FC236}">
              <a16:creationId xmlns:a16="http://schemas.microsoft.com/office/drawing/2014/main" id="{B92D6270-8AAB-4453-9EDD-63BF0279BEDF}"/>
            </a:ext>
          </a:extLst>
        </xdr:cNvPr>
        <xdr:cNvSpPr/>
      </xdr:nvSpPr>
      <xdr:spPr>
        <a:xfrm>
          <a:off x="45847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2540</xdr:rowOff>
    </xdr:from>
    <xdr:to>
      <xdr:col>20</xdr:col>
      <xdr:colOff>38100</xdr:colOff>
      <xdr:row>61</xdr:row>
      <xdr:rowOff>104140</xdr:rowOff>
    </xdr:to>
    <xdr:sp macro="" textlink="">
      <xdr:nvSpPr>
        <xdr:cNvPr id="178" name="フローチャート: 判断 177">
          <a:extLst>
            <a:ext uri="{FF2B5EF4-FFF2-40B4-BE49-F238E27FC236}">
              <a16:creationId xmlns:a16="http://schemas.microsoft.com/office/drawing/2014/main" id="{D56C5D58-8D61-461F-AA29-F656ADC81C84}"/>
            </a:ext>
          </a:extLst>
        </xdr:cNvPr>
        <xdr:cNvSpPr/>
      </xdr:nvSpPr>
      <xdr:spPr>
        <a:xfrm>
          <a:off x="3746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143510</xdr:rowOff>
    </xdr:from>
    <xdr:to>
      <xdr:col>15</xdr:col>
      <xdr:colOff>101600</xdr:colOff>
      <xdr:row>61</xdr:row>
      <xdr:rowOff>73660</xdr:rowOff>
    </xdr:to>
    <xdr:sp macro="" textlink="">
      <xdr:nvSpPr>
        <xdr:cNvPr id="179" name="フローチャート: 判断 178">
          <a:extLst>
            <a:ext uri="{FF2B5EF4-FFF2-40B4-BE49-F238E27FC236}">
              <a16:creationId xmlns:a16="http://schemas.microsoft.com/office/drawing/2014/main" id="{0C2BC323-9275-4531-AD42-1D75E4763ED6}"/>
            </a:ext>
          </a:extLst>
        </xdr:cNvPr>
        <xdr:cNvSpPr/>
      </xdr:nvSpPr>
      <xdr:spPr>
        <a:xfrm>
          <a:off x="2857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114935</xdr:rowOff>
    </xdr:from>
    <xdr:to>
      <xdr:col>10</xdr:col>
      <xdr:colOff>165100</xdr:colOff>
      <xdr:row>61</xdr:row>
      <xdr:rowOff>45085</xdr:rowOff>
    </xdr:to>
    <xdr:sp macro="" textlink="">
      <xdr:nvSpPr>
        <xdr:cNvPr id="180" name="フローチャート: 判断 179">
          <a:extLst>
            <a:ext uri="{FF2B5EF4-FFF2-40B4-BE49-F238E27FC236}">
              <a16:creationId xmlns:a16="http://schemas.microsoft.com/office/drawing/2014/main" id="{DE40DDDB-5FBF-44CD-9913-C39825C1BB48}"/>
            </a:ext>
          </a:extLst>
        </xdr:cNvPr>
        <xdr:cNvSpPr/>
      </xdr:nvSpPr>
      <xdr:spPr>
        <a:xfrm>
          <a:off x="1968500" y="1040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21590</xdr:rowOff>
    </xdr:from>
    <xdr:to>
      <xdr:col>6</xdr:col>
      <xdr:colOff>38100</xdr:colOff>
      <xdr:row>60</xdr:row>
      <xdr:rowOff>123190</xdr:rowOff>
    </xdr:to>
    <xdr:sp macro="" textlink="">
      <xdr:nvSpPr>
        <xdr:cNvPr id="181" name="フローチャート: 判断 180">
          <a:extLst>
            <a:ext uri="{FF2B5EF4-FFF2-40B4-BE49-F238E27FC236}">
              <a16:creationId xmlns:a16="http://schemas.microsoft.com/office/drawing/2014/main" id="{13808A9F-5D55-4691-BE06-2E42416FD47A}"/>
            </a:ext>
          </a:extLst>
        </xdr:cNvPr>
        <xdr:cNvSpPr/>
      </xdr:nvSpPr>
      <xdr:spPr>
        <a:xfrm>
          <a:off x="1079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1AA36342-33E5-488B-AA31-A94B16FBE1F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2ECFBFA-9909-48A7-BADB-B348803DE9D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0C563C7-CAA8-4C33-9E93-190572A0EEC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282074B-2A4E-4172-A1B6-2A5BB067761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430A80E-1611-4156-B33C-2EE18E25D84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25400</xdr:rowOff>
    </xdr:from>
    <xdr:to>
      <xdr:col>24</xdr:col>
      <xdr:colOff>114300</xdr:colOff>
      <xdr:row>64</xdr:row>
      <xdr:rowOff>127000</xdr:rowOff>
    </xdr:to>
    <xdr:sp macro="" textlink="">
      <xdr:nvSpPr>
        <xdr:cNvPr id="187" name="楕円 186">
          <a:extLst>
            <a:ext uri="{FF2B5EF4-FFF2-40B4-BE49-F238E27FC236}">
              <a16:creationId xmlns:a16="http://schemas.microsoft.com/office/drawing/2014/main" id="{FEB4E7DB-1ECB-4E00-9553-C1A18E07A7E6}"/>
            </a:ext>
          </a:extLst>
        </xdr:cNvPr>
        <xdr:cNvSpPr/>
      </xdr:nvSpPr>
      <xdr:spPr>
        <a:xfrm>
          <a:off x="4584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111777</xdr:rowOff>
    </xdr:from>
    <xdr:ext cx="469744" cy="259045"/>
    <xdr:sp macro="" textlink="">
      <xdr:nvSpPr>
        <xdr:cNvPr id="188" name="【体育館・プール】&#10;有形固定資産減価償却率該当値テキスト">
          <a:extLst>
            <a:ext uri="{FF2B5EF4-FFF2-40B4-BE49-F238E27FC236}">
              <a16:creationId xmlns:a16="http://schemas.microsoft.com/office/drawing/2014/main" id="{B7571893-F751-46A5-8B66-859759C16096}"/>
            </a:ext>
          </a:extLst>
        </xdr:cNvPr>
        <xdr:cNvSpPr txBox="1"/>
      </xdr:nvSpPr>
      <xdr:spPr>
        <a:xfrm>
          <a:off x="4673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25400</xdr:rowOff>
    </xdr:from>
    <xdr:to>
      <xdr:col>20</xdr:col>
      <xdr:colOff>38100</xdr:colOff>
      <xdr:row>64</xdr:row>
      <xdr:rowOff>127000</xdr:rowOff>
    </xdr:to>
    <xdr:sp macro="" textlink="">
      <xdr:nvSpPr>
        <xdr:cNvPr id="189" name="楕円 188">
          <a:extLst>
            <a:ext uri="{FF2B5EF4-FFF2-40B4-BE49-F238E27FC236}">
              <a16:creationId xmlns:a16="http://schemas.microsoft.com/office/drawing/2014/main" id="{B774D58F-7827-4A1B-BF5C-543AC6AEC394}"/>
            </a:ext>
          </a:extLst>
        </xdr:cNvPr>
        <xdr:cNvSpPr/>
      </xdr:nvSpPr>
      <xdr:spPr>
        <a:xfrm>
          <a:off x="3746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76200</xdr:rowOff>
    </xdr:from>
    <xdr:to>
      <xdr:col>24</xdr:col>
      <xdr:colOff>63500</xdr:colOff>
      <xdr:row>64</xdr:row>
      <xdr:rowOff>76200</xdr:rowOff>
    </xdr:to>
    <xdr:cxnSp macro="">
      <xdr:nvCxnSpPr>
        <xdr:cNvPr id="190" name="直線コネクタ 189">
          <a:extLst>
            <a:ext uri="{FF2B5EF4-FFF2-40B4-BE49-F238E27FC236}">
              <a16:creationId xmlns:a16="http://schemas.microsoft.com/office/drawing/2014/main" id="{07FEECA1-FDBD-4E50-9061-39964AF42189}"/>
            </a:ext>
          </a:extLst>
        </xdr:cNvPr>
        <xdr:cNvCxnSpPr/>
      </xdr:nvCxnSpPr>
      <xdr:spPr>
        <a:xfrm>
          <a:off x="3797300" y="1104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25400</xdr:rowOff>
    </xdr:from>
    <xdr:to>
      <xdr:col>15</xdr:col>
      <xdr:colOff>101600</xdr:colOff>
      <xdr:row>64</xdr:row>
      <xdr:rowOff>127000</xdr:rowOff>
    </xdr:to>
    <xdr:sp macro="" textlink="">
      <xdr:nvSpPr>
        <xdr:cNvPr id="191" name="楕円 190">
          <a:extLst>
            <a:ext uri="{FF2B5EF4-FFF2-40B4-BE49-F238E27FC236}">
              <a16:creationId xmlns:a16="http://schemas.microsoft.com/office/drawing/2014/main" id="{FF2145B6-D376-4442-A470-06E79C748029}"/>
            </a:ext>
          </a:extLst>
        </xdr:cNvPr>
        <xdr:cNvSpPr/>
      </xdr:nvSpPr>
      <xdr:spPr>
        <a:xfrm>
          <a:off x="2857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76200</xdr:rowOff>
    </xdr:from>
    <xdr:to>
      <xdr:col>19</xdr:col>
      <xdr:colOff>177800</xdr:colOff>
      <xdr:row>64</xdr:row>
      <xdr:rowOff>76200</xdr:rowOff>
    </xdr:to>
    <xdr:cxnSp macro="">
      <xdr:nvCxnSpPr>
        <xdr:cNvPr id="192" name="直線コネクタ 191">
          <a:extLst>
            <a:ext uri="{FF2B5EF4-FFF2-40B4-BE49-F238E27FC236}">
              <a16:creationId xmlns:a16="http://schemas.microsoft.com/office/drawing/2014/main" id="{3710F4AF-1D52-45F8-9E5F-CA3BA13EAA35}"/>
            </a:ext>
          </a:extLst>
        </xdr:cNvPr>
        <xdr:cNvCxnSpPr/>
      </xdr:nvCxnSpPr>
      <xdr:spPr>
        <a:xfrm>
          <a:off x="2908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17780</xdr:rowOff>
    </xdr:from>
    <xdr:to>
      <xdr:col>10</xdr:col>
      <xdr:colOff>165100</xdr:colOff>
      <xdr:row>64</xdr:row>
      <xdr:rowOff>119380</xdr:rowOff>
    </xdr:to>
    <xdr:sp macro="" textlink="">
      <xdr:nvSpPr>
        <xdr:cNvPr id="193" name="楕円 192">
          <a:extLst>
            <a:ext uri="{FF2B5EF4-FFF2-40B4-BE49-F238E27FC236}">
              <a16:creationId xmlns:a16="http://schemas.microsoft.com/office/drawing/2014/main" id="{CDE14E5A-2F70-4069-A4E8-CC979DE47B44}"/>
            </a:ext>
          </a:extLst>
        </xdr:cNvPr>
        <xdr:cNvSpPr/>
      </xdr:nvSpPr>
      <xdr:spPr>
        <a:xfrm>
          <a:off x="1968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68580</xdr:rowOff>
    </xdr:from>
    <xdr:to>
      <xdr:col>15</xdr:col>
      <xdr:colOff>50800</xdr:colOff>
      <xdr:row>64</xdr:row>
      <xdr:rowOff>76200</xdr:rowOff>
    </xdr:to>
    <xdr:cxnSp macro="">
      <xdr:nvCxnSpPr>
        <xdr:cNvPr id="194" name="直線コネクタ 193">
          <a:extLst>
            <a:ext uri="{FF2B5EF4-FFF2-40B4-BE49-F238E27FC236}">
              <a16:creationId xmlns:a16="http://schemas.microsoft.com/office/drawing/2014/main" id="{A6E3ACD7-C200-4CAF-ACC4-04EB5D99BD3D}"/>
            </a:ext>
          </a:extLst>
        </xdr:cNvPr>
        <xdr:cNvCxnSpPr/>
      </xdr:nvCxnSpPr>
      <xdr:spPr>
        <a:xfrm>
          <a:off x="2019300" y="11041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162560</xdr:rowOff>
    </xdr:from>
    <xdr:to>
      <xdr:col>6</xdr:col>
      <xdr:colOff>38100</xdr:colOff>
      <xdr:row>64</xdr:row>
      <xdr:rowOff>92710</xdr:rowOff>
    </xdr:to>
    <xdr:sp macro="" textlink="">
      <xdr:nvSpPr>
        <xdr:cNvPr id="195" name="楕円 194">
          <a:extLst>
            <a:ext uri="{FF2B5EF4-FFF2-40B4-BE49-F238E27FC236}">
              <a16:creationId xmlns:a16="http://schemas.microsoft.com/office/drawing/2014/main" id="{B5B1CEFB-E9BC-4EBF-8A27-6E3DE2BA46FE}"/>
            </a:ext>
          </a:extLst>
        </xdr:cNvPr>
        <xdr:cNvSpPr/>
      </xdr:nvSpPr>
      <xdr:spPr>
        <a:xfrm>
          <a:off x="1079500" y="109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41910</xdr:rowOff>
    </xdr:from>
    <xdr:to>
      <xdr:col>10</xdr:col>
      <xdr:colOff>114300</xdr:colOff>
      <xdr:row>64</xdr:row>
      <xdr:rowOff>68580</xdr:rowOff>
    </xdr:to>
    <xdr:cxnSp macro="">
      <xdr:nvCxnSpPr>
        <xdr:cNvPr id="196" name="直線コネクタ 195">
          <a:extLst>
            <a:ext uri="{FF2B5EF4-FFF2-40B4-BE49-F238E27FC236}">
              <a16:creationId xmlns:a16="http://schemas.microsoft.com/office/drawing/2014/main" id="{B1458FB8-084D-4DE1-BFD7-67545C4D816F}"/>
            </a:ext>
          </a:extLst>
        </xdr:cNvPr>
        <xdr:cNvCxnSpPr/>
      </xdr:nvCxnSpPr>
      <xdr:spPr>
        <a:xfrm>
          <a:off x="1130300" y="110147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120667</xdr:rowOff>
    </xdr:from>
    <xdr:ext cx="405111" cy="259045"/>
    <xdr:sp macro="" textlink="">
      <xdr:nvSpPr>
        <xdr:cNvPr id="197" name="n_1aveValue【体育館・プール】&#10;有形固定資産減価償却率">
          <a:extLst>
            <a:ext uri="{FF2B5EF4-FFF2-40B4-BE49-F238E27FC236}">
              <a16:creationId xmlns:a16="http://schemas.microsoft.com/office/drawing/2014/main" id="{6820F670-CB24-415A-AFC3-100C71C9C784}"/>
            </a:ext>
          </a:extLst>
        </xdr:cNvPr>
        <xdr:cNvSpPr txBox="1"/>
      </xdr:nvSpPr>
      <xdr:spPr>
        <a:xfrm>
          <a:off x="3582044" y="1023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90187</xdr:rowOff>
    </xdr:from>
    <xdr:ext cx="405111" cy="259045"/>
    <xdr:sp macro="" textlink="">
      <xdr:nvSpPr>
        <xdr:cNvPr id="198" name="n_2aveValue【体育館・プール】&#10;有形固定資産減価償却率">
          <a:extLst>
            <a:ext uri="{FF2B5EF4-FFF2-40B4-BE49-F238E27FC236}">
              <a16:creationId xmlns:a16="http://schemas.microsoft.com/office/drawing/2014/main" id="{574B1F74-1701-4262-93DC-225BB94090BA}"/>
            </a:ext>
          </a:extLst>
        </xdr:cNvPr>
        <xdr:cNvSpPr txBox="1"/>
      </xdr:nvSpPr>
      <xdr:spPr>
        <a:xfrm>
          <a:off x="27057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61612</xdr:rowOff>
    </xdr:from>
    <xdr:ext cx="405111" cy="259045"/>
    <xdr:sp macro="" textlink="">
      <xdr:nvSpPr>
        <xdr:cNvPr id="199" name="n_3aveValue【体育館・プール】&#10;有形固定資産減価償却率">
          <a:extLst>
            <a:ext uri="{FF2B5EF4-FFF2-40B4-BE49-F238E27FC236}">
              <a16:creationId xmlns:a16="http://schemas.microsoft.com/office/drawing/2014/main" id="{42FE0C6A-B083-45DA-97A6-7CEFD799C0C6}"/>
            </a:ext>
          </a:extLst>
        </xdr:cNvPr>
        <xdr:cNvSpPr txBox="1"/>
      </xdr:nvSpPr>
      <xdr:spPr>
        <a:xfrm>
          <a:off x="1816744" y="10177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139717</xdr:rowOff>
    </xdr:from>
    <xdr:ext cx="405111" cy="259045"/>
    <xdr:sp macro="" textlink="">
      <xdr:nvSpPr>
        <xdr:cNvPr id="200" name="n_4aveValue【体育館・プール】&#10;有形固定資産減価償却率">
          <a:extLst>
            <a:ext uri="{FF2B5EF4-FFF2-40B4-BE49-F238E27FC236}">
              <a16:creationId xmlns:a16="http://schemas.microsoft.com/office/drawing/2014/main" id="{44925195-71CF-4A76-A61C-7E512FE70DB3}"/>
            </a:ext>
          </a:extLst>
        </xdr:cNvPr>
        <xdr:cNvSpPr txBox="1"/>
      </xdr:nvSpPr>
      <xdr:spPr>
        <a:xfrm>
          <a:off x="927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64</xdr:row>
      <xdr:rowOff>118127</xdr:rowOff>
    </xdr:from>
    <xdr:ext cx="469744" cy="259045"/>
    <xdr:sp macro="" textlink="">
      <xdr:nvSpPr>
        <xdr:cNvPr id="201" name="n_1mainValue【体育館・プール】&#10;有形固定資産減価償却率">
          <a:extLst>
            <a:ext uri="{FF2B5EF4-FFF2-40B4-BE49-F238E27FC236}">
              <a16:creationId xmlns:a16="http://schemas.microsoft.com/office/drawing/2014/main" id="{E662B244-6FEA-4764-88FC-2BAA9629DD4F}"/>
            </a:ext>
          </a:extLst>
        </xdr:cNvPr>
        <xdr:cNvSpPr txBox="1"/>
      </xdr:nvSpPr>
      <xdr:spPr>
        <a:xfrm>
          <a:off x="35497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64</xdr:row>
      <xdr:rowOff>118127</xdr:rowOff>
    </xdr:from>
    <xdr:ext cx="469744" cy="259045"/>
    <xdr:sp macro="" textlink="">
      <xdr:nvSpPr>
        <xdr:cNvPr id="202" name="n_2mainValue【体育館・プール】&#10;有形固定資産減価償却率">
          <a:extLst>
            <a:ext uri="{FF2B5EF4-FFF2-40B4-BE49-F238E27FC236}">
              <a16:creationId xmlns:a16="http://schemas.microsoft.com/office/drawing/2014/main" id="{DCC63517-03D0-4F4A-8DD0-95AA17C7D747}"/>
            </a:ext>
          </a:extLst>
        </xdr:cNvPr>
        <xdr:cNvSpPr txBox="1"/>
      </xdr:nvSpPr>
      <xdr:spPr>
        <a:xfrm>
          <a:off x="2673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110507</xdr:rowOff>
    </xdr:from>
    <xdr:ext cx="405111" cy="259045"/>
    <xdr:sp macro="" textlink="">
      <xdr:nvSpPr>
        <xdr:cNvPr id="203" name="n_3mainValue【体育館・プール】&#10;有形固定資産減価償却率">
          <a:extLst>
            <a:ext uri="{FF2B5EF4-FFF2-40B4-BE49-F238E27FC236}">
              <a16:creationId xmlns:a16="http://schemas.microsoft.com/office/drawing/2014/main" id="{44BEF2E7-5C3C-4397-9017-955FC4489825}"/>
            </a:ext>
          </a:extLst>
        </xdr:cNvPr>
        <xdr:cNvSpPr txBox="1"/>
      </xdr:nvSpPr>
      <xdr:spPr>
        <a:xfrm>
          <a:off x="1816744" y="1108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83837</xdr:rowOff>
    </xdr:from>
    <xdr:ext cx="405111" cy="259045"/>
    <xdr:sp macro="" textlink="">
      <xdr:nvSpPr>
        <xdr:cNvPr id="204" name="n_4mainValue【体育館・プール】&#10;有形固定資産減価償却率">
          <a:extLst>
            <a:ext uri="{FF2B5EF4-FFF2-40B4-BE49-F238E27FC236}">
              <a16:creationId xmlns:a16="http://schemas.microsoft.com/office/drawing/2014/main" id="{50278140-5821-4114-B032-845358E31932}"/>
            </a:ext>
          </a:extLst>
        </xdr:cNvPr>
        <xdr:cNvSpPr txBox="1"/>
      </xdr:nvSpPr>
      <xdr:spPr>
        <a:xfrm>
          <a:off x="927744"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1E062B2F-C0FC-485B-9D4B-F4C9BA04010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1EB64EDE-25CD-405A-8768-B0127F60A4F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CDF0A6FF-8C52-4E15-9BC0-01045A7894D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75310E42-6A51-4958-BE3D-25B432915AA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9165131C-3DF3-4291-BD2A-A850C5F3372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D9487686-B6CD-4C65-A61F-32EB5628EC8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1E814BCA-5890-477E-991F-EE9A67D03DA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E7E11E3B-DE53-4F7B-AE88-FDF7BBC7512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729E32E3-4789-4042-A520-FF9F4CCD6EB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5BE85520-C0B6-47CC-954E-20DE562FBBF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46FC8D99-54AD-42EC-8A2D-C073D7AAD39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9C31D8D3-8CEB-4EE3-9C88-6E8938FABECB}"/>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94A6AB01-D38B-47DF-AABE-0F9251009DB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6E0070A-7641-4A0F-BDCA-2DC61812F2E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6711038E-BFC3-4EC6-B776-F4094D70130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27B0B96C-2483-4E2D-82F0-4FE375759BD7}"/>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C06A53E3-F345-4DD6-8D72-390F852AE5B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DC2B0A82-E21A-44EC-A9E2-CCDEB8B38FB1}"/>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4AFD6128-06B5-43D8-8BB0-823B61EFDF1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38D45407-D7C2-4F70-88CE-349EA76BF4F9}"/>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F06F202F-59C4-4662-B53C-18ADA15854B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97FC9FF6-3A33-42A0-B7D8-B93D7E64787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4FA20C00-662C-4FC3-B845-51AD412E35E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156972</xdr:rowOff>
    </xdr:from>
    <xdr:to>
      <xdr:col>54</xdr:col>
      <xdr:colOff>189865</xdr:colOff>
      <xdr:row>64</xdr:row>
      <xdr:rowOff>24384</xdr:rowOff>
    </xdr:to>
    <xdr:cxnSp macro="">
      <xdr:nvCxnSpPr>
        <xdr:cNvPr id="228" name="直線コネクタ 227">
          <a:extLst>
            <a:ext uri="{FF2B5EF4-FFF2-40B4-BE49-F238E27FC236}">
              <a16:creationId xmlns:a16="http://schemas.microsoft.com/office/drawing/2014/main" id="{D201B609-C118-4865-9099-21B9F67FFB31}"/>
            </a:ext>
          </a:extLst>
        </xdr:cNvPr>
        <xdr:cNvCxnSpPr/>
      </xdr:nvCxnSpPr>
      <xdr:spPr>
        <a:xfrm flipV="1">
          <a:off x="10476865" y="9758172"/>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28211</xdr:rowOff>
    </xdr:from>
    <xdr:ext cx="469744" cy="259045"/>
    <xdr:sp macro="" textlink="">
      <xdr:nvSpPr>
        <xdr:cNvPr id="229" name="【体育館・プール】&#10;一人当たり面積最小値テキスト">
          <a:extLst>
            <a:ext uri="{FF2B5EF4-FFF2-40B4-BE49-F238E27FC236}">
              <a16:creationId xmlns:a16="http://schemas.microsoft.com/office/drawing/2014/main" id="{61B2576C-A9F3-4883-9401-3BF777416C96}"/>
            </a:ext>
          </a:extLst>
        </xdr:cNvPr>
        <xdr:cNvSpPr txBox="1"/>
      </xdr:nvSpPr>
      <xdr:spPr>
        <a:xfrm>
          <a:off x="10515600"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24384</xdr:rowOff>
    </xdr:from>
    <xdr:to>
      <xdr:col>55</xdr:col>
      <xdr:colOff>88900</xdr:colOff>
      <xdr:row>64</xdr:row>
      <xdr:rowOff>24384</xdr:rowOff>
    </xdr:to>
    <xdr:cxnSp macro="">
      <xdr:nvCxnSpPr>
        <xdr:cNvPr id="230" name="直線コネクタ 229">
          <a:extLst>
            <a:ext uri="{FF2B5EF4-FFF2-40B4-BE49-F238E27FC236}">
              <a16:creationId xmlns:a16="http://schemas.microsoft.com/office/drawing/2014/main" id="{3FFEAA4E-D05B-4096-8E81-E343CDDBE6C6}"/>
            </a:ext>
          </a:extLst>
        </xdr:cNvPr>
        <xdr:cNvCxnSpPr/>
      </xdr:nvCxnSpPr>
      <xdr:spPr>
        <a:xfrm>
          <a:off x="10388600" y="1099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103649</xdr:rowOff>
    </xdr:from>
    <xdr:ext cx="469744" cy="259045"/>
    <xdr:sp macro="" textlink="">
      <xdr:nvSpPr>
        <xdr:cNvPr id="231" name="【体育館・プール】&#10;一人当たり面積最大値テキスト">
          <a:extLst>
            <a:ext uri="{FF2B5EF4-FFF2-40B4-BE49-F238E27FC236}">
              <a16:creationId xmlns:a16="http://schemas.microsoft.com/office/drawing/2014/main" id="{8FCF27EE-B428-4EB4-A46B-07163B30D255}"/>
            </a:ext>
          </a:extLst>
        </xdr:cNvPr>
        <xdr:cNvSpPr txBox="1"/>
      </xdr:nvSpPr>
      <xdr:spPr>
        <a:xfrm>
          <a:off x="10515600" y="953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156972</xdr:rowOff>
    </xdr:from>
    <xdr:to>
      <xdr:col>55</xdr:col>
      <xdr:colOff>88900</xdr:colOff>
      <xdr:row>56</xdr:row>
      <xdr:rowOff>156972</xdr:rowOff>
    </xdr:to>
    <xdr:cxnSp macro="">
      <xdr:nvCxnSpPr>
        <xdr:cNvPr id="232" name="直線コネクタ 231">
          <a:extLst>
            <a:ext uri="{FF2B5EF4-FFF2-40B4-BE49-F238E27FC236}">
              <a16:creationId xmlns:a16="http://schemas.microsoft.com/office/drawing/2014/main" id="{2CB84CCD-4BF0-4FD7-B909-71277EEA46F0}"/>
            </a:ext>
          </a:extLst>
        </xdr:cNvPr>
        <xdr:cNvCxnSpPr/>
      </xdr:nvCxnSpPr>
      <xdr:spPr>
        <a:xfrm>
          <a:off x="10388600" y="975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57167</xdr:rowOff>
    </xdr:from>
    <xdr:ext cx="469744" cy="259045"/>
    <xdr:sp macro="" textlink="">
      <xdr:nvSpPr>
        <xdr:cNvPr id="233" name="【体育館・プール】&#10;一人当たり面積平均値テキスト">
          <a:extLst>
            <a:ext uri="{FF2B5EF4-FFF2-40B4-BE49-F238E27FC236}">
              <a16:creationId xmlns:a16="http://schemas.microsoft.com/office/drawing/2014/main" id="{937BC593-F4FD-4572-8C78-2BDF95D1B9AD}"/>
            </a:ext>
          </a:extLst>
        </xdr:cNvPr>
        <xdr:cNvSpPr txBox="1"/>
      </xdr:nvSpPr>
      <xdr:spPr>
        <a:xfrm>
          <a:off x="10515600" y="10687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78740</xdr:rowOff>
    </xdr:from>
    <xdr:to>
      <xdr:col>55</xdr:col>
      <xdr:colOff>50800</xdr:colOff>
      <xdr:row>63</xdr:row>
      <xdr:rowOff>8890</xdr:rowOff>
    </xdr:to>
    <xdr:sp macro="" textlink="">
      <xdr:nvSpPr>
        <xdr:cNvPr id="234" name="フローチャート: 判断 233">
          <a:extLst>
            <a:ext uri="{FF2B5EF4-FFF2-40B4-BE49-F238E27FC236}">
              <a16:creationId xmlns:a16="http://schemas.microsoft.com/office/drawing/2014/main" id="{23538A82-54E3-4F60-AC5A-ADFECA5FD2BB}"/>
            </a:ext>
          </a:extLst>
        </xdr:cNvPr>
        <xdr:cNvSpPr/>
      </xdr:nvSpPr>
      <xdr:spPr>
        <a:xfrm>
          <a:off x="104267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61214</xdr:rowOff>
    </xdr:from>
    <xdr:to>
      <xdr:col>50</xdr:col>
      <xdr:colOff>165100</xdr:colOff>
      <xdr:row>62</xdr:row>
      <xdr:rowOff>162814</xdr:rowOff>
    </xdr:to>
    <xdr:sp macro="" textlink="">
      <xdr:nvSpPr>
        <xdr:cNvPr id="235" name="フローチャート: 判断 234">
          <a:extLst>
            <a:ext uri="{FF2B5EF4-FFF2-40B4-BE49-F238E27FC236}">
              <a16:creationId xmlns:a16="http://schemas.microsoft.com/office/drawing/2014/main" id="{B54145C7-8898-4F5D-AFE3-2AEC92ECC8D9}"/>
            </a:ext>
          </a:extLst>
        </xdr:cNvPr>
        <xdr:cNvSpPr/>
      </xdr:nvSpPr>
      <xdr:spPr>
        <a:xfrm>
          <a:off x="9588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69596</xdr:rowOff>
    </xdr:from>
    <xdr:to>
      <xdr:col>46</xdr:col>
      <xdr:colOff>38100</xdr:colOff>
      <xdr:row>62</xdr:row>
      <xdr:rowOff>171196</xdr:rowOff>
    </xdr:to>
    <xdr:sp macro="" textlink="">
      <xdr:nvSpPr>
        <xdr:cNvPr id="236" name="フローチャート: 判断 235">
          <a:extLst>
            <a:ext uri="{FF2B5EF4-FFF2-40B4-BE49-F238E27FC236}">
              <a16:creationId xmlns:a16="http://schemas.microsoft.com/office/drawing/2014/main" id="{81858DF9-A56F-45AF-A812-6DE4D563723B}"/>
            </a:ext>
          </a:extLst>
        </xdr:cNvPr>
        <xdr:cNvSpPr/>
      </xdr:nvSpPr>
      <xdr:spPr>
        <a:xfrm>
          <a:off x="8699500" y="1069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58166</xdr:rowOff>
    </xdr:from>
    <xdr:to>
      <xdr:col>41</xdr:col>
      <xdr:colOff>101600</xdr:colOff>
      <xdr:row>62</xdr:row>
      <xdr:rowOff>159766</xdr:rowOff>
    </xdr:to>
    <xdr:sp macro="" textlink="">
      <xdr:nvSpPr>
        <xdr:cNvPr id="237" name="フローチャート: 判断 236">
          <a:extLst>
            <a:ext uri="{FF2B5EF4-FFF2-40B4-BE49-F238E27FC236}">
              <a16:creationId xmlns:a16="http://schemas.microsoft.com/office/drawing/2014/main" id="{BEABD63B-B58D-4796-ADC1-4CD6FFEB3F42}"/>
            </a:ext>
          </a:extLst>
        </xdr:cNvPr>
        <xdr:cNvSpPr/>
      </xdr:nvSpPr>
      <xdr:spPr>
        <a:xfrm>
          <a:off x="7810500" y="106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37592</xdr:rowOff>
    </xdr:from>
    <xdr:to>
      <xdr:col>36</xdr:col>
      <xdr:colOff>165100</xdr:colOff>
      <xdr:row>62</xdr:row>
      <xdr:rowOff>139192</xdr:rowOff>
    </xdr:to>
    <xdr:sp macro="" textlink="">
      <xdr:nvSpPr>
        <xdr:cNvPr id="238" name="フローチャート: 判断 237">
          <a:extLst>
            <a:ext uri="{FF2B5EF4-FFF2-40B4-BE49-F238E27FC236}">
              <a16:creationId xmlns:a16="http://schemas.microsoft.com/office/drawing/2014/main" id="{57C5D1A5-09A9-4A0C-9446-C7E26A3D0440}"/>
            </a:ext>
          </a:extLst>
        </xdr:cNvPr>
        <xdr:cNvSpPr/>
      </xdr:nvSpPr>
      <xdr:spPr>
        <a:xfrm>
          <a:off x="6921500" y="1066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C8AD298-9324-44EA-B4AD-ACDD6FEDA66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5A5CB27-8BC9-4928-8C0A-E4E22A578E9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92C2CAC-C1AB-46A0-8D5C-8C33AC467F2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066827D-14DE-4D3F-B0AA-079AAC7E254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4993D7B-1B8C-49D6-AFF3-CAAE8E24DDA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80264</xdr:rowOff>
    </xdr:from>
    <xdr:to>
      <xdr:col>55</xdr:col>
      <xdr:colOff>50800</xdr:colOff>
      <xdr:row>61</xdr:row>
      <xdr:rowOff>10414</xdr:rowOff>
    </xdr:to>
    <xdr:sp macro="" textlink="">
      <xdr:nvSpPr>
        <xdr:cNvPr id="244" name="楕円 243">
          <a:extLst>
            <a:ext uri="{FF2B5EF4-FFF2-40B4-BE49-F238E27FC236}">
              <a16:creationId xmlns:a16="http://schemas.microsoft.com/office/drawing/2014/main" id="{0B97A725-4E33-473C-BD71-A822697FCCD4}"/>
            </a:ext>
          </a:extLst>
        </xdr:cNvPr>
        <xdr:cNvSpPr/>
      </xdr:nvSpPr>
      <xdr:spPr>
        <a:xfrm>
          <a:off x="10426700" y="1036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103141</xdr:rowOff>
    </xdr:from>
    <xdr:ext cx="469744" cy="259045"/>
    <xdr:sp macro="" textlink="">
      <xdr:nvSpPr>
        <xdr:cNvPr id="245" name="【体育館・プール】&#10;一人当たり面積該当値テキスト">
          <a:extLst>
            <a:ext uri="{FF2B5EF4-FFF2-40B4-BE49-F238E27FC236}">
              <a16:creationId xmlns:a16="http://schemas.microsoft.com/office/drawing/2014/main" id="{C7F0CE41-AE0A-40F9-8FAA-3DB70C607752}"/>
            </a:ext>
          </a:extLst>
        </xdr:cNvPr>
        <xdr:cNvSpPr txBox="1"/>
      </xdr:nvSpPr>
      <xdr:spPr>
        <a:xfrm>
          <a:off x="10515600" y="1021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87122</xdr:rowOff>
    </xdr:from>
    <xdr:to>
      <xdr:col>50</xdr:col>
      <xdr:colOff>165100</xdr:colOff>
      <xdr:row>61</xdr:row>
      <xdr:rowOff>17272</xdr:rowOff>
    </xdr:to>
    <xdr:sp macro="" textlink="">
      <xdr:nvSpPr>
        <xdr:cNvPr id="246" name="楕円 245">
          <a:extLst>
            <a:ext uri="{FF2B5EF4-FFF2-40B4-BE49-F238E27FC236}">
              <a16:creationId xmlns:a16="http://schemas.microsoft.com/office/drawing/2014/main" id="{CA128C5A-173E-434C-A343-25B71D0E62B7}"/>
            </a:ext>
          </a:extLst>
        </xdr:cNvPr>
        <xdr:cNvSpPr/>
      </xdr:nvSpPr>
      <xdr:spPr>
        <a:xfrm>
          <a:off x="9588500" y="1037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131064</xdr:rowOff>
    </xdr:from>
    <xdr:to>
      <xdr:col>55</xdr:col>
      <xdr:colOff>0</xdr:colOff>
      <xdr:row>60</xdr:row>
      <xdr:rowOff>137922</xdr:rowOff>
    </xdr:to>
    <xdr:cxnSp macro="">
      <xdr:nvCxnSpPr>
        <xdr:cNvPr id="247" name="直線コネクタ 246">
          <a:extLst>
            <a:ext uri="{FF2B5EF4-FFF2-40B4-BE49-F238E27FC236}">
              <a16:creationId xmlns:a16="http://schemas.microsoft.com/office/drawing/2014/main" id="{389FCD2D-9459-485E-BCFE-F73C550F66F4}"/>
            </a:ext>
          </a:extLst>
        </xdr:cNvPr>
        <xdr:cNvCxnSpPr/>
      </xdr:nvCxnSpPr>
      <xdr:spPr>
        <a:xfrm flipV="1">
          <a:off x="9639300" y="1041806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92456</xdr:rowOff>
    </xdr:from>
    <xdr:to>
      <xdr:col>46</xdr:col>
      <xdr:colOff>38100</xdr:colOff>
      <xdr:row>61</xdr:row>
      <xdr:rowOff>22606</xdr:rowOff>
    </xdr:to>
    <xdr:sp macro="" textlink="">
      <xdr:nvSpPr>
        <xdr:cNvPr id="248" name="楕円 247">
          <a:extLst>
            <a:ext uri="{FF2B5EF4-FFF2-40B4-BE49-F238E27FC236}">
              <a16:creationId xmlns:a16="http://schemas.microsoft.com/office/drawing/2014/main" id="{200B58AD-A985-462B-BEDD-D1D32D451866}"/>
            </a:ext>
          </a:extLst>
        </xdr:cNvPr>
        <xdr:cNvSpPr/>
      </xdr:nvSpPr>
      <xdr:spPr>
        <a:xfrm>
          <a:off x="8699500" y="103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137922</xdr:rowOff>
    </xdr:from>
    <xdr:to>
      <xdr:col>50</xdr:col>
      <xdr:colOff>114300</xdr:colOff>
      <xdr:row>60</xdr:row>
      <xdr:rowOff>143256</xdr:rowOff>
    </xdr:to>
    <xdr:cxnSp macro="">
      <xdr:nvCxnSpPr>
        <xdr:cNvPr id="249" name="直線コネクタ 248">
          <a:extLst>
            <a:ext uri="{FF2B5EF4-FFF2-40B4-BE49-F238E27FC236}">
              <a16:creationId xmlns:a16="http://schemas.microsoft.com/office/drawing/2014/main" id="{A89DFFA9-1403-4827-A68D-402DD403A9C7}"/>
            </a:ext>
          </a:extLst>
        </xdr:cNvPr>
        <xdr:cNvCxnSpPr/>
      </xdr:nvCxnSpPr>
      <xdr:spPr>
        <a:xfrm flipV="1">
          <a:off x="8750300" y="1042492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102362</xdr:rowOff>
    </xdr:from>
    <xdr:to>
      <xdr:col>41</xdr:col>
      <xdr:colOff>101600</xdr:colOff>
      <xdr:row>61</xdr:row>
      <xdr:rowOff>32512</xdr:rowOff>
    </xdr:to>
    <xdr:sp macro="" textlink="">
      <xdr:nvSpPr>
        <xdr:cNvPr id="250" name="楕円 249">
          <a:extLst>
            <a:ext uri="{FF2B5EF4-FFF2-40B4-BE49-F238E27FC236}">
              <a16:creationId xmlns:a16="http://schemas.microsoft.com/office/drawing/2014/main" id="{E3B6CD63-E6EA-430E-A3E5-1391F5FDD15E}"/>
            </a:ext>
          </a:extLst>
        </xdr:cNvPr>
        <xdr:cNvSpPr/>
      </xdr:nvSpPr>
      <xdr:spPr>
        <a:xfrm>
          <a:off x="7810500" y="1038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143256</xdr:rowOff>
    </xdr:from>
    <xdr:to>
      <xdr:col>45</xdr:col>
      <xdr:colOff>177800</xdr:colOff>
      <xdr:row>60</xdr:row>
      <xdr:rowOff>153162</xdr:rowOff>
    </xdr:to>
    <xdr:cxnSp macro="">
      <xdr:nvCxnSpPr>
        <xdr:cNvPr id="251" name="直線コネクタ 250">
          <a:extLst>
            <a:ext uri="{FF2B5EF4-FFF2-40B4-BE49-F238E27FC236}">
              <a16:creationId xmlns:a16="http://schemas.microsoft.com/office/drawing/2014/main" id="{1E5A03A6-525D-4132-898F-AAB72AFAF872}"/>
            </a:ext>
          </a:extLst>
        </xdr:cNvPr>
        <xdr:cNvCxnSpPr/>
      </xdr:nvCxnSpPr>
      <xdr:spPr>
        <a:xfrm flipV="1">
          <a:off x="7861300" y="10430256"/>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104648</xdr:rowOff>
    </xdr:from>
    <xdr:to>
      <xdr:col>36</xdr:col>
      <xdr:colOff>165100</xdr:colOff>
      <xdr:row>61</xdr:row>
      <xdr:rowOff>34798</xdr:rowOff>
    </xdr:to>
    <xdr:sp macro="" textlink="">
      <xdr:nvSpPr>
        <xdr:cNvPr id="252" name="楕円 251">
          <a:extLst>
            <a:ext uri="{FF2B5EF4-FFF2-40B4-BE49-F238E27FC236}">
              <a16:creationId xmlns:a16="http://schemas.microsoft.com/office/drawing/2014/main" id="{4E048F47-0C8B-4074-B735-229A9B22CADA}"/>
            </a:ext>
          </a:extLst>
        </xdr:cNvPr>
        <xdr:cNvSpPr/>
      </xdr:nvSpPr>
      <xdr:spPr>
        <a:xfrm>
          <a:off x="6921500" y="103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153162</xdr:rowOff>
    </xdr:from>
    <xdr:to>
      <xdr:col>41</xdr:col>
      <xdr:colOff>50800</xdr:colOff>
      <xdr:row>60</xdr:row>
      <xdr:rowOff>155448</xdr:rowOff>
    </xdr:to>
    <xdr:cxnSp macro="">
      <xdr:nvCxnSpPr>
        <xdr:cNvPr id="253" name="直線コネクタ 252">
          <a:extLst>
            <a:ext uri="{FF2B5EF4-FFF2-40B4-BE49-F238E27FC236}">
              <a16:creationId xmlns:a16="http://schemas.microsoft.com/office/drawing/2014/main" id="{CF7C283E-8447-48E7-95C7-7D7CAE44A0B4}"/>
            </a:ext>
          </a:extLst>
        </xdr:cNvPr>
        <xdr:cNvCxnSpPr/>
      </xdr:nvCxnSpPr>
      <xdr:spPr>
        <a:xfrm flipV="1">
          <a:off x="6972300" y="1044016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153941</xdr:rowOff>
    </xdr:from>
    <xdr:ext cx="469744" cy="259045"/>
    <xdr:sp macro="" textlink="">
      <xdr:nvSpPr>
        <xdr:cNvPr id="254" name="n_1aveValue【体育館・プール】&#10;一人当たり面積">
          <a:extLst>
            <a:ext uri="{FF2B5EF4-FFF2-40B4-BE49-F238E27FC236}">
              <a16:creationId xmlns:a16="http://schemas.microsoft.com/office/drawing/2014/main" id="{EACF8145-C492-4407-ACA0-1F0F80BB749C}"/>
            </a:ext>
          </a:extLst>
        </xdr:cNvPr>
        <xdr:cNvSpPr txBox="1"/>
      </xdr:nvSpPr>
      <xdr:spPr>
        <a:xfrm>
          <a:off x="9391727" y="1078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162323</xdr:rowOff>
    </xdr:from>
    <xdr:ext cx="469744" cy="259045"/>
    <xdr:sp macro="" textlink="">
      <xdr:nvSpPr>
        <xdr:cNvPr id="255" name="n_2aveValue【体育館・プール】&#10;一人当たり面積">
          <a:extLst>
            <a:ext uri="{FF2B5EF4-FFF2-40B4-BE49-F238E27FC236}">
              <a16:creationId xmlns:a16="http://schemas.microsoft.com/office/drawing/2014/main" id="{2A477838-08E2-4885-A08E-DC2D23F9EEB8}"/>
            </a:ext>
          </a:extLst>
        </xdr:cNvPr>
        <xdr:cNvSpPr txBox="1"/>
      </xdr:nvSpPr>
      <xdr:spPr>
        <a:xfrm>
          <a:off x="8515427" y="1079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150893</xdr:rowOff>
    </xdr:from>
    <xdr:ext cx="469744" cy="259045"/>
    <xdr:sp macro="" textlink="">
      <xdr:nvSpPr>
        <xdr:cNvPr id="256" name="n_3aveValue【体育館・プール】&#10;一人当たり面積">
          <a:extLst>
            <a:ext uri="{FF2B5EF4-FFF2-40B4-BE49-F238E27FC236}">
              <a16:creationId xmlns:a16="http://schemas.microsoft.com/office/drawing/2014/main" id="{71CD52A8-C58E-43D9-B44E-BF8B54C78584}"/>
            </a:ext>
          </a:extLst>
        </xdr:cNvPr>
        <xdr:cNvSpPr txBox="1"/>
      </xdr:nvSpPr>
      <xdr:spPr>
        <a:xfrm>
          <a:off x="7626427" y="1078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130319</xdr:rowOff>
    </xdr:from>
    <xdr:ext cx="469744" cy="259045"/>
    <xdr:sp macro="" textlink="">
      <xdr:nvSpPr>
        <xdr:cNvPr id="257" name="n_4aveValue【体育館・プール】&#10;一人当たり面積">
          <a:extLst>
            <a:ext uri="{FF2B5EF4-FFF2-40B4-BE49-F238E27FC236}">
              <a16:creationId xmlns:a16="http://schemas.microsoft.com/office/drawing/2014/main" id="{D2AFD3E9-BB85-4DA5-9402-E2BBADD87F74}"/>
            </a:ext>
          </a:extLst>
        </xdr:cNvPr>
        <xdr:cNvSpPr txBox="1"/>
      </xdr:nvSpPr>
      <xdr:spPr>
        <a:xfrm>
          <a:off x="6737427" y="1076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33799</xdr:rowOff>
    </xdr:from>
    <xdr:ext cx="469744" cy="259045"/>
    <xdr:sp macro="" textlink="">
      <xdr:nvSpPr>
        <xdr:cNvPr id="258" name="n_1mainValue【体育館・プール】&#10;一人当たり面積">
          <a:extLst>
            <a:ext uri="{FF2B5EF4-FFF2-40B4-BE49-F238E27FC236}">
              <a16:creationId xmlns:a16="http://schemas.microsoft.com/office/drawing/2014/main" id="{4C4E043E-8F2E-4E69-9769-581429D193AD}"/>
            </a:ext>
          </a:extLst>
        </xdr:cNvPr>
        <xdr:cNvSpPr txBox="1"/>
      </xdr:nvSpPr>
      <xdr:spPr>
        <a:xfrm>
          <a:off x="9391727" y="1014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39133</xdr:rowOff>
    </xdr:from>
    <xdr:ext cx="469744" cy="259045"/>
    <xdr:sp macro="" textlink="">
      <xdr:nvSpPr>
        <xdr:cNvPr id="259" name="n_2mainValue【体育館・プール】&#10;一人当たり面積">
          <a:extLst>
            <a:ext uri="{FF2B5EF4-FFF2-40B4-BE49-F238E27FC236}">
              <a16:creationId xmlns:a16="http://schemas.microsoft.com/office/drawing/2014/main" id="{2FA6FB1E-63AD-4C5C-A729-AB92A8FD52F0}"/>
            </a:ext>
          </a:extLst>
        </xdr:cNvPr>
        <xdr:cNvSpPr txBox="1"/>
      </xdr:nvSpPr>
      <xdr:spPr>
        <a:xfrm>
          <a:off x="8515427" y="1015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49039</xdr:rowOff>
    </xdr:from>
    <xdr:ext cx="469744" cy="259045"/>
    <xdr:sp macro="" textlink="">
      <xdr:nvSpPr>
        <xdr:cNvPr id="260" name="n_3mainValue【体育館・プール】&#10;一人当たり面積">
          <a:extLst>
            <a:ext uri="{FF2B5EF4-FFF2-40B4-BE49-F238E27FC236}">
              <a16:creationId xmlns:a16="http://schemas.microsoft.com/office/drawing/2014/main" id="{C5AEB7E6-2E7A-4891-94FE-C5B150D7C217}"/>
            </a:ext>
          </a:extLst>
        </xdr:cNvPr>
        <xdr:cNvSpPr txBox="1"/>
      </xdr:nvSpPr>
      <xdr:spPr>
        <a:xfrm>
          <a:off x="76264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51325</xdr:rowOff>
    </xdr:from>
    <xdr:ext cx="469744" cy="259045"/>
    <xdr:sp macro="" textlink="">
      <xdr:nvSpPr>
        <xdr:cNvPr id="261" name="n_4mainValue【体育館・プール】&#10;一人当たり面積">
          <a:extLst>
            <a:ext uri="{FF2B5EF4-FFF2-40B4-BE49-F238E27FC236}">
              <a16:creationId xmlns:a16="http://schemas.microsoft.com/office/drawing/2014/main" id="{1263B320-5AFD-4B51-9A87-A8909D94030D}"/>
            </a:ext>
          </a:extLst>
        </xdr:cNvPr>
        <xdr:cNvSpPr txBox="1"/>
      </xdr:nvSpPr>
      <xdr:spPr>
        <a:xfrm>
          <a:off x="67374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3E77FF5D-4E6B-4CD9-B66B-F384225582F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66F2467A-E809-49E4-8484-2F050EA5061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16E5FD69-8508-457C-9024-FC65F4357EC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AE25842C-E1D4-4DA6-A59E-A7BD929BA36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D9308B38-C6E6-4791-B218-3E3771BDBE1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44E9F1D1-2EEA-47BF-8522-11D425597FA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B10D6033-6C65-4CD5-BFC3-920B70376BA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4DF966B-32C6-49F3-AF5A-B08F5CC6DA0E}"/>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D79DD006-28E0-4723-AE4C-061AB3F395A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36623AAE-B0C3-4B67-ADC2-BD804180E49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E25A5706-E94A-451F-BC6E-C150047BED0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B689981C-AB25-4335-80BA-A0431D1C797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C9C6A001-DAC7-4746-8812-CBF120B3F06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201F3499-9E5F-4CFC-B880-19C0AA0972B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C0EECD99-CCAF-4537-9ECC-5660F133CB4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C608D18C-9CBE-4753-9B99-EF3491AB4E29}"/>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982E9430-7B25-445F-B2C2-E248B49B1EF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32967E4B-E997-45E9-91AD-ED564CA81D7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AF21EC3E-65A1-405E-945E-9BC4AFA8A23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BCC0B6E3-520E-40D7-B484-CFA62A84A40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A46C9192-3941-4666-843D-356633D460F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2D87612B-3AC4-4EE0-97ED-300D1DB9C9A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ABE65959-8DA9-4366-848D-4A308716679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85ECEFBA-CE47-4D15-9AF4-4B3BFA1F6A1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a16="http://schemas.microsoft.com/office/drawing/2014/main" id="{C59BE825-3CFA-4798-87A9-02FA48D3160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1CA7CBB0-3D30-45B3-8B4D-DB35F46C19C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a:extLst>
            <a:ext uri="{FF2B5EF4-FFF2-40B4-BE49-F238E27FC236}">
              <a16:creationId xmlns:a16="http://schemas.microsoft.com/office/drawing/2014/main" id="{0BB81E6C-EDA5-4512-9D2B-D3BFA0A7E8D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9" name="直線コネクタ 288">
          <a:extLst>
            <a:ext uri="{FF2B5EF4-FFF2-40B4-BE49-F238E27FC236}">
              <a16:creationId xmlns:a16="http://schemas.microsoft.com/office/drawing/2014/main" id="{AC69DAD5-5824-4EC8-8F0C-8A8FC6FA7D62}"/>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0" name="テキスト ボックス 289">
          <a:extLst>
            <a:ext uri="{FF2B5EF4-FFF2-40B4-BE49-F238E27FC236}">
              <a16:creationId xmlns:a16="http://schemas.microsoft.com/office/drawing/2014/main" id="{5371993C-9D85-4F16-AF9E-30865701B08F}"/>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1" name="直線コネクタ 290">
          <a:extLst>
            <a:ext uri="{FF2B5EF4-FFF2-40B4-BE49-F238E27FC236}">
              <a16:creationId xmlns:a16="http://schemas.microsoft.com/office/drawing/2014/main" id="{95CFABC3-9C56-4837-98E9-989B4BAE8CD1}"/>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2" name="テキスト ボックス 291">
          <a:extLst>
            <a:ext uri="{FF2B5EF4-FFF2-40B4-BE49-F238E27FC236}">
              <a16:creationId xmlns:a16="http://schemas.microsoft.com/office/drawing/2014/main" id="{18BA70D2-DC73-43D2-ADC3-2AF25AF8294B}"/>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3" name="直線コネクタ 292">
          <a:extLst>
            <a:ext uri="{FF2B5EF4-FFF2-40B4-BE49-F238E27FC236}">
              <a16:creationId xmlns:a16="http://schemas.microsoft.com/office/drawing/2014/main" id="{C8D8327E-3306-4860-802B-3435E4ECAB8F}"/>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4" name="テキスト ボックス 293">
          <a:extLst>
            <a:ext uri="{FF2B5EF4-FFF2-40B4-BE49-F238E27FC236}">
              <a16:creationId xmlns:a16="http://schemas.microsoft.com/office/drawing/2014/main" id="{A74AB4FE-5363-4DC0-880B-A9780BF77025}"/>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5" name="直線コネクタ 294">
          <a:extLst>
            <a:ext uri="{FF2B5EF4-FFF2-40B4-BE49-F238E27FC236}">
              <a16:creationId xmlns:a16="http://schemas.microsoft.com/office/drawing/2014/main" id="{55B919D1-17D5-414B-A409-A934772CDFAD}"/>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6" name="テキスト ボックス 295">
          <a:extLst>
            <a:ext uri="{FF2B5EF4-FFF2-40B4-BE49-F238E27FC236}">
              <a16:creationId xmlns:a16="http://schemas.microsoft.com/office/drawing/2014/main" id="{716DC162-274F-4AD8-8B71-D09CB7351A74}"/>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7" name="直線コネクタ 296">
          <a:extLst>
            <a:ext uri="{FF2B5EF4-FFF2-40B4-BE49-F238E27FC236}">
              <a16:creationId xmlns:a16="http://schemas.microsoft.com/office/drawing/2014/main" id="{A8DAA1E0-FF3D-4FE1-9361-3E309D98DAA7}"/>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8" name="テキスト ボックス 297">
          <a:extLst>
            <a:ext uri="{FF2B5EF4-FFF2-40B4-BE49-F238E27FC236}">
              <a16:creationId xmlns:a16="http://schemas.microsoft.com/office/drawing/2014/main" id="{9449643E-647F-4135-B366-087246E904BD}"/>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a:extLst>
            <a:ext uri="{FF2B5EF4-FFF2-40B4-BE49-F238E27FC236}">
              <a16:creationId xmlns:a16="http://schemas.microsoft.com/office/drawing/2014/main" id="{DFE19847-0E08-4937-92CA-40AB9DDB1D6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0" name="テキスト ボックス 299">
          <a:extLst>
            <a:ext uri="{FF2B5EF4-FFF2-40B4-BE49-F238E27FC236}">
              <a16:creationId xmlns:a16="http://schemas.microsoft.com/office/drawing/2014/main" id="{8F2F722F-69D8-4230-BAF3-51D7408B0BF6}"/>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a:extLst>
            <a:ext uri="{FF2B5EF4-FFF2-40B4-BE49-F238E27FC236}">
              <a16:creationId xmlns:a16="http://schemas.microsoft.com/office/drawing/2014/main" id="{A8A6672A-391F-4E98-8D90-663766AD4A8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19050</xdr:rowOff>
    </xdr:from>
    <xdr:to>
      <xdr:col>24</xdr:col>
      <xdr:colOff>62865</xdr:colOff>
      <xdr:row>108</xdr:row>
      <xdr:rowOff>152400</xdr:rowOff>
    </xdr:to>
    <xdr:cxnSp macro="">
      <xdr:nvCxnSpPr>
        <xdr:cNvPr id="302" name="直線コネクタ 301">
          <a:extLst>
            <a:ext uri="{FF2B5EF4-FFF2-40B4-BE49-F238E27FC236}">
              <a16:creationId xmlns:a16="http://schemas.microsoft.com/office/drawing/2014/main" id="{CADC73AC-EA57-411F-A8E9-30663EFA3F78}"/>
            </a:ext>
          </a:extLst>
        </xdr:cNvPr>
        <xdr:cNvCxnSpPr/>
      </xdr:nvCxnSpPr>
      <xdr:spPr>
        <a:xfrm flipV="1">
          <a:off x="4634865" y="17335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3" name="【市民会館】&#10;有形固定資産減価償却率最小値テキスト">
          <a:extLst>
            <a:ext uri="{FF2B5EF4-FFF2-40B4-BE49-F238E27FC236}">
              <a16:creationId xmlns:a16="http://schemas.microsoft.com/office/drawing/2014/main" id="{C3C9DF86-7E5F-4F57-BB34-D9763315ADEA}"/>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4" name="直線コネクタ 303">
          <a:extLst>
            <a:ext uri="{FF2B5EF4-FFF2-40B4-BE49-F238E27FC236}">
              <a16:creationId xmlns:a16="http://schemas.microsoft.com/office/drawing/2014/main" id="{2FCBB08F-0FD6-471D-8609-16D3425D3D37}"/>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137177</xdr:rowOff>
    </xdr:from>
    <xdr:ext cx="405111" cy="259045"/>
    <xdr:sp macro="" textlink="">
      <xdr:nvSpPr>
        <xdr:cNvPr id="305" name="【市民会館】&#10;有形固定資産減価償却率最大値テキスト">
          <a:extLst>
            <a:ext uri="{FF2B5EF4-FFF2-40B4-BE49-F238E27FC236}">
              <a16:creationId xmlns:a16="http://schemas.microsoft.com/office/drawing/2014/main" id="{AC8DFE10-D490-45D1-9BA5-00829F854BC2}"/>
            </a:ext>
          </a:extLst>
        </xdr:cNvPr>
        <xdr:cNvSpPr txBox="1"/>
      </xdr:nvSpPr>
      <xdr:spPr>
        <a:xfrm>
          <a:off x="4673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19050</xdr:rowOff>
    </xdr:from>
    <xdr:to>
      <xdr:col>24</xdr:col>
      <xdr:colOff>152400</xdr:colOff>
      <xdr:row>101</xdr:row>
      <xdr:rowOff>19050</xdr:rowOff>
    </xdr:to>
    <xdr:cxnSp macro="">
      <xdr:nvCxnSpPr>
        <xdr:cNvPr id="306" name="直線コネクタ 305">
          <a:extLst>
            <a:ext uri="{FF2B5EF4-FFF2-40B4-BE49-F238E27FC236}">
              <a16:creationId xmlns:a16="http://schemas.microsoft.com/office/drawing/2014/main" id="{332E39CF-67E1-478A-922D-076DE9F0D7E8}"/>
            </a:ext>
          </a:extLst>
        </xdr:cNvPr>
        <xdr:cNvCxnSpPr/>
      </xdr:nvCxnSpPr>
      <xdr:spPr>
        <a:xfrm>
          <a:off x="4546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73041</xdr:rowOff>
    </xdr:from>
    <xdr:ext cx="405111" cy="259045"/>
    <xdr:sp macro="" textlink="">
      <xdr:nvSpPr>
        <xdr:cNvPr id="307" name="【市民会館】&#10;有形固定資産減価償却率平均値テキスト">
          <a:extLst>
            <a:ext uri="{FF2B5EF4-FFF2-40B4-BE49-F238E27FC236}">
              <a16:creationId xmlns:a16="http://schemas.microsoft.com/office/drawing/2014/main" id="{66DFAF9D-1B71-4864-BCB6-796C1EFCBBE2}"/>
            </a:ext>
          </a:extLst>
        </xdr:cNvPr>
        <xdr:cNvSpPr txBox="1"/>
      </xdr:nvSpPr>
      <xdr:spPr>
        <a:xfrm>
          <a:off x="4673600" y="17732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50164</xdr:rowOff>
    </xdr:from>
    <xdr:to>
      <xdr:col>24</xdr:col>
      <xdr:colOff>114300</xdr:colOff>
      <xdr:row>104</xdr:row>
      <xdr:rowOff>151764</xdr:rowOff>
    </xdr:to>
    <xdr:sp macro="" textlink="">
      <xdr:nvSpPr>
        <xdr:cNvPr id="308" name="フローチャート: 判断 307">
          <a:extLst>
            <a:ext uri="{FF2B5EF4-FFF2-40B4-BE49-F238E27FC236}">
              <a16:creationId xmlns:a16="http://schemas.microsoft.com/office/drawing/2014/main" id="{84B32E04-4A1D-4445-B5D7-9FD9151F92CD}"/>
            </a:ext>
          </a:extLst>
        </xdr:cNvPr>
        <xdr:cNvSpPr/>
      </xdr:nvSpPr>
      <xdr:spPr>
        <a:xfrm>
          <a:off x="4584700" y="178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13970</xdr:rowOff>
    </xdr:from>
    <xdr:to>
      <xdr:col>20</xdr:col>
      <xdr:colOff>38100</xdr:colOff>
      <xdr:row>104</xdr:row>
      <xdr:rowOff>115570</xdr:rowOff>
    </xdr:to>
    <xdr:sp macro="" textlink="">
      <xdr:nvSpPr>
        <xdr:cNvPr id="309" name="フローチャート: 判断 308">
          <a:extLst>
            <a:ext uri="{FF2B5EF4-FFF2-40B4-BE49-F238E27FC236}">
              <a16:creationId xmlns:a16="http://schemas.microsoft.com/office/drawing/2014/main" id="{A44F994A-DCF3-49C5-AD31-7CB3CE652B87}"/>
            </a:ext>
          </a:extLst>
        </xdr:cNvPr>
        <xdr:cNvSpPr/>
      </xdr:nvSpPr>
      <xdr:spPr>
        <a:xfrm>
          <a:off x="3746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149225</xdr:rowOff>
    </xdr:from>
    <xdr:to>
      <xdr:col>15</xdr:col>
      <xdr:colOff>101600</xdr:colOff>
      <xdr:row>104</xdr:row>
      <xdr:rowOff>79375</xdr:rowOff>
    </xdr:to>
    <xdr:sp macro="" textlink="">
      <xdr:nvSpPr>
        <xdr:cNvPr id="310" name="フローチャート: 判断 309">
          <a:extLst>
            <a:ext uri="{FF2B5EF4-FFF2-40B4-BE49-F238E27FC236}">
              <a16:creationId xmlns:a16="http://schemas.microsoft.com/office/drawing/2014/main" id="{B9E543D8-CCEC-4B11-8351-E66101D867EA}"/>
            </a:ext>
          </a:extLst>
        </xdr:cNvPr>
        <xdr:cNvSpPr/>
      </xdr:nvSpPr>
      <xdr:spPr>
        <a:xfrm>
          <a:off x="2857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124461</xdr:rowOff>
    </xdr:from>
    <xdr:to>
      <xdr:col>10</xdr:col>
      <xdr:colOff>165100</xdr:colOff>
      <xdr:row>104</xdr:row>
      <xdr:rowOff>54611</xdr:rowOff>
    </xdr:to>
    <xdr:sp macro="" textlink="">
      <xdr:nvSpPr>
        <xdr:cNvPr id="311" name="フローチャート: 判断 310">
          <a:extLst>
            <a:ext uri="{FF2B5EF4-FFF2-40B4-BE49-F238E27FC236}">
              <a16:creationId xmlns:a16="http://schemas.microsoft.com/office/drawing/2014/main" id="{AD170B90-AA10-4329-97BD-2B9AA9F12CBE}"/>
            </a:ext>
          </a:extLst>
        </xdr:cNvPr>
        <xdr:cNvSpPr/>
      </xdr:nvSpPr>
      <xdr:spPr>
        <a:xfrm>
          <a:off x="1968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149225</xdr:rowOff>
    </xdr:from>
    <xdr:to>
      <xdr:col>6</xdr:col>
      <xdr:colOff>38100</xdr:colOff>
      <xdr:row>104</xdr:row>
      <xdr:rowOff>79375</xdr:rowOff>
    </xdr:to>
    <xdr:sp macro="" textlink="">
      <xdr:nvSpPr>
        <xdr:cNvPr id="312" name="フローチャート: 判断 311">
          <a:extLst>
            <a:ext uri="{FF2B5EF4-FFF2-40B4-BE49-F238E27FC236}">
              <a16:creationId xmlns:a16="http://schemas.microsoft.com/office/drawing/2014/main" id="{D8EF1659-01F5-4FD7-9E16-6F2F33A2AC4E}"/>
            </a:ext>
          </a:extLst>
        </xdr:cNvPr>
        <xdr:cNvSpPr/>
      </xdr:nvSpPr>
      <xdr:spPr>
        <a:xfrm>
          <a:off x="1079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B0204048-8C2C-492A-99D5-0139ADA5BEC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4F7543C-5A2B-41D8-BE82-223C9150DB3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89B95B3A-E4D9-43D0-A195-0FF878DF649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38D8B800-54C9-4B35-9BFB-E3C4D994D48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131061EB-48D3-4ED5-AC2B-50CA2404C5F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101600</xdr:rowOff>
    </xdr:from>
    <xdr:to>
      <xdr:col>24</xdr:col>
      <xdr:colOff>114300</xdr:colOff>
      <xdr:row>109</xdr:row>
      <xdr:rowOff>31750</xdr:rowOff>
    </xdr:to>
    <xdr:sp macro="" textlink="">
      <xdr:nvSpPr>
        <xdr:cNvPr id="318" name="楕円 317">
          <a:extLst>
            <a:ext uri="{FF2B5EF4-FFF2-40B4-BE49-F238E27FC236}">
              <a16:creationId xmlns:a16="http://schemas.microsoft.com/office/drawing/2014/main" id="{57E50E53-E3A9-4EA5-8AE9-77E3DD4A794B}"/>
            </a:ext>
          </a:extLst>
        </xdr:cNvPr>
        <xdr:cNvSpPr/>
      </xdr:nvSpPr>
      <xdr:spPr>
        <a:xfrm>
          <a:off x="4584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16527</xdr:rowOff>
    </xdr:from>
    <xdr:ext cx="469744" cy="259045"/>
    <xdr:sp macro="" textlink="">
      <xdr:nvSpPr>
        <xdr:cNvPr id="319" name="【市民会館】&#10;有形固定資産減価償却率該当値テキスト">
          <a:extLst>
            <a:ext uri="{FF2B5EF4-FFF2-40B4-BE49-F238E27FC236}">
              <a16:creationId xmlns:a16="http://schemas.microsoft.com/office/drawing/2014/main" id="{9982D812-83AC-410C-B6CB-18CEF9CF7491}"/>
            </a:ext>
          </a:extLst>
        </xdr:cNvPr>
        <xdr:cNvSpPr txBox="1"/>
      </xdr:nvSpPr>
      <xdr:spPr>
        <a:xfrm>
          <a:off x="4673600" y="185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101600</xdr:rowOff>
    </xdr:from>
    <xdr:to>
      <xdr:col>20</xdr:col>
      <xdr:colOff>38100</xdr:colOff>
      <xdr:row>109</xdr:row>
      <xdr:rowOff>31750</xdr:rowOff>
    </xdr:to>
    <xdr:sp macro="" textlink="">
      <xdr:nvSpPr>
        <xdr:cNvPr id="320" name="楕円 319">
          <a:extLst>
            <a:ext uri="{FF2B5EF4-FFF2-40B4-BE49-F238E27FC236}">
              <a16:creationId xmlns:a16="http://schemas.microsoft.com/office/drawing/2014/main" id="{F29177AD-D916-4F46-A45F-D25625C27F71}"/>
            </a:ext>
          </a:extLst>
        </xdr:cNvPr>
        <xdr:cNvSpPr/>
      </xdr:nvSpPr>
      <xdr:spPr>
        <a:xfrm>
          <a:off x="3746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152400</xdr:rowOff>
    </xdr:from>
    <xdr:to>
      <xdr:col>24</xdr:col>
      <xdr:colOff>63500</xdr:colOff>
      <xdr:row>108</xdr:row>
      <xdr:rowOff>152400</xdr:rowOff>
    </xdr:to>
    <xdr:cxnSp macro="">
      <xdr:nvCxnSpPr>
        <xdr:cNvPr id="321" name="直線コネクタ 320">
          <a:extLst>
            <a:ext uri="{FF2B5EF4-FFF2-40B4-BE49-F238E27FC236}">
              <a16:creationId xmlns:a16="http://schemas.microsoft.com/office/drawing/2014/main" id="{F3E987CA-596F-478A-9E24-FA6D36157657}"/>
            </a:ext>
          </a:extLst>
        </xdr:cNvPr>
        <xdr:cNvCxnSpPr/>
      </xdr:nvCxnSpPr>
      <xdr:spPr>
        <a:xfrm>
          <a:off x="3797300" y="1866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101600</xdr:rowOff>
    </xdr:from>
    <xdr:to>
      <xdr:col>15</xdr:col>
      <xdr:colOff>101600</xdr:colOff>
      <xdr:row>109</xdr:row>
      <xdr:rowOff>31750</xdr:rowOff>
    </xdr:to>
    <xdr:sp macro="" textlink="">
      <xdr:nvSpPr>
        <xdr:cNvPr id="322" name="楕円 321">
          <a:extLst>
            <a:ext uri="{FF2B5EF4-FFF2-40B4-BE49-F238E27FC236}">
              <a16:creationId xmlns:a16="http://schemas.microsoft.com/office/drawing/2014/main" id="{19407061-8B4B-47F9-A18E-7F25AABD4B56}"/>
            </a:ext>
          </a:extLst>
        </xdr:cNvPr>
        <xdr:cNvSpPr/>
      </xdr:nvSpPr>
      <xdr:spPr>
        <a:xfrm>
          <a:off x="2857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152400</xdr:rowOff>
    </xdr:from>
    <xdr:to>
      <xdr:col>19</xdr:col>
      <xdr:colOff>177800</xdr:colOff>
      <xdr:row>108</xdr:row>
      <xdr:rowOff>152400</xdr:rowOff>
    </xdr:to>
    <xdr:cxnSp macro="">
      <xdr:nvCxnSpPr>
        <xdr:cNvPr id="323" name="直線コネクタ 322">
          <a:extLst>
            <a:ext uri="{FF2B5EF4-FFF2-40B4-BE49-F238E27FC236}">
              <a16:creationId xmlns:a16="http://schemas.microsoft.com/office/drawing/2014/main" id="{FBDD5C9E-EDF6-4631-B8D1-74A62504211B}"/>
            </a:ext>
          </a:extLst>
        </xdr:cNvPr>
        <xdr:cNvCxnSpPr/>
      </xdr:nvCxnSpPr>
      <xdr:spPr>
        <a:xfrm>
          <a:off x="2908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82550</xdr:rowOff>
    </xdr:from>
    <xdr:to>
      <xdr:col>10</xdr:col>
      <xdr:colOff>165100</xdr:colOff>
      <xdr:row>109</xdr:row>
      <xdr:rowOff>12700</xdr:rowOff>
    </xdr:to>
    <xdr:sp macro="" textlink="">
      <xdr:nvSpPr>
        <xdr:cNvPr id="324" name="楕円 323">
          <a:extLst>
            <a:ext uri="{FF2B5EF4-FFF2-40B4-BE49-F238E27FC236}">
              <a16:creationId xmlns:a16="http://schemas.microsoft.com/office/drawing/2014/main" id="{4C798001-A264-4EA7-8FC8-C6665E051D40}"/>
            </a:ext>
          </a:extLst>
        </xdr:cNvPr>
        <xdr:cNvSpPr/>
      </xdr:nvSpPr>
      <xdr:spPr>
        <a:xfrm>
          <a:off x="19685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133350</xdr:rowOff>
    </xdr:from>
    <xdr:to>
      <xdr:col>15</xdr:col>
      <xdr:colOff>50800</xdr:colOff>
      <xdr:row>108</xdr:row>
      <xdr:rowOff>152400</xdr:rowOff>
    </xdr:to>
    <xdr:cxnSp macro="">
      <xdr:nvCxnSpPr>
        <xdr:cNvPr id="325" name="直線コネクタ 324">
          <a:extLst>
            <a:ext uri="{FF2B5EF4-FFF2-40B4-BE49-F238E27FC236}">
              <a16:creationId xmlns:a16="http://schemas.microsoft.com/office/drawing/2014/main" id="{83FC5B77-AECC-4192-BFCB-B65D79751F03}"/>
            </a:ext>
          </a:extLst>
        </xdr:cNvPr>
        <xdr:cNvCxnSpPr/>
      </xdr:nvCxnSpPr>
      <xdr:spPr>
        <a:xfrm>
          <a:off x="2019300" y="18649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25400</xdr:rowOff>
    </xdr:from>
    <xdr:to>
      <xdr:col>6</xdr:col>
      <xdr:colOff>38100</xdr:colOff>
      <xdr:row>108</xdr:row>
      <xdr:rowOff>127000</xdr:rowOff>
    </xdr:to>
    <xdr:sp macro="" textlink="">
      <xdr:nvSpPr>
        <xdr:cNvPr id="326" name="楕円 325">
          <a:extLst>
            <a:ext uri="{FF2B5EF4-FFF2-40B4-BE49-F238E27FC236}">
              <a16:creationId xmlns:a16="http://schemas.microsoft.com/office/drawing/2014/main" id="{04BB6317-6E4B-4FCC-8B1A-314EFB22BEF9}"/>
            </a:ext>
          </a:extLst>
        </xdr:cNvPr>
        <xdr:cNvSpPr/>
      </xdr:nvSpPr>
      <xdr:spPr>
        <a:xfrm>
          <a:off x="1079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76200</xdr:rowOff>
    </xdr:from>
    <xdr:to>
      <xdr:col>10</xdr:col>
      <xdr:colOff>114300</xdr:colOff>
      <xdr:row>108</xdr:row>
      <xdr:rowOff>133350</xdr:rowOff>
    </xdr:to>
    <xdr:cxnSp macro="">
      <xdr:nvCxnSpPr>
        <xdr:cNvPr id="327" name="直線コネクタ 326">
          <a:extLst>
            <a:ext uri="{FF2B5EF4-FFF2-40B4-BE49-F238E27FC236}">
              <a16:creationId xmlns:a16="http://schemas.microsoft.com/office/drawing/2014/main" id="{552B9DC2-A7A0-4655-A4AD-F72E1988D58F}"/>
            </a:ext>
          </a:extLst>
        </xdr:cNvPr>
        <xdr:cNvCxnSpPr/>
      </xdr:nvCxnSpPr>
      <xdr:spPr>
        <a:xfrm>
          <a:off x="1130300" y="18592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132097</xdr:rowOff>
    </xdr:from>
    <xdr:ext cx="405111" cy="259045"/>
    <xdr:sp macro="" textlink="">
      <xdr:nvSpPr>
        <xdr:cNvPr id="328" name="n_1aveValue【市民会館】&#10;有形固定資産減価償却率">
          <a:extLst>
            <a:ext uri="{FF2B5EF4-FFF2-40B4-BE49-F238E27FC236}">
              <a16:creationId xmlns:a16="http://schemas.microsoft.com/office/drawing/2014/main" id="{78C56468-1F1F-4C59-8E22-1780D24D94A0}"/>
            </a:ext>
          </a:extLst>
        </xdr:cNvPr>
        <xdr:cNvSpPr txBox="1"/>
      </xdr:nvSpPr>
      <xdr:spPr>
        <a:xfrm>
          <a:off x="3582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95902</xdr:rowOff>
    </xdr:from>
    <xdr:ext cx="405111" cy="259045"/>
    <xdr:sp macro="" textlink="">
      <xdr:nvSpPr>
        <xdr:cNvPr id="329" name="n_2aveValue【市民会館】&#10;有形固定資産減価償却率">
          <a:extLst>
            <a:ext uri="{FF2B5EF4-FFF2-40B4-BE49-F238E27FC236}">
              <a16:creationId xmlns:a16="http://schemas.microsoft.com/office/drawing/2014/main" id="{0E6AE429-5B12-47B5-A887-029EFE121985}"/>
            </a:ext>
          </a:extLst>
        </xdr:cNvPr>
        <xdr:cNvSpPr txBox="1"/>
      </xdr:nvSpPr>
      <xdr:spPr>
        <a:xfrm>
          <a:off x="27057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71138</xdr:rowOff>
    </xdr:from>
    <xdr:ext cx="405111" cy="259045"/>
    <xdr:sp macro="" textlink="">
      <xdr:nvSpPr>
        <xdr:cNvPr id="330" name="n_3aveValue【市民会館】&#10;有形固定資産減価償却率">
          <a:extLst>
            <a:ext uri="{FF2B5EF4-FFF2-40B4-BE49-F238E27FC236}">
              <a16:creationId xmlns:a16="http://schemas.microsoft.com/office/drawing/2014/main" id="{2AEB346B-DCCD-4091-938A-86255DE8585F}"/>
            </a:ext>
          </a:extLst>
        </xdr:cNvPr>
        <xdr:cNvSpPr txBox="1"/>
      </xdr:nvSpPr>
      <xdr:spPr>
        <a:xfrm>
          <a:off x="1816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95902</xdr:rowOff>
    </xdr:from>
    <xdr:ext cx="405111" cy="259045"/>
    <xdr:sp macro="" textlink="">
      <xdr:nvSpPr>
        <xdr:cNvPr id="331" name="n_4aveValue【市民会館】&#10;有形固定資産減価償却率">
          <a:extLst>
            <a:ext uri="{FF2B5EF4-FFF2-40B4-BE49-F238E27FC236}">
              <a16:creationId xmlns:a16="http://schemas.microsoft.com/office/drawing/2014/main" id="{A19060F1-E765-497B-ABD7-69DF39636E12}"/>
            </a:ext>
          </a:extLst>
        </xdr:cNvPr>
        <xdr:cNvSpPr txBox="1"/>
      </xdr:nvSpPr>
      <xdr:spPr>
        <a:xfrm>
          <a:off x="9277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22877</xdr:rowOff>
    </xdr:from>
    <xdr:ext cx="469744" cy="259045"/>
    <xdr:sp macro="" textlink="">
      <xdr:nvSpPr>
        <xdr:cNvPr id="332" name="n_1mainValue【市民会館】&#10;有形固定資産減価償却率">
          <a:extLst>
            <a:ext uri="{FF2B5EF4-FFF2-40B4-BE49-F238E27FC236}">
              <a16:creationId xmlns:a16="http://schemas.microsoft.com/office/drawing/2014/main" id="{0D1C1100-DBF1-4CAA-9CC5-A2772C645388}"/>
            </a:ext>
          </a:extLst>
        </xdr:cNvPr>
        <xdr:cNvSpPr txBox="1"/>
      </xdr:nvSpPr>
      <xdr:spPr>
        <a:xfrm>
          <a:off x="35497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22877</xdr:rowOff>
    </xdr:from>
    <xdr:ext cx="469744" cy="259045"/>
    <xdr:sp macro="" textlink="">
      <xdr:nvSpPr>
        <xdr:cNvPr id="333" name="n_2mainValue【市民会館】&#10;有形固定資産減価償却率">
          <a:extLst>
            <a:ext uri="{FF2B5EF4-FFF2-40B4-BE49-F238E27FC236}">
              <a16:creationId xmlns:a16="http://schemas.microsoft.com/office/drawing/2014/main" id="{65568539-2ADE-4433-BE17-1D37113E477E}"/>
            </a:ext>
          </a:extLst>
        </xdr:cNvPr>
        <xdr:cNvSpPr txBox="1"/>
      </xdr:nvSpPr>
      <xdr:spPr>
        <a:xfrm>
          <a:off x="2673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3827</xdr:rowOff>
    </xdr:from>
    <xdr:ext cx="405111" cy="259045"/>
    <xdr:sp macro="" textlink="">
      <xdr:nvSpPr>
        <xdr:cNvPr id="334" name="n_3mainValue【市民会館】&#10;有形固定資産減価償却率">
          <a:extLst>
            <a:ext uri="{FF2B5EF4-FFF2-40B4-BE49-F238E27FC236}">
              <a16:creationId xmlns:a16="http://schemas.microsoft.com/office/drawing/2014/main" id="{0FDBC2F5-A1C6-4174-852E-B76EB4B297B9}"/>
            </a:ext>
          </a:extLst>
        </xdr:cNvPr>
        <xdr:cNvSpPr txBox="1"/>
      </xdr:nvSpPr>
      <xdr:spPr>
        <a:xfrm>
          <a:off x="1816744" y="186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118127</xdr:rowOff>
    </xdr:from>
    <xdr:ext cx="405111" cy="259045"/>
    <xdr:sp macro="" textlink="">
      <xdr:nvSpPr>
        <xdr:cNvPr id="335" name="n_4mainValue【市民会館】&#10;有形固定資産減価償却率">
          <a:extLst>
            <a:ext uri="{FF2B5EF4-FFF2-40B4-BE49-F238E27FC236}">
              <a16:creationId xmlns:a16="http://schemas.microsoft.com/office/drawing/2014/main" id="{7F4CE816-CA86-4E40-9AF8-62B9C670542F}"/>
            </a:ext>
          </a:extLst>
        </xdr:cNvPr>
        <xdr:cNvSpPr txBox="1"/>
      </xdr:nvSpPr>
      <xdr:spPr>
        <a:xfrm>
          <a:off x="927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id="{BD8AA1C1-A5A0-4B42-A87A-7DBB24D12C6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id="{42378AD1-F695-49B1-9FFC-4F17F3CA9F8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id="{DE1FDE28-1CC3-4116-81E0-D5C6065A16E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id="{8DD6B7A2-C0D0-4741-84CC-739F3EA9C6E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id="{00E69B01-17F4-4E36-A576-B705F1ACB78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id="{F4AEE931-F2F9-4501-B033-A093EFDF205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id="{4F031A28-94B2-4156-A906-80B4AA5A367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id="{6E98D4F8-2629-4C93-815F-8A7941A28FE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a:extLst>
            <a:ext uri="{FF2B5EF4-FFF2-40B4-BE49-F238E27FC236}">
              <a16:creationId xmlns:a16="http://schemas.microsoft.com/office/drawing/2014/main" id="{35C0CF85-4EE8-451B-AA2A-E5D5FD656DD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a:extLst>
            <a:ext uri="{FF2B5EF4-FFF2-40B4-BE49-F238E27FC236}">
              <a16:creationId xmlns:a16="http://schemas.microsoft.com/office/drawing/2014/main" id="{23D9EB22-0A2C-425D-950D-E450C8C2F35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6" name="直線コネクタ 345">
          <a:extLst>
            <a:ext uri="{FF2B5EF4-FFF2-40B4-BE49-F238E27FC236}">
              <a16:creationId xmlns:a16="http://schemas.microsoft.com/office/drawing/2014/main" id="{7CC572C1-0D96-444F-BDBB-8E99DEFC1514}"/>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7" name="テキスト ボックス 346">
          <a:extLst>
            <a:ext uri="{FF2B5EF4-FFF2-40B4-BE49-F238E27FC236}">
              <a16:creationId xmlns:a16="http://schemas.microsoft.com/office/drawing/2014/main" id="{07E13E14-856D-4319-B9AC-242BD67DA8EF}"/>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8" name="直線コネクタ 347">
          <a:extLst>
            <a:ext uri="{FF2B5EF4-FFF2-40B4-BE49-F238E27FC236}">
              <a16:creationId xmlns:a16="http://schemas.microsoft.com/office/drawing/2014/main" id="{0F3C0DF5-7959-4CAD-BA6D-307F6BDDD2A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9" name="テキスト ボックス 348">
          <a:extLst>
            <a:ext uri="{FF2B5EF4-FFF2-40B4-BE49-F238E27FC236}">
              <a16:creationId xmlns:a16="http://schemas.microsoft.com/office/drawing/2014/main" id="{C8F602E9-4D13-4B33-98DB-467D870637B7}"/>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0" name="直線コネクタ 349">
          <a:extLst>
            <a:ext uri="{FF2B5EF4-FFF2-40B4-BE49-F238E27FC236}">
              <a16:creationId xmlns:a16="http://schemas.microsoft.com/office/drawing/2014/main" id="{C4C48E84-16EB-4517-A590-0A085DA4164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1" name="テキスト ボックス 350">
          <a:extLst>
            <a:ext uri="{FF2B5EF4-FFF2-40B4-BE49-F238E27FC236}">
              <a16:creationId xmlns:a16="http://schemas.microsoft.com/office/drawing/2014/main" id="{B11BD57D-AA78-4301-8EC9-43AC66856AA7}"/>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2" name="直線コネクタ 351">
          <a:extLst>
            <a:ext uri="{FF2B5EF4-FFF2-40B4-BE49-F238E27FC236}">
              <a16:creationId xmlns:a16="http://schemas.microsoft.com/office/drawing/2014/main" id="{E720B33A-CEF7-46B7-8480-F052E62D711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3" name="テキスト ボックス 352">
          <a:extLst>
            <a:ext uri="{FF2B5EF4-FFF2-40B4-BE49-F238E27FC236}">
              <a16:creationId xmlns:a16="http://schemas.microsoft.com/office/drawing/2014/main" id="{B8D55AB4-5BA1-4585-A5AB-8B62E2CAC1AF}"/>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4" name="直線コネクタ 353">
          <a:extLst>
            <a:ext uri="{FF2B5EF4-FFF2-40B4-BE49-F238E27FC236}">
              <a16:creationId xmlns:a16="http://schemas.microsoft.com/office/drawing/2014/main" id="{8B54B0AD-45D2-445D-8281-E1ED61EED0AC}"/>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5" name="テキスト ボックス 354">
          <a:extLst>
            <a:ext uri="{FF2B5EF4-FFF2-40B4-BE49-F238E27FC236}">
              <a16:creationId xmlns:a16="http://schemas.microsoft.com/office/drawing/2014/main" id="{8D570B76-2A71-47F4-92FD-55DB6D0D7916}"/>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a:extLst>
            <a:ext uri="{FF2B5EF4-FFF2-40B4-BE49-F238E27FC236}">
              <a16:creationId xmlns:a16="http://schemas.microsoft.com/office/drawing/2014/main" id="{DA064BBA-A71F-44D2-9863-B53CA74330C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a:extLst>
            <a:ext uri="{FF2B5EF4-FFF2-40B4-BE49-F238E27FC236}">
              <a16:creationId xmlns:a16="http://schemas.microsoft.com/office/drawing/2014/main" id="{8C9C3D2E-F901-4E03-AF5C-6E77C84A3E9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a:extLst>
            <a:ext uri="{FF2B5EF4-FFF2-40B4-BE49-F238E27FC236}">
              <a16:creationId xmlns:a16="http://schemas.microsoft.com/office/drawing/2014/main" id="{4D6CCD80-D43C-446F-B9D7-03F410CA65B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146686</xdr:rowOff>
    </xdr:from>
    <xdr:to>
      <xdr:col>54</xdr:col>
      <xdr:colOff>189865</xdr:colOff>
      <xdr:row>108</xdr:row>
      <xdr:rowOff>110489</xdr:rowOff>
    </xdr:to>
    <xdr:cxnSp macro="">
      <xdr:nvCxnSpPr>
        <xdr:cNvPr id="359" name="直線コネクタ 358">
          <a:extLst>
            <a:ext uri="{FF2B5EF4-FFF2-40B4-BE49-F238E27FC236}">
              <a16:creationId xmlns:a16="http://schemas.microsoft.com/office/drawing/2014/main" id="{EF55F121-2670-425D-BC81-EDC92B684E55}"/>
            </a:ext>
          </a:extLst>
        </xdr:cNvPr>
        <xdr:cNvCxnSpPr/>
      </xdr:nvCxnSpPr>
      <xdr:spPr>
        <a:xfrm flipV="1">
          <a:off x="10476865" y="17291686"/>
          <a:ext cx="0" cy="133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114316</xdr:rowOff>
    </xdr:from>
    <xdr:ext cx="469744" cy="259045"/>
    <xdr:sp macro="" textlink="">
      <xdr:nvSpPr>
        <xdr:cNvPr id="360" name="【市民会館】&#10;一人当たり面積最小値テキスト">
          <a:extLst>
            <a:ext uri="{FF2B5EF4-FFF2-40B4-BE49-F238E27FC236}">
              <a16:creationId xmlns:a16="http://schemas.microsoft.com/office/drawing/2014/main" id="{DEEEE98D-9D77-4870-B0EB-E229031515E8}"/>
            </a:ext>
          </a:extLst>
        </xdr:cNvPr>
        <xdr:cNvSpPr txBox="1"/>
      </xdr:nvSpPr>
      <xdr:spPr>
        <a:xfrm>
          <a:off x="105156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110489</xdr:rowOff>
    </xdr:from>
    <xdr:to>
      <xdr:col>55</xdr:col>
      <xdr:colOff>88900</xdr:colOff>
      <xdr:row>108</xdr:row>
      <xdr:rowOff>110489</xdr:rowOff>
    </xdr:to>
    <xdr:cxnSp macro="">
      <xdr:nvCxnSpPr>
        <xdr:cNvPr id="361" name="直線コネクタ 360">
          <a:extLst>
            <a:ext uri="{FF2B5EF4-FFF2-40B4-BE49-F238E27FC236}">
              <a16:creationId xmlns:a16="http://schemas.microsoft.com/office/drawing/2014/main" id="{A23A9972-03A1-425B-BE94-BF0A2658C9A1}"/>
            </a:ext>
          </a:extLst>
        </xdr:cNvPr>
        <xdr:cNvCxnSpPr/>
      </xdr:nvCxnSpPr>
      <xdr:spPr>
        <a:xfrm>
          <a:off x="10388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93363</xdr:rowOff>
    </xdr:from>
    <xdr:ext cx="469744" cy="259045"/>
    <xdr:sp macro="" textlink="">
      <xdr:nvSpPr>
        <xdr:cNvPr id="362" name="【市民会館】&#10;一人当たり面積最大値テキスト">
          <a:extLst>
            <a:ext uri="{FF2B5EF4-FFF2-40B4-BE49-F238E27FC236}">
              <a16:creationId xmlns:a16="http://schemas.microsoft.com/office/drawing/2014/main" id="{A435B591-B455-4430-9570-A7281FBCEAEA}"/>
            </a:ext>
          </a:extLst>
        </xdr:cNvPr>
        <xdr:cNvSpPr txBox="1"/>
      </xdr:nvSpPr>
      <xdr:spPr>
        <a:xfrm>
          <a:off x="10515600" y="1706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146686</xdr:rowOff>
    </xdr:from>
    <xdr:to>
      <xdr:col>55</xdr:col>
      <xdr:colOff>88900</xdr:colOff>
      <xdr:row>100</xdr:row>
      <xdr:rowOff>146686</xdr:rowOff>
    </xdr:to>
    <xdr:cxnSp macro="">
      <xdr:nvCxnSpPr>
        <xdr:cNvPr id="363" name="直線コネクタ 362">
          <a:extLst>
            <a:ext uri="{FF2B5EF4-FFF2-40B4-BE49-F238E27FC236}">
              <a16:creationId xmlns:a16="http://schemas.microsoft.com/office/drawing/2014/main" id="{4A449381-6CDA-45BD-A0A7-E4620366E77D}"/>
            </a:ext>
          </a:extLst>
        </xdr:cNvPr>
        <xdr:cNvCxnSpPr/>
      </xdr:nvCxnSpPr>
      <xdr:spPr>
        <a:xfrm>
          <a:off x="10388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156863</xdr:rowOff>
    </xdr:from>
    <xdr:ext cx="469744" cy="259045"/>
    <xdr:sp macro="" textlink="">
      <xdr:nvSpPr>
        <xdr:cNvPr id="364" name="【市民会館】&#10;一人当たり面積平均値テキスト">
          <a:extLst>
            <a:ext uri="{FF2B5EF4-FFF2-40B4-BE49-F238E27FC236}">
              <a16:creationId xmlns:a16="http://schemas.microsoft.com/office/drawing/2014/main" id="{7E640731-E60A-407B-9F87-BAC5938A6CA3}"/>
            </a:ext>
          </a:extLst>
        </xdr:cNvPr>
        <xdr:cNvSpPr txBox="1"/>
      </xdr:nvSpPr>
      <xdr:spPr>
        <a:xfrm>
          <a:off x="10515600" y="17987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133986</xdr:rowOff>
    </xdr:from>
    <xdr:to>
      <xdr:col>55</xdr:col>
      <xdr:colOff>50800</xdr:colOff>
      <xdr:row>106</xdr:row>
      <xdr:rowOff>64136</xdr:rowOff>
    </xdr:to>
    <xdr:sp macro="" textlink="">
      <xdr:nvSpPr>
        <xdr:cNvPr id="365" name="フローチャート: 判断 364">
          <a:extLst>
            <a:ext uri="{FF2B5EF4-FFF2-40B4-BE49-F238E27FC236}">
              <a16:creationId xmlns:a16="http://schemas.microsoft.com/office/drawing/2014/main" id="{58EB16E1-7773-4639-9635-EECE0A9904E3}"/>
            </a:ext>
          </a:extLst>
        </xdr:cNvPr>
        <xdr:cNvSpPr/>
      </xdr:nvSpPr>
      <xdr:spPr>
        <a:xfrm>
          <a:off x="10426700" y="1813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366" name="フローチャート: 判断 365">
          <a:extLst>
            <a:ext uri="{FF2B5EF4-FFF2-40B4-BE49-F238E27FC236}">
              <a16:creationId xmlns:a16="http://schemas.microsoft.com/office/drawing/2014/main" id="{D90F4A61-F37E-4841-AD3F-BC48050D08ED}"/>
            </a:ext>
          </a:extLst>
        </xdr:cNvPr>
        <xdr:cNvSpPr/>
      </xdr:nvSpPr>
      <xdr:spPr>
        <a:xfrm>
          <a:off x="9588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149225</xdr:rowOff>
    </xdr:from>
    <xdr:to>
      <xdr:col>46</xdr:col>
      <xdr:colOff>38100</xdr:colOff>
      <xdr:row>106</xdr:row>
      <xdr:rowOff>79375</xdr:rowOff>
    </xdr:to>
    <xdr:sp macro="" textlink="">
      <xdr:nvSpPr>
        <xdr:cNvPr id="367" name="フローチャート: 判断 366">
          <a:extLst>
            <a:ext uri="{FF2B5EF4-FFF2-40B4-BE49-F238E27FC236}">
              <a16:creationId xmlns:a16="http://schemas.microsoft.com/office/drawing/2014/main" id="{6E8C60CD-FD28-412D-A408-62C51EAE2F76}"/>
            </a:ext>
          </a:extLst>
        </xdr:cNvPr>
        <xdr:cNvSpPr/>
      </xdr:nvSpPr>
      <xdr:spPr>
        <a:xfrm>
          <a:off x="86995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368" name="フローチャート: 判断 367">
          <a:extLst>
            <a:ext uri="{FF2B5EF4-FFF2-40B4-BE49-F238E27FC236}">
              <a16:creationId xmlns:a16="http://schemas.microsoft.com/office/drawing/2014/main" id="{22CBE5E8-6721-4824-85C0-1CE6CE530C21}"/>
            </a:ext>
          </a:extLst>
        </xdr:cNvPr>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82550</xdr:rowOff>
    </xdr:from>
    <xdr:to>
      <xdr:col>36</xdr:col>
      <xdr:colOff>165100</xdr:colOff>
      <xdr:row>106</xdr:row>
      <xdr:rowOff>12700</xdr:rowOff>
    </xdr:to>
    <xdr:sp macro="" textlink="">
      <xdr:nvSpPr>
        <xdr:cNvPr id="369" name="フローチャート: 判断 368">
          <a:extLst>
            <a:ext uri="{FF2B5EF4-FFF2-40B4-BE49-F238E27FC236}">
              <a16:creationId xmlns:a16="http://schemas.microsoft.com/office/drawing/2014/main" id="{35F7AF41-0A5C-4332-BB00-923A5C64523F}"/>
            </a:ext>
          </a:extLst>
        </xdr:cNvPr>
        <xdr:cNvSpPr/>
      </xdr:nvSpPr>
      <xdr:spPr>
        <a:xfrm>
          <a:off x="6921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D857930F-EB39-4D99-A214-196A3B9AEBA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EFD01300-4CAE-4743-9B8D-41E4F8B261B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1C5C761-BF65-4961-98DA-CE06D963E6B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D5508D44-0011-4376-ADA2-3B6732E0C97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ACB49B6D-D5F7-4914-8B6E-2BA3534A143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120650</xdr:rowOff>
    </xdr:from>
    <xdr:to>
      <xdr:col>55</xdr:col>
      <xdr:colOff>50800</xdr:colOff>
      <xdr:row>108</xdr:row>
      <xdr:rowOff>50800</xdr:rowOff>
    </xdr:to>
    <xdr:sp macro="" textlink="">
      <xdr:nvSpPr>
        <xdr:cNvPr id="375" name="楕円 374">
          <a:extLst>
            <a:ext uri="{FF2B5EF4-FFF2-40B4-BE49-F238E27FC236}">
              <a16:creationId xmlns:a16="http://schemas.microsoft.com/office/drawing/2014/main" id="{AD0B1C22-7FED-4708-88AC-2C901ED2EAA4}"/>
            </a:ext>
          </a:extLst>
        </xdr:cNvPr>
        <xdr:cNvSpPr/>
      </xdr:nvSpPr>
      <xdr:spPr>
        <a:xfrm>
          <a:off x="104267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35577</xdr:rowOff>
    </xdr:from>
    <xdr:ext cx="469744" cy="259045"/>
    <xdr:sp macro="" textlink="">
      <xdr:nvSpPr>
        <xdr:cNvPr id="376" name="【市民会館】&#10;一人当たり面積該当値テキスト">
          <a:extLst>
            <a:ext uri="{FF2B5EF4-FFF2-40B4-BE49-F238E27FC236}">
              <a16:creationId xmlns:a16="http://schemas.microsoft.com/office/drawing/2014/main" id="{835306DA-3F8B-4B5B-93E7-089F6873C1CC}"/>
            </a:ext>
          </a:extLst>
        </xdr:cNvPr>
        <xdr:cNvSpPr txBox="1"/>
      </xdr:nvSpPr>
      <xdr:spPr>
        <a:xfrm>
          <a:off x="10515600" y="183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122555</xdr:rowOff>
    </xdr:from>
    <xdr:to>
      <xdr:col>50</xdr:col>
      <xdr:colOff>165100</xdr:colOff>
      <xdr:row>108</xdr:row>
      <xdr:rowOff>52705</xdr:rowOff>
    </xdr:to>
    <xdr:sp macro="" textlink="">
      <xdr:nvSpPr>
        <xdr:cNvPr id="377" name="楕円 376">
          <a:extLst>
            <a:ext uri="{FF2B5EF4-FFF2-40B4-BE49-F238E27FC236}">
              <a16:creationId xmlns:a16="http://schemas.microsoft.com/office/drawing/2014/main" id="{F3F737E9-73F6-4E62-B544-997CFEADA85F}"/>
            </a:ext>
          </a:extLst>
        </xdr:cNvPr>
        <xdr:cNvSpPr/>
      </xdr:nvSpPr>
      <xdr:spPr>
        <a:xfrm>
          <a:off x="9588500" y="184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0</xdr:rowOff>
    </xdr:from>
    <xdr:to>
      <xdr:col>55</xdr:col>
      <xdr:colOff>0</xdr:colOff>
      <xdr:row>108</xdr:row>
      <xdr:rowOff>1905</xdr:rowOff>
    </xdr:to>
    <xdr:cxnSp macro="">
      <xdr:nvCxnSpPr>
        <xdr:cNvPr id="378" name="直線コネクタ 377">
          <a:extLst>
            <a:ext uri="{FF2B5EF4-FFF2-40B4-BE49-F238E27FC236}">
              <a16:creationId xmlns:a16="http://schemas.microsoft.com/office/drawing/2014/main" id="{A43E8A8C-EA99-49F8-A293-51630B1AC105}"/>
            </a:ext>
          </a:extLst>
        </xdr:cNvPr>
        <xdr:cNvCxnSpPr/>
      </xdr:nvCxnSpPr>
      <xdr:spPr>
        <a:xfrm flipV="1">
          <a:off x="9639300" y="185166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124461</xdr:rowOff>
    </xdr:from>
    <xdr:to>
      <xdr:col>46</xdr:col>
      <xdr:colOff>38100</xdr:colOff>
      <xdr:row>108</xdr:row>
      <xdr:rowOff>54611</xdr:rowOff>
    </xdr:to>
    <xdr:sp macro="" textlink="">
      <xdr:nvSpPr>
        <xdr:cNvPr id="379" name="楕円 378">
          <a:extLst>
            <a:ext uri="{FF2B5EF4-FFF2-40B4-BE49-F238E27FC236}">
              <a16:creationId xmlns:a16="http://schemas.microsoft.com/office/drawing/2014/main" id="{B60275AB-7BD9-407A-A488-98DD0015FDB9}"/>
            </a:ext>
          </a:extLst>
        </xdr:cNvPr>
        <xdr:cNvSpPr/>
      </xdr:nvSpPr>
      <xdr:spPr>
        <a:xfrm>
          <a:off x="8699500" y="184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1905</xdr:rowOff>
    </xdr:from>
    <xdr:to>
      <xdr:col>50</xdr:col>
      <xdr:colOff>114300</xdr:colOff>
      <xdr:row>108</xdr:row>
      <xdr:rowOff>3811</xdr:rowOff>
    </xdr:to>
    <xdr:cxnSp macro="">
      <xdr:nvCxnSpPr>
        <xdr:cNvPr id="380" name="直線コネクタ 379">
          <a:extLst>
            <a:ext uri="{FF2B5EF4-FFF2-40B4-BE49-F238E27FC236}">
              <a16:creationId xmlns:a16="http://schemas.microsoft.com/office/drawing/2014/main" id="{116CF1E0-D3EC-4BDF-A8AD-04A02E9D5D7C}"/>
            </a:ext>
          </a:extLst>
        </xdr:cNvPr>
        <xdr:cNvCxnSpPr/>
      </xdr:nvCxnSpPr>
      <xdr:spPr>
        <a:xfrm flipV="1">
          <a:off x="8750300" y="185185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126364</xdr:rowOff>
    </xdr:from>
    <xdr:to>
      <xdr:col>41</xdr:col>
      <xdr:colOff>101600</xdr:colOff>
      <xdr:row>108</xdr:row>
      <xdr:rowOff>56514</xdr:rowOff>
    </xdr:to>
    <xdr:sp macro="" textlink="">
      <xdr:nvSpPr>
        <xdr:cNvPr id="381" name="楕円 380">
          <a:extLst>
            <a:ext uri="{FF2B5EF4-FFF2-40B4-BE49-F238E27FC236}">
              <a16:creationId xmlns:a16="http://schemas.microsoft.com/office/drawing/2014/main" id="{981A0337-5DE3-44DA-AC16-EB5A717250F1}"/>
            </a:ext>
          </a:extLst>
        </xdr:cNvPr>
        <xdr:cNvSpPr/>
      </xdr:nvSpPr>
      <xdr:spPr>
        <a:xfrm>
          <a:off x="7810500" y="1847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3811</xdr:rowOff>
    </xdr:from>
    <xdr:to>
      <xdr:col>45</xdr:col>
      <xdr:colOff>177800</xdr:colOff>
      <xdr:row>108</xdr:row>
      <xdr:rowOff>5714</xdr:rowOff>
    </xdr:to>
    <xdr:cxnSp macro="">
      <xdr:nvCxnSpPr>
        <xdr:cNvPr id="382" name="直線コネクタ 381">
          <a:extLst>
            <a:ext uri="{FF2B5EF4-FFF2-40B4-BE49-F238E27FC236}">
              <a16:creationId xmlns:a16="http://schemas.microsoft.com/office/drawing/2014/main" id="{018B9DCA-EBAC-499F-BDF7-EF039930AF8C}"/>
            </a:ext>
          </a:extLst>
        </xdr:cNvPr>
        <xdr:cNvCxnSpPr/>
      </xdr:nvCxnSpPr>
      <xdr:spPr>
        <a:xfrm flipV="1">
          <a:off x="7861300" y="1852041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126364</xdr:rowOff>
    </xdr:from>
    <xdr:to>
      <xdr:col>36</xdr:col>
      <xdr:colOff>165100</xdr:colOff>
      <xdr:row>108</xdr:row>
      <xdr:rowOff>56514</xdr:rowOff>
    </xdr:to>
    <xdr:sp macro="" textlink="">
      <xdr:nvSpPr>
        <xdr:cNvPr id="383" name="楕円 382">
          <a:extLst>
            <a:ext uri="{FF2B5EF4-FFF2-40B4-BE49-F238E27FC236}">
              <a16:creationId xmlns:a16="http://schemas.microsoft.com/office/drawing/2014/main" id="{D7263675-3530-4592-B46F-98E0FDA736C4}"/>
            </a:ext>
          </a:extLst>
        </xdr:cNvPr>
        <xdr:cNvSpPr/>
      </xdr:nvSpPr>
      <xdr:spPr>
        <a:xfrm>
          <a:off x="6921500" y="1847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5714</xdr:rowOff>
    </xdr:from>
    <xdr:to>
      <xdr:col>41</xdr:col>
      <xdr:colOff>50800</xdr:colOff>
      <xdr:row>108</xdr:row>
      <xdr:rowOff>5714</xdr:rowOff>
    </xdr:to>
    <xdr:cxnSp macro="">
      <xdr:nvCxnSpPr>
        <xdr:cNvPr id="384" name="直線コネクタ 383">
          <a:extLst>
            <a:ext uri="{FF2B5EF4-FFF2-40B4-BE49-F238E27FC236}">
              <a16:creationId xmlns:a16="http://schemas.microsoft.com/office/drawing/2014/main" id="{84ADB982-BBEE-4664-9C02-C5E12B230B2D}"/>
            </a:ext>
          </a:extLst>
        </xdr:cNvPr>
        <xdr:cNvCxnSpPr/>
      </xdr:nvCxnSpPr>
      <xdr:spPr>
        <a:xfrm>
          <a:off x="6972300" y="18522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82566</xdr:rowOff>
    </xdr:from>
    <xdr:ext cx="469744" cy="259045"/>
    <xdr:sp macro="" textlink="">
      <xdr:nvSpPr>
        <xdr:cNvPr id="385" name="n_1aveValue【市民会館】&#10;一人当たり面積">
          <a:extLst>
            <a:ext uri="{FF2B5EF4-FFF2-40B4-BE49-F238E27FC236}">
              <a16:creationId xmlns:a16="http://schemas.microsoft.com/office/drawing/2014/main" id="{3B5CD08C-626A-46A6-9EC3-C0291F0FEC88}"/>
            </a:ext>
          </a:extLst>
        </xdr:cNvPr>
        <xdr:cNvSpPr txBox="1"/>
      </xdr:nvSpPr>
      <xdr:spPr>
        <a:xfrm>
          <a:off x="9391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95902</xdr:rowOff>
    </xdr:from>
    <xdr:ext cx="469744" cy="259045"/>
    <xdr:sp macro="" textlink="">
      <xdr:nvSpPr>
        <xdr:cNvPr id="386" name="n_2aveValue【市民会館】&#10;一人当たり面積">
          <a:extLst>
            <a:ext uri="{FF2B5EF4-FFF2-40B4-BE49-F238E27FC236}">
              <a16:creationId xmlns:a16="http://schemas.microsoft.com/office/drawing/2014/main" id="{2D0676E3-17A0-447F-819A-B14FD9958339}"/>
            </a:ext>
          </a:extLst>
        </xdr:cNvPr>
        <xdr:cNvSpPr txBox="1"/>
      </xdr:nvSpPr>
      <xdr:spPr>
        <a:xfrm>
          <a:off x="8515427" y="1792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90188</xdr:rowOff>
    </xdr:from>
    <xdr:ext cx="469744" cy="259045"/>
    <xdr:sp macro="" textlink="">
      <xdr:nvSpPr>
        <xdr:cNvPr id="387" name="n_3aveValue【市民会館】&#10;一人当たり面積">
          <a:extLst>
            <a:ext uri="{FF2B5EF4-FFF2-40B4-BE49-F238E27FC236}">
              <a16:creationId xmlns:a16="http://schemas.microsoft.com/office/drawing/2014/main" id="{F138D32B-0CF0-40DB-8020-601F32F6F0EE}"/>
            </a:ext>
          </a:extLst>
        </xdr:cNvPr>
        <xdr:cNvSpPr txBox="1"/>
      </xdr:nvSpPr>
      <xdr:spPr>
        <a:xfrm>
          <a:off x="7626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29227</xdr:rowOff>
    </xdr:from>
    <xdr:ext cx="469744" cy="259045"/>
    <xdr:sp macro="" textlink="">
      <xdr:nvSpPr>
        <xdr:cNvPr id="388" name="n_4aveValue【市民会館】&#10;一人当たり面積">
          <a:extLst>
            <a:ext uri="{FF2B5EF4-FFF2-40B4-BE49-F238E27FC236}">
              <a16:creationId xmlns:a16="http://schemas.microsoft.com/office/drawing/2014/main" id="{235A114F-6B8E-456E-9E07-8C8D39FE2FF1}"/>
            </a:ext>
          </a:extLst>
        </xdr:cNvPr>
        <xdr:cNvSpPr txBox="1"/>
      </xdr:nvSpPr>
      <xdr:spPr>
        <a:xfrm>
          <a:off x="6737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43832</xdr:rowOff>
    </xdr:from>
    <xdr:ext cx="469744" cy="259045"/>
    <xdr:sp macro="" textlink="">
      <xdr:nvSpPr>
        <xdr:cNvPr id="389" name="n_1mainValue【市民会館】&#10;一人当たり面積">
          <a:extLst>
            <a:ext uri="{FF2B5EF4-FFF2-40B4-BE49-F238E27FC236}">
              <a16:creationId xmlns:a16="http://schemas.microsoft.com/office/drawing/2014/main" id="{84FC6280-E0B7-4CBF-94EB-9D03BD7FF890}"/>
            </a:ext>
          </a:extLst>
        </xdr:cNvPr>
        <xdr:cNvSpPr txBox="1"/>
      </xdr:nvSpPr>
      <xdr:spPr>
        <a:xfrm>
          <a:off x="9391727" y="1856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45738</xdr:rowOff>
    </xdr:from>
    <xdr:ext cx="469744" cy="259045"/>
    <xdr:sp macro="" textlink="">
      <xdr:nvSpPr>
        <xdr:cNvPr id="390" name="n_2mainValue【市民会館】&#10;一人当たり面積">
          <a:extLst>
            <a:ext uri="{FF2B5EF4-FFF2-40B4-BE49-F238E27FC236}">
              <a16:creationId xmlns:a16="http://schemas.microsoft.com/office/drawing/2014/main" id="{D9864D73-57FC-421B-AE21-2C29BB0053F4}"/>
            </a:ext>
          </a:extLst>
        </xdr:cNvPr>
        <xdr:cNvSpPr txBox="1"/>
      </xdr:nvSpPr>
      <xdr:spPr>
        <a:xfrm>
          <a:off x="8515427"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47641</xdr:rowOff>
    </xdr:from>
    <xdr:ext cx="469744" cy="259045"/>
    <xdr:sp macro="" textlink="">
      <xdr:nvSpPr>
        <xdr:cNvPr id="391" name="n_3mainValue【市民会館】&#10;一人当たり面積">
          <a:extLst>
            <a:ext uri="{FF2B5EF4-FFF2-40B4-BE49-F238E27FC236}">
              <a16:creationId xmlns:a16="http://schemas.microsoft.com/office/drawing/2014/main" id="{87BEE255-A108-425C-890E-7F563A5E4E0D}"/>
            </a:ext>
          </a:extLst>
        </xdr:cNvPr>
        <xdr:cNvSpPr txBox="1"/>
      </xdr:nvSpPr>
      <xdr:spPr>
        <a:xfrm>
          <a:off x="7626427" y="1856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47641</xdr:rowOff>
    </xdr:from>
    <xdr:ext cx="469744" cy="259045"/>
    <xdr:sp macro="" textlink="">
      <xdr:nvSpPr>
        <xdr:cNvPr id="392" name="n_4mainValue【市民会館】&#10;一人当たり面積">
          <a:extLst>
            <a:ext uri="{FF2B5EF4-FFF2-40B4-BE49-F238E27FC236}">
              <a16:creationId xmlns:a16="http://schemas.microsoft.com/office/drawing/2014/main" id="{7B23FE1E-C059-4689-A23D-DC70EFB80A44}"/>
            </a:ext>
          </a:extLst>
        </xdr:cNvPr>
        <xdr:cNvSpPr txBox="1"/>
      </xdr:nvSpPr>
      <xdr:spPr>
        <a:xfrm>
          <a:off x="6737427" y="1856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7921A5C1-D150-484C-B527-5266347320D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2FB8A88-C68A-4D20-A689-CCEDAE75827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D06F69B0-2C79-47A5-915C-35892F4A686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E84A4867-1482-492C-BC71-DFAB9402909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906DB202-4241-4B45-95D2-39603DB6CED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FD5E1883-1E43-4459-ADBE-255554968F4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37F58292-4376-4F55-8051-B7AAE3C6A09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27E0F742-FC5C-4F42-ABC5-8991ABD5374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A509FD28-4043-44A1-B03C-36929CDE1D3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2CDD0A89-D2D0-45C8-B44E-D23358CD46C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D0773D6A-7982-445A-AD4E-479CD430AC6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70A8F2B6-08A4-4843-9933-8AEE03F616C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E3829729-8F3F-4DDF-9208-BACF9C5B782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47A391EF-A3D9-4C56-A3E3-BF0632A8102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0AD4021E-7F2E-43F0-9D95-BB38A8FBCFD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96004119-699C-441F-BCAE-0FC384A1EE8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269CB413-2D41-423F-AF75-0995B143F09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72C4EF87-C823-4E88-B5D9-CC0560541DD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BCD68D0C-CE3E-4D8E-8A0A-A00B81107B92}"/>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F307C6A2-0BF9-4EBF-89B9-F8B2FB35538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88593A97-6D2B-464A-8174-DEA9224560D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DD8C8A32-73AA-4C5D-8483-AB70CA58166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79292306-B4AF-4535-A6DD-584A40A96FF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a:extLst>
            <a:ext uri="{FF2B5EF4-FFF2-40B4-BE49-F238E27FC236}">
              <a16:creationId xmlns:a16="http://schemas.microsoft.com/office/drawing/2014/main" id="{CD173332-F352-4774-A9F6-2CCB24A385C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15240</xdr:rowOff>
    </xdr:to>
    <xdr:cxnSp macro="">
      <xdr:nvCxnSpPr>
        <xdr:cNvPr id="417" name="直線コネクタ 416">
          <a:extLst>
            <a:ext uri="{FF2B5EF4-FFF2-40B4-BE49-F238E27FC236}">
              <a16:creationId xmlns:a16="http://schemas.microsoft.com/office/drawing/2014/main" id="{E5890F8C-FE84-4A6F-85F4-CA2EF34C665D}"/>
            </a:ext>
          </a:extLst>
        </xdr:cNvPr>
        <xdr:cNvCxnSpPr/>
      </xdr:nvCxnSpPr>
      <xdr:spPr>
        <a:xfrm flipV="1">
          <a:off x="16318864" y="58140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18" name="【一般廃棄物処理施設】&#10;有形固定資産減価償却率最小値テキスト">
          <a:extLst>
            <a:ext uri="{FF2B5EF4-FFF2-40B4-BE49-F238E27FC236}">
              <a16:creationId xmlns:a16="http://schemas.microsoft.com/office/drawing/2014/main" id="{1451415A-E57D-466B-A09B-83FF0CDAF5F0}"/>
            </a:ext>
          </a:extLst>
        </xdr:cNvPr>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19" name="直線コネクタ 418">
          <a:extLst>
            <a:ext uri="{FF2B5EF4-FFF2-40B4-BE49-F238E27FC236}">
              <a16:creationId xmlns:a16="http://schemas.microsoft.com/office/drawing/2014/main" id="{D17E0639-0235-406C-B19B-82F9A122489C}"/>
            </a:ext>
          </a:extLst>
        </xdr:cNvPr>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420" name="【一般廃棄物処理施設】&#10;有形固定資産減価償却率最大値テキスト">
          <a:extLst>
            <a:ext uri="{FF2B5EF4-FFF2-40B4-BE49-F238E27FC236}">
              <a16:creationId xmlns:a16="http://schemas.microsoft.com/office/drawing/2014/main" id="{05895958-0522-4A03-8C29-FE268D52DFC9}"/>
            </a:ext>
          </a:extLst>
        </xdr:cNvPr>
        <xdr:cNvSpPr txBox="1"/>
      </xdr:nvSpPr>
      <xdr:spPr>
        <a:xfrm>
          <a:off x="16357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21" name="直線コネクタ 420">
          <a:extLst>
            <a:ext uri="{FF2B5EF4-FFF2-40B4-BE49-F238E27FC236}">
              <a16:creationId xmlns:a16="http://schemas.microsoft.com/office/drawing/2014/main" id="{0BEB09E9-3445-46E7-92E1-061C6ED4F3C7}"/>
            </a:ext>
          </a:extLst>
        </xdr:cNvPr>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422" name="【一般廃棄物処理施設】&#10;有形固定資産減価償却率平均値テキスト">
          <a:extLst>
            <a:ext uri="{FF2B5EF4-FFF2-40B4-BE49-F238E27FC236}">
              <a16:creationId xmlns:a16="http://schemas.microsoft.com/office/drawing/2014/main" id="{80BD0F6B-7DBC-48CB-9B2D-8CF1B239F71F}"/>
            </a:ext>
          </a:extLst>
        </xdr:cNvPr>
        <xdr:cNvSpPr txBox="1"/>
      </xdr:nvSpPr>
      <xdr:spPr>
        <a:xfrm>
          <a:off x="16357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423" name="フローチャート: 判断 422">
          <a:extLst>
            <a:ext uri="{FF2B5EF4-FFF2-40B4-BE49-F238E27FC236}">
              <a16:creationId xmlns:a16="http://schemas.microsoft.com/office/drawing/2014/main" id="{9B275C4B-8B78-4883-9BDB-DFB078F6F409}"/>
            </a:ext>
          </a:extLst>
        </xdr:cNvPr>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88265</xdr:rowOff>
    </xdr:from>
    <xdr:to>
      <xdr:col>81</xdr:col>
      <xdr:colOff>101600</xdr:colOff>
      <xdr:row>38</xdr:row>
      <xdr:rowOff>18415</xdr:rowOff>
    </xdr:to>
    <xdr:sp macro="" textlink="">
      <xdr:nvSpPr>
        <xdr:cNvPr id="424" name="フローチャート: 判断 423">
          <a:extLst>
            <a:ext uri="{FF2B5EF4-FFF2-40B4-BE49-F238E27FC236}">
              <a16:creationId xmlns:a16="http://schemas.microsoft.com/office/drawing/2014/main" id="{5DB078B9-D9E0-4D36-8027-82DD28805ABC}"/>
            </a:ext>
          </a:extLst>
        </xdr:cNvPr>
        <xdr:cNvSpPr/>
      </xdr:nvSpPr>
      <xdr:spPr>
        <a:xfrm>
          <a:off x="15430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425" name="フローチャート: 判断 424">
          <a:extLst>
            <a:ext uri="{FF2B5EF4-FFF2-40B4-BE49-F238E27FC236}">
              <a16:creationId xmlns:a16="http://schemas.microsoft.com/office/drawing/2014/main" id="{4B87B656-3948-4847-AB39-0FF8CCBCE012}"/>
            </a:ext>
          </a:extLst>
        </xdr:cNvPr>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97790</xdr:rowOff>
    </xdr:from>
    <xdr:to>
      <xdr:col>72</xdr:col>
      <xdr:colOff>38100</xdr:colOff>
      <xdr:row>38</xdr:row>
      <xdr:rowOff>27940</xdr:rowOff>
    </xdr:to>
    <xdr:sp macro="" textlink="">
      <xdr:nvSpPr>
        <xdr:cNvPr id="426" name="フローチャート: 判断 425">
          <a:extLst>
            <a:ext uri="{FF2B5EF4-FFF2-40B4-BE49-F238E27FC236}">
              <a16:creationId xmlns:a16="http://schemas.microsoft.com/office/drawing/2014/main" id="{AC0464AE-FB8E-4BD9-9C07-F43892D686E4}"/>
            </a:ext>
          </a:extLst>
        </xdr:cNvPr>
        <xdr:cNvSpPr/>
      </xdr:nvSpPr>
      <xdr:spPr>
        <a:xfrm>
          <a:off x="13652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151130</xdr:rowOff>
    </xdr:from>
    <xdr:to>
      <xdr:col>67</xdr:col>
      <xdr:colOff>101600</xdr:colOff>
      <xdr:row>38</xdr:row>
      <xdr:rowOff>81280</xdr:rowOff>
    </xdr:to>
    <xdr:sp macro="" textlink="">
      <xdr:nvSpPr>
        <xdr:cNvPr id="427" name="フローチャート: 判断 426">
          <a:extLst>
            <a:ext uri="{FF2B5EF4-FFF2-40B4-BE49-F238E27FC236}">
              <a16:creationId xmlns:a16="http://schemas.microsoft.com/office/drawing/2014/main" id="{87FFA995-B3AF-416C-9FCB-5CB464B99991}"/>
            </a:ext>
          </a:extLst>
        </xdr:cNvPr>
        <xdr:cNvSpPr/>
      </xdr:nvSpPr>
      <xdr:spPr>
        <a:xfrm>
          <a:off x="12763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FD0473ED-8ADD-43BF-91CF-563A16DB29D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4EFAD21B-D0CA-4DA7-87FB-579904D8866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A11D512E-A189-453A-8E9B-641720A7501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7BC9F2E8-7413-4517-BD18-C0330CC4D31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CB6F5474-64CF-4725-B6A6-FACA8DF024F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433" name="楕円 432">
          <a:extLst>
            <a:ext uri="{FF2B5EF4-FFF2-40B4-BE49-F238E27FC236}">
              <a16:creationId xmlns:a16="http://schemas.microsoft.com/office/drawing/2014/main" id="{DA2BF614-F57F-42E4-A9B6-E43C1DCEE3D4}"/>
            </a:ext>
          </a:extLst>
        </xdr:cNvPr>
        <xdr:cNvSpPr/>
      </xdr:nvSpPr>
      <xdr:spPr>
        <a:xfrm>
          <a:off x="16268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139717</xdr:rowOff>
    </xdr:from>
    <xdr:ext cx="405111" cy="259045"/>
    <xdr:sp macro="" textlink="">
      <xdr:nvSpPr>
        <xdr:cNvPr id="434" name="【一般廃棄物処理施設】&#10;有形固定資産減価償却率該当値テキスト">
          <a:extLst>
            <a:ext uri="{FF2B5EF4-FFF2-40B4-BE49-F238E27FC236}">
              <a16:creationId xmlns:a16="http://schemas.microsoft.com/office/drawing/2014/main" id="{4B27D09A-7A58-4153-846B-113F078D04B1}"/>
            </a:ext>
          </a:extLst>
        </xdr:cNvPr>
        <xdr:cNvSpPr txBox="1"/>
      </xdr:nvSpPr>
      <xdr:spPr>
        <a:xfrm>
          <a:off x="16357600"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31115</xdr:rowOff>
    </xdr:from>
    <xdr:to>
      <xdr:col>81</xdr:col>
      <xdr:colOff>101600</xdr:colOff>
      <xdr:row>37</xdr:row>
      <xdr:rowOff>132715</xdr:rowOff>
    </xdr:to>
    <xdr:sp macro="" textlink="">
      <xdr:nvSpPr>
        <xdr:cNvPr id="435" name="楕円 434">
          <a:extLst>
            <a:ext uri="{FF2B5EF4-FFF2-40B4-BE49-F238E27FC236}">
              <a16:creationId xmlns:a16="http://schemas.microsoft.com/office/drawing/2014/main" id="{69EB43C4-AAB4-426F-9040-912FB3B44716}"/>
            </a:ext>
          </a:extLst>
        </xdr:cNvPr>
        <xdr:cNvSpPr/>
      </xdr:nvSpPr>
      <xdr:spPr>
        <a:xfrm>
          <a:off x="15430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81915</xdr:rowOff>
    </xdr:from>
    <xdr:to>
      <xdr:col>85</xdr:col>
      <xdr:colOff>127000</xdr:colOff>
      <xdr:row>37</xdr:row>
      <xdr:rowOff>167640</xdr:rowOff>
    </xdr:to>
    <xdr:cxnSp macro="">
      <xdr:nvCxnSpPr>
        <xdr:cNvPr id="436" name="直線コネクタ 435">
          <a:extLst>
            <a:ext uri="{FF2B5EF4-FFF2-40B4-BE49-F238E27FC236}">
              <a16:creationId xmlns:a16="http://schemas.microsoft.com/office/drawing/2014/main" id="{53BEB237-2845-4FD4-883F-60F90CD86E4A}"/>
            </a:ext>
          </a:extLst>
        </xdr:cNvPr>
        <xdr:cNvCxnSpPr/>
      </xdr:nvCxnSpPr>
      <xdr:spPr>
        <a:xfrm>
          <a:off x="15481300" y="642556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116840</xdr:rowOff>
    </xdr:from>
    <xdr:to>
      <xdr:col>76</xdr:col>
      <xdr:colOff>165100</xdr:colOff>
      <xdr:row>37</xdr:row>
      <xdr:rowOff>46990</xdr:rowOff>
    </xdr:to>
    <xdr:sp macro="" textlink="">
      <xdr:nvSpPr>
        <xdr:cNvPr id="437" name="楕円 436">
          <a:extLst>
            <a:ext uri="{FF2B5EF4-FFF2-40B4-BE49-F238E27FC236}">
              <a16:creationId xmlns:a16="http://schemas.microsoft.com/office/drawing/2014/main" id="{AA294DE2-E8C8-4736-8761-765BB861D272}"/>
            </a:ext>
          </a:extLst>
        </xdr:cNvPr>
        <xdr:cNvSpPr/>
      </xdr:nvSpPr>
      <xdr:spPr>
        <a:xfrm>
          <a:off x="14541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167640</xdr:rowOff>
    </xdr:from>
    <xdr:to>
      <xdr:col>81</xdr:col>
      <xdr:colOff>50800</xdr:colOff>
      <xdr:row>37</xdr:row>
      <xdr:rowOff>81915</xdr:rowOff>
    </xdr:to>
    <xdr:cxnSp macro="">
      <xdr:nvCxnSpPr>
        <xdr:cNvPr id="438" name="直線コネクタ 437">
          <a:extLst>
            <a:ext uri="{FF2B5EF4-FFF2-40B4-BE49-F238E27FC236}">
              <a16:creationId xmlns:a16="http://schemas.microsoft.com/office/drawing/2014/main" id="{8AE85550-EB45-47D9-9730-37494D5E5576}"/>
            </a:ext>
          </a:extLst>
        </xdr:cNvPr>
        <xdr:cNvCxnSpPr/>
      </xdr:nvCxnSpPr>
      <xdr:spPr>
        <a:xfrm>
          <a:off x="14592300" y="633984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29210</xdr:rowOff>
    </xdr:from>
    <xdr:to>
      <xdr:col>72</xdr:col>
      <xdr:colOff>38100</xdr:colOff>
      <xdr:row>36</xdr:row>
      <xdr:rowOff>130810</xdr:rowOff>
    </xdr:to>
    <xdr:sp macro="" textlink="">
      <xdr:nvSpPr>
        <xdr:cNvPr id="439" name="楕円 438">
          <a:extLst>
            <a:ext uri="{FF2B5EF4-FFF2-40B4-BE49-F238E27FC236}">
              <a16:creationId xmlns:a16="http://schemas.microsoft.com/office/drawing/2014/main" id="{1E692045-530D-46CA-B810-E6698AEC2206}"/>
            </a:ext>
          </a:extLst>
        </xdr:cNvPr>
        <xdr:cNvSpPr/>
      </xdr:nvSpPr>
      <xdr:spPr>
        <a:xfrm>
          <a:off x="13652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80010</xdr:rowOff>
    </xdr:from>
    <xdr:to>
      <xdr:col>76</xdr:col>
      <xdr:colOff>114300</xdr:colOff>
      <xdr:row>36</xdr:row>
      <xdr:rowOff>167640</xdr:rowOff>
    </xdr:to>
    <xdr:cxnSp macro="">
      <xdr:nvCxnSpPr>
        <xdr:cNvPr id="440" name="直線コネクタ 439">
          <a:extLst>
            <a:ext uri="{FF2B5EF4-FFF2-40B4-BE49-F238E27FC236}">
              <a16:creationId xmlns:a16="http://schemas.microsoft.com/office/drawing/2014/main" id="{B4255B57-6595-4305-A1D4-4C101B77A46E}"/>
            </a:ext>
          </a:extLst>
        </xdr:cNvPr>
        <xdr:cNvCxnSpPr/>
      </xdr:nvCxnSpPr>
      <xdr:spPr>
        <a:xfrm>
          <a:off x="13703300" y="625221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114935</xdr:rowOff>
    </xdr:from>
    <xdr:to>
      <xdr:col>67</xdr:col>
      <xdr:colOff>101600</xdr:colOff>
      <xdr:row>36</xdr:row>
      <xdr:rowOff>45085</xdr:rowOff>
    </xdr:to>
    <xdr:sp macro="" textlink="">
      <xdr:nvSpPr>
        <xdr:cNvPr id="441" name="楕円 440">
          <a:extLst>
            <a:ext uri="{FF2B5EF4-FFF2-40B4-BE49-F238E27FC236}">
              <a16:creationId xmlns:a16="http://schemas.microsoft.com/office/drawing/2014/main" id="{917F2CCC-EC4A-40F0-9B44-57425EBBD8FD}"/>
            </a:ext>
          </a:extLst>
        </xdr:cNvPr>
        <xdr:cNvSpPr/>
      </xdr:nvSpPr>
      <xdr:spPr>
        <a:xfrm>
          <a:off x="127635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165735</xdr:rowOff>
    </xdr:from>
    <xdr:to>
      <xdr:col>71</xdr:col>
      <xdr:colOff>177800</xdr:colOff>
      <xdr:row>36</xdr:row>
      <xdr:rowOff>80010</xdr:rowOff>
    </xdr:to>
    <xdr:cxnSp macro="">
      <xdr:nvCxnSpPr>
        <xdr:cNvPr id="442" name="直線コネクタ 441">
          <a:extLst>
            <a:ext uri="{FF2B5EF4-FFF2-40B4-BE49-F238E27FC236}">
              <a16:creationId xmlns:a16="http://schemas.microsoft.com/office/drawing/2014/main" id="{9D6A3035-2CB4-464A-A0FE-3B3317E90CC5}"/>
            </a:ext>
          </a:extLst>
        </xdr:cNvPr>
        <xdr:cNvCxnSpPr/>
      </xdr:nvCxnSpPr>
      <xdr:spPr>
        <a:xfrm>
          <a:off x="12814300" y="616648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9542</xdr:rowOff>
    </xdr:from>
    <xdr:ext cx="405111" cy="259045"/>
    <xdr:sp macro="" textlink="">
      <xdr:nvSpPr>
        <xdr:cNvPr id="443" name="n_1aveValue【一般廃棄物処理施設】&#10;有形固定資産減価償却率">
          <a:extLst>
            <a:ext uri="{FF2B5EF4-FFF2-40B4-BE49-F238E27FC236}">
              <a16:creationId xmlns:a16="http://schemas.microsoft.com/office/drawing/2014/main" id="{E45F3B09-528E-486F-8AF2-5DD72726995D}"/>
            </a:ext>
          </a:extLst>
        </xdr:cNvPr>
        <xdr:cNvSpPr txBox="1"/>
      </xdr:nvSpPr>
      <xdr:spPr>
        <a:xfrm>
          <a:off x="15266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150512</xdr:rowOff>
    </xdr:from>
    <xdr:ext cx="405111" cy="259045"/>
    <xdr:sp macro="" textlink="">
      <xdr:nvSpPr>
        <xdr:cNvPr id="444" name="n_2aveValue【一般廃棄物処理施設】&#10;有形固定資産減価償却率">
          <a:extLst>
            <a:ext uri="{FF2B5EF4-FFF2-40B4-BE49-F238E27FC236}">
              <a16:creationId xmlns:a16="http://schemas.microsoft.com/office/drawing/2014/main" id="{AFF667CF-291B-4C69-A70D-4D1A0F46BE71}"/>
            </a:ext>
          </a:extLst>
        </xdr:cNvPr>
        <xdr:cNvSpPr txBox="1"/>
      </xdr:nvSpPr>
      <xdr:spPr>
        <a:xfrm>
          <a:off x="14389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19067</xdr:rowOff>
    </xdr:from>
    <xdr:ext cx="405111" cy="259045"/>
    <xdr:sp macro="" textlink="">
      <xdr:nvSpPr>
        <xdr:cNvPr id="445" name="n_3aveValue【一般廃棄物処理施設】&#10;有形固定資産減価償却率">
          <a:extLst>
            <a:ext uri="{FF2B5EF4-FFF2-40B4-BE49-F238E27FC236}">
              <a16:creationId xmlns:a16="http://schemas.microsoft.com/office/drawing/2014/main" id="{45DDD309-6CE8-450B-AED6-492AABCC2AE0}"/>
            </a:ext>
          </a:extLst>
        </xdr:cNvPr>
        <xdr:cNvSpPr txBox="1"/>
      </xdr:nvSpPr>
      <xdr:spPr>
        <a:xfrm>
          <a:off x="13500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72407</xdr:rowOff>
    </xdr:from>
    <xdr:ext cx="405111" cy="259045"/>
    <xdr:sp macro="" textlink="">
      <xdr:nvSpPr>
        <xdr:cNvPr id="446" name="n_4aveValue【一般廃棄物処理施設】&#10;有形固定資産減価償却率">
          <a:extLst>
            <a:ext uri="{FF2B5EF4-FFF2-40B4-BE49-F238E27FC236}">
              <a16:creationId xmlns:a16="http://schemas.microsoft.com/office/drawing/2014/main" id="{A5741E34-9829-45BE-B63B-394C0DBE6D91}"/>
            </a:ext>
          </a:extLst>
        </xdr:cNvPr>
        <xdr:cNvSpPr txBox="1"/>
      </xdr:nvSpPr>
      <xdr:spPr>
        <a:xfrm>
          <a:off x="12611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149242</xdr:rowOff>
    </xdr:from>
    <xdr:ext cx="405111" cy="259045"/>
    <xdr:sp macro="" textlink="">
      <xdr:nvSpPr>
        <xdr:cNvPr id="447" name="n_1mainValue【一般廃棄物処理施設】&#10;有形固定資産減価償却率">
          <a:extLst>
            <a:ext uri="{FF2B5EF4-FFF2-40B4-BE49-F238E27FC236}">
              <a16:creationId xmlns:a16="http://schemas.microsoft.com/office/drawing/2014/main" id="{32D70589-F5F5-4F4D-B463-48B69CD6D200}"/>
            </a:ext>
          </a:extLst>
        </xdr:cNvPr>
        <xdr:cNvSpPr txBox="1"/>
      </xdr:nvSpPr>
      <xdr:spPr>
        <a:xfrm>
          <a:off x="15266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63517</xdr:rowOff>
    </xdr:from>
    <xdr:ext cx="405111" cy="259045"/>
    <xdr:sp macro="" textlink="">
      <xdr:nvSpPr>
        <xdr:cNvPr id="448" name="n_2mainValue【一般廃棄物処理施設】&#10;有形固定資産減価償却率">
          <a:extLst>
            <a:ext uri="{FF2B5EF4-FFF2-40B4-BE49-F238E27FC236}">
              <a16:creationId xmlns:a16="http://schemas.microsoft.com/office/drawing/2014/main" id="{2F712F14-2DDF-4BAF-BAB4-8A8DA8D8C56E}"/>
            </a:ext>
          </a:extLst>
        </xdr:cNvPr>
        <xdr:cNvSpPr txBox="1"/>
      </xdr:nvSpPr>
      <xdr:spPr>
        <a:xfrm>
          <a:off x="14389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147337</xdr:rowOff>
    </xdr:from>
    <xdr:ext cx="405111" cy="259045"/>
    <xdr:sp macro="" textlink="">
      <xdr:nvSpPr>
        <xdr:cNvPr id="449" name="n_3mainValue【一般廃棄物処理施設】&#10;有形固定資産減価償却率">
          <a:extLst>
            <a:ext uri="{FF2B5EF4-FFF2-40B4-BE49-F238E27FC236}">
              <a16:creationId xmlns:a16="http://schemas.microsoft.com/office/drawing/2014/main" id="{A36FDA3C-BF67-48F5-AF20-207CF92763E7}"/>
            </a:ext>
          </a:extLst>
        </xdr:cNvPr>
        <xdr:cNvSpPr txBox="1"/>
      </xdr:nvSpPr>
      <xdr:spPr>
        <a:xfrm>
          <a:off x="1350074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61612</xdr:rowOff>
    </xdr:from>
    <xdr:ext cx="405111" cy="259045"/>
    <xdr:sp macro="" textlink="">
      <xdr:nvSpPr>
        <xdr:cNvPr id="450" name="n_4mainValue【一般廃棄物処理施設】&#10;有形固定資産減価償却率">
          <a:extLst>
            <a:ext uri="{FF2B5EF4-FFF2-40B4-BE49-F238E27FC236}">
              <a16:creationId xmlns:a16="http://schemas.microsoft.com/office/drawing/2014/main" id="{211CBFE9-87B6-428C-89D1-6C4CD4F321FC}"/>
            </a:ext>
          </a:extLst>
        </xdr:cNvPr>
        <xdr:cNvSpPr txBox="1"/>
      </xdr:nvSpPr>
      <xdr:spPr>
        <a:xfrm>
          <a:off x="1261174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83E9E9DD-F74E-4642-9539-D247B85026C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EFA50B40-07F0-46FF-AB81-BF5A90C3E71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F15299B1-8331-4CC2-855B-DAA5EDE1FBC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4DC41DE4-3F22-48C4-899D-B0D23BE39D5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74CC61FE-F536-442E-B81D-0CBE7EC6FEA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DB8B5440-43CD-479E-A268-F0D69DCDF5D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C51B8C6B-8B20-494A-B856-9A11CC0757C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6FFFA10B-FE88-4AE3-BB8B-AD04DD730D2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46328749-832E-44DC-8E8A-CC5BDA1DEA9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F5AFAD2A-32B5-465F-9204-83BCDBAC4FF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029E357B-6E4B-4681-84FB-E805211F880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2" name="テキスト ボックス 461">
          <a:extLst>
            <a:ext uri="{FF2B5EF4-FFF2-40B4-BE49-F238E27FC236}">
              <a16:creationId xmlns:a16="http://schemas.microsoft.com/office/drawing/2014/main" id="{B362D39D-0D4F-4A90-9095-863109623C19}"/>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67F6BD3F-5CF1-4213-955C-0260910DE0E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4" name="テキスト ボックス 463">
          <a:extLst>
            <a:ext uri="{FF2B5EF4-FFF2-40B4-BE49-F238E27FC236}">
              <a16:creationId xmlns:a16="http://schemas.microsoft.com/office/drawing/2014/main" id="{16A892B8-1120-443C-BD94-3F1FF8CA7A65}"/>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F9BB9AAC-9010-4D5B-8F5A-5FB08E72D55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6" name="テキスト ボックス 465">
          <a:extLst>
            <a:ext uri="{FF2B5EF4-FFF2-40B4-BE49-F238E27FC236}">
              <a16:creationId xmlns:a16="http://schemas.microsoft.com/office/drawing/2014/main" id="{CCBCCDD2-5B96-491E-8109-3E682164CCA6}"/>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FF9F8711-8DF6-4D88-AC24-EC7743AB48A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8" name="テキスト ボックス 467">
          <a:extLst>
            <a:ext uri="{FF2B5EF4-FFF2-40B4-BE49-F238E27FC236}">
              <a16:creationId xmlns:a16="http://schemas.microsoft.com/office/drawing/2014/main" id="{B966220D-D3A8-44BB-AA79-2C0F0633E65D}"/>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06CB9042-4862-4B85-825F-ADB1E0A9E50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0" name="テキスト ボックス 469">
          <a:extLst>
            <a:ext uri="{FF2B5EF4-FFF2-40B4-BE49-F238E27FC236}">
              <a16:creationId xmlns:a16="http://schemas.microsoft.com/office/drawing/2014/main" id="{6ADF3C0F-7E90-4BD9-A481-E63E085B9772}"/>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898196DD-BE03-4D8A-81D6-8E95F54B625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a:extLst>
            <a:ext uri="{FF2B5EF4-FFF2-40B4-BE49-F238E27FC236}">
              <a16:creationId xmlns:a16="http://schemas.microsoft.com/office/drawing/2014/main" id="{0E917FD8-7DC5-414E-828C-983ED1B8622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AC324130-D26A-45E2-8E66-6418B291E73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97463</xdr:rowOff>
    </xdr:from>
    <xdr:to>
      <xdr:col>116</xdr:col>
      <xdr:colOff>62864</xdr:colOff>
      <xdr:row>41</xdr:row>
      <xdr:rowOff>81824</xdr:rowOff>
    </xdr:to>
    <xdr:cxnSp macro="">
      <xdr:nvCxnSpPr>
        <xdr:cNvPr id="474" name="直線コネクタ 473">
          <a:extLst>
            <a:ext uri="{FF2B5EF4-FFF2-40B4-BE49-F238E27FC236}">
              <a16:creationId xmlns:a16="http://schemas.microsoft.com/office/drawing/2014/main" id="{CF3EBDDD-5012-4B57-B381-5F486A6B8094}"/>
            </a:ext>
          </a:extLst>
        </xdr:cNvPr>
        <xdr:cNvCxnSpPr/>
      </xdr:nvCxnSpPr>
      <xdr:spPr>
        <a:xfrm flipV="1">
          <a:off x="22160864" y="5926763"/>
          <a:ext cx="0" cy="1184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85651</xdr:rowOff>
    </xdr:from>
    <xdr:ext cx="534377" cy="259045"/>
    <xdr:sp macro="" textlink="">
      <xdr:nvSpPr>
        <xdr:cNvPr id="475" name="【一般廃棄物処理施設】&#10;一人当たり有形固定資産（償却資産）額最小値テキスト">
          <a:extLst>
            <a:ext uri="{FF2B5EF4-FFF2-40B4-BE49-F238E27FC236}">
              <a16:creationId xmlns:a16="http://schemas.microsoft.com/office/drawing/2014/main" id="{4A7B99B5-8EBA-4A77-BDC0-46ACD00F6F58}"/>
            </a:ext>
          </a:extLst>
        </xdr:cNvPr>
        <xdr:cNvSpPr txBox="1"/>
      </xdr:nvSpPr>
      <xdr:spPr>
        <a:xfrm>
          <a:off x="22199600" y="711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81824</xdr:rowOff>
    </xdr:from>
    <xdr:to>
      <xdr:col>116</xdr:col>
      <xdr:colOff>152400</xdr:colOff>
      <xdr:row>41</xdr:row>
      <xdr:rowOff>81824</xdr:rowOff>
    </xdr:to>
    <xdr:cxnSp macro="">
      <xdr:nvCxnSpPr>
        <xdr:cNvPr id="476" name="直線コネクタ 475">
          <a:extLst>
            <a:ext uri="{FF2B5EF4-FFF2-40B4-BE49-F238E27FC236}">
              <a16:creationId xmlns:a16="http://schemas.microsoft.com/office/drawing/2014/main" id="{FF7FF73D-AD02-411D-9C9F-3DEE8C982DF1}"/>
            </a:ext>
          </a:extLst>
        </xdr:cNvPr>
        <xdr:cNvCxnSpPr/>
      </xdr:nvCxnSpPr>
      <xdr:spPr>
        <a:xfrm>
          <a:off x="22072600" y="7111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44140</xdr:rowOff>
    </xdr:from>
    <xdr:ext cx="599010" cy="259045"/>
    <xdr:sp macro="" textlink="">
      <xdr:nvSpPr>
        <xdr:cNvPr id="477" name="【一般廃棄物処理施設】&#10;一人当たり有形固定資産（償却資産）額最大値テキスト">
          <a:extLst>
            <a:ext uri="{FF2B5EF4-FFF2-40B4-BE49-F238E27FC236}">
              <a16:creationId xmlns:a16="http://schemas.microsoft.com/office/drawing/2014/main" id="{2F1EDF70-AAFF-4432-B349-D1A046A07EDC}"/>
            </a:ext>
          </a:extLst>
        </xdr:cNvPr>
        <xdr:cNvSpPr txBox="1"/>
      </xdr:nvSpPr>
      <xdr:spPr>
        <a:xfrm>
          <a:off x="22199600" y="570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97463</xdr:rowOff>
    </xdr:from>
    <xdr:to>
      <xdr:col>116</xdr:col>
      <xdr:colOff>152400</xdr:colOff>
      <xdr:row>34</xdr:row>
      <xdr:rowOff>97463</xdr:rowOff>
    </xdr:to>
    <xdr:cxnSp macro="">
      <xdr:nvCxnSpPr>
        <xdr:cNvPr id="478" name="直線コネクタ 477">
          <a:extLst>
            <a:ext uri="{FF2B5EF4-FFF2-40B4-BE49-F238E27FC236}">
              <a16:creationId xmlns:a16="http://schemas.microsoft.com/office/drawing/2014/main" id="{18F7BAC1-BDCD-4457-977B-17E985ED6A16}"/>
            </a:ext>
          </a:extLst>
        </xdr:cNvPr>
        <xdr:cNvCxnSpPr/>
      </xdr:nvCxnSpPr>
      <xdr:spPr>
        <a:xfrm>
          <a:off x="22072600" y="5926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140612</xdr:rowOff>
    </xdr:from>
    <xdr:ext cx="599010" cy="259045"/>
    <xdr:sp macro="" textlink="">
      <xdr:nvSpPr>
        <xdr:cNvPr id="479" name="【一般廃棄物処理施設】&#10;一人当たり有形固定資産（償却資産）額平均値テキスト">
          <a:extLst>
            <a:ext uri="{FF2B5EF4-FFF2-40B4-BE49-F238E27FC236}">
              <a16:creationId xmlns:a16="http://schemas.microsoft.com/office/drawing/2014/main" id="{D975AB21-EDA7-4045-9166-E577F7DA6529}"/>
            </a:ext>
          </a:extLst>
        </xdr:cNvPr>
        <xdr:cNvSpPr txBox="1"/>
      </xdr:nvSpPr>
      <xdr:spPr>
        <a:xfrm>
          <a:off x="22199600" y="64842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117735</xdr:rowOff>
    </xdr:from>
    <xdr:to>
      <xdr:col>116</xdr:col>
      <xdr:colOff>114300</xdr:colOff>
      <xdr:row>39</xdr:row>
      <xdr:rowOff>47885</xdr:rowOff>
    </xdr:to>
    <xdr:sp macro="" textlink="">
      <xdr:nvSpPr>
        <xdr:cNvPr id="480" name="フローチャート: 判断 479">
          <a:extLst>
            <a:ext uri="{FF2B5EF4-FFF2-40B4-BE49-F238E27FC236}">
              <a16:creationId xmlns:a16="http://schemas.microsoft.com/office/drawing/2014/main" id="{FA56F0E3-EB47-4162-8A8F-CC0D34489A6F}"/>
            </a:ext>
          </a:extLst>
        </xdr:cNvPr>
        <xdr:cNvSpPr/>
      </xdr:nvSpPr>
      <xdr:spPr>
        <a:xfrm>
          <a:off x="22110700" y="663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141277</xdr:rowOff>
    </xdr:from>
    <xdr:to>
      <xdr:col>112</xdr:col>
      <xdr:colOff>38100</xdr:colOff>
      <xdr:row>39</xdr:row>
      <xdr:rowOff>71427</xdr:rowOff>
    </xdr:to>
    <xdr:sp macro="" textlink="">
      <xdr:nvSpPr>
        <xdr:cNvPr id="481" name="フローチャート: 判断 480">
          <a:extLst>
            <a:ext uri="{FF2B5EF4-FFF2-40B4-BE49-F238E27FC236}">
              <a16:creationId xmlns:a16="http://schemas.microsoft.com/office/drawing/2014/main" id="{90802D97-7EF0-4982-80F3-2E4B2BC1744B}"/>
            </a:ext>
          </a:extLst>
        </xdr:cNvPr>
        <xdr:cNvSpPr/>
      </xdr:nvSpPr>
      <xdr:spPr>
        <a:xfrm>
          <a:off x="21272500" y="665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136103</xdr:rowOff>
    </xdr:from>
    <xdr:to>
      <xdr:col>107</xdr:col>
      <xdr:colOff>101600</xdr:colOff>
      <xdr:row>39</xdr:row>
      <xdr:rowOff>66253</xdr:rowOff>
    </xdr:to>
    <xdr:sp macro="" textlink="">
      <xdr:nvSpPr>
        <xdr:cNvPr id="482" name="フローチャート: 判断 481">
          <a:extLst>
            <a:ext uri="{FF2B5EF4-FFF2-40B4-BE49-F238E27FC236}">
              <a16:creationId xmlns:a16="http://schemas.microsoft.com/office/drawing/2014/main" id="{7DC04902-434F-407D-8C5D-9E1E1F9DC0E8}"/>
            </a:ext>
          </a:extLst>
        </xdr:cNvPr>
        <xdr:cNvSpPr/>
      </xdr:nvSpPr>
      <xdr:spPr>
        <a:xfrm>
          <a:off x="20383500" y="665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156887</xdr:rowOff>
    </xdr:from>
    <xdr:to>
      <xdr:col>102</xdr:col>
      <xdr:colOff>165100</xdr:colOff>
      <xdr:row>39</xdr:row>
      <xdr:rowOff>87037</xdr:rowOff>
    </xdr:to>
    <xdr:sp macro="" textlink="">
      <xdr:nvSpPr>
        <xdr:cNvPr id="483" name="フローチャート: 判断 482">
          <a:extLst>
            <a:ext uri="{FF2B5EF4-FFF2-40B4-BE49-F238E27FC236}">
              <a16:creationId xmlns:a16="http://schemas.microsoft.com/office/drawing/2014/main" id="{04D89447-DDF6-4CF0-877B-EE865F9FA12C}"/>
            </a:ext>
          </a:extLst>
        </xdr:cNvPr>
        <xdr:cNvSpPr/>
      </xdr:nvSpPr>
      <xdr:spPr>
        <a:xfrm>
          <a:off x="19494500" y="667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38148</xdr:rowOff>
    </xdr:from>
    <xdr:to>
      <xdr:col>98</xdr:col>
      <xdr:colOff>38100</xdr:colOff>
      <xdr:row>39</xdr:row>
      <xdr:rowOff>139748</xdr:rowOff>
    </xdr:to>
    <xdr:sp macro="" textlink="">
      <xdr:nvSpPr>
        <xdr:cNvPr id="484" name="フローチャート: 判断 483">
          <a:extLst>
            <a:ext uri="{FF2B5EF4-FFF2-40B4-BE49-F238E27FC236}">
              <a16:creationId xmlns:a16="http://schemas.microsoft.com/office/drawing/2014/main" id="{3BDB59C5-5F41-41EC-8641-8F3AC07ACA70}"/>
            </a:ext>
          </a:extLst>
        </xdr:cNvPr>
        <xdr:cNvSpPr/>
      </xdr:nvSpPr>
      <xdr:spPr>
        <a:xfrm>
          <a:off x="18605500" y="6724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CC463E9F-A66B-442A-80FD-1D2E30D134E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DBE6F627-287B-4B5C-9003-F5881103225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5B4EF9DE-0C95-4A74-851A-F864A74E950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1CDE7586-D78A-4D4B-8104-15B74B4E0BE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80C54FF6-B4BA-4794-9304-399306677FE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30772</xdr:rowOff>
    </xdr:from>
    <xdr:to>
      <xdr:col>116</xdr:col>
      <xdr:colOff>114300</xdr:colOff>
      <xdr:row>39</xdr:row>
      <xdr:rowOff>132372</xdr:rowOff>
    </xdr:to>
    <xdr:sp macro="" textlink="">
      <xdr:nvSpPr>
        <xdr:cNvPr id="490" name="楕円 489">
          <a:extLst>
            <a:ext uri="{FF2B5EF4-FFF2-40B4-BE49-F238E27FC236}">
              <a16:creationId xmlns:a16="http://schemas.microsoft.com/office/drawing/2014/main" id="{59ED87A0-AE24-4E74-B792-1991CCE96033}"/>
            </a:ext>
          </a:extLst>
        </xdr:cNvPr>
        <xdr:cNvSpPr/>
      </xdr:nvSpPr>
      <xdr:spPr>
        <a:xfrm>
          <a:off x="22110700" y="671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9199</xdr:rowOff>
    </xdr:from>
    <xdr:ext cx="599010" cy="259045"/>
    <xdr:sp macro="" textlink="">
      <xdr:nvSpPr>
        <xdr:cNvPr id="491" name="【一般廃棄物処理施設】&#10;一人当たり有形固定資産（償却資産）額該当値テキスト">
          <a:extLst>
            <a:ext uri="{FF2B5EF4-FFF2-40B4-BE49-F238E27FC236}">
              <a16:creationId xmlns:a16="http://schemas.microsoft.com/office/drawing/2014/main" id="{56F5FBD0-E2D4-4FCF-8E95-B7C1CAFF1AE5}"/>
            </a:ext>
          </a:extLst>
        </xdr:cNvPr>
        <xdr:cNvSpPr txBox="1"/>
      </xdr:nvSpPr>
      <xdr:spPr>
        <a:xfrm>
          <a:off x="22199600" y="6695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63168</xdr:rowOff>
    </xdr:from>
    <xdr:to>
      <xdr:col>112</xdr:col>
      <xdr:colOff>38100</xdr:colOff>
      <xdr:row>39</xdr:row>
      <xdr:rowOff>164768</xdr:rowOff>
    </xdr:to>
    <xdr:sp macro="" textlink="">
      <xdr:nvSpPr>
        <xdr:cNvPr id="492" name="楕円 491">
          <a:extLst>
            <a:ext uri="{FF2B5EF4-FFF2-40B4-BE49-F238E27FC236}">
              <a16:creationId xmlns:a16="http://schemas.microsoft.com/office/drawing/2014/main" id="{A6F0AC1B-B5FA-43C4-8C16-EBEA08C5B6BD}"/>
            </a:ext>
          </a:extLst>
        </xdr:cNvPr>
        <xdr:cNvSpPr/>
      </xdr:nvSpPr>
      <xdr:spPr>
        <a:xfrm>
          <a:off x="21272500" y="674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81572</xdr:rowOff>
    </xdr:from>
    <xdr:to>
      <xdr:col>116</xdr:col>
      <xdr:colOff>63500</xdr:colOff>
      <xdr:row>39</xdr:row>
      <xdr:rowOff>113968</xdr:rowOff>
    </xdr:to>
    <xdr:cxnSp macro="">
      <xdr:nvCxnSpPr>
        <xdr:cNvPr id="493" name="直線コネクタ 492">
          <a:extLst>
            <a:ext uri="{FF2B5EF4-FFF2-40B4-BE49-F238E27FC236}">
              <a16:creationId xmlns:a16="http://schemas.microsoft.com/office/drawing/2014/main" id="{DEEA058D-DF0F-45A5-AABF-C8DC6B03B464}"/>
            </a:ext>
          </a:extLst>
        </xdr:cNvPr>
        <xdr:cNvCxnSpPr/>
      </xdr:nvCxnSpPr>
      <xdr:spPr>
        <a:xfrm flipV="1">
          <a:off x="21323300" y="6768122"/>
          <a:ext cx="838200" cy="3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72438</xdr:rowOff>
    </xdr:from>
    <xdr:to>
      <xdr:col>107</xdr:col>
      <xdr:colOff>101600</xdr:colOff>
      <xdr:row>40</xdr:row>
      <xdr:rowOff>2588</xdr:rowOff>
    </xdr:to>
    <xdr:sp macro="" textlink="">
      <xdr:nvSpPr>
        <xdr:cNvPr id="494" name="楕円 493">
          <a:extLst>
            <a:ext uri="{FF2B5EF4-FFF2-40B4-BE49-F238E27FC236}">
              <a16:creationId xmlns:a16="http://schemas.microsoft.com/office/drawing/2014/main" id="{B0228126-0B51-473F-8762-A418B6DBEDB2}"/>
            </a:ext>
          </a:extLst>
        </xdr:cNvPr>
        <xdr:cNvSpPr/>
      </xdr:nvSpPr>
      <xdr:spPr>
        <a:xfrm>
          <a:off x="20383500" y="675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113968</xdr:rowOff>
    </xdr:from>
    <xdr:to>
      <xdr:col>111</xdr:col>
      <xdr:colOff>177800</xdr:colOff>
      <xdr:row>39</xdr:row>
      <xdr:rowOff>123238</xdr:rowOff>
    </xdr:to>
    <xdr:cxnSp macro="">
      <xdr:nvCxnSpPr>
        <xdr:cNvPr id="495" name="直線コネクタ 494">
          <a:extLst>
            <a:ext uri="{FF2B5EF4-FFF2-40B4-BE49-F238E27FC236}">
              <a16:creationId xmlns:a16="http://schemas.microsoft.com/office/drawing/2014/main" id="{81D3C908-B801-46E7-8015-CD68CDA0A500}"/>
            </a:ext>
          </a:extLst>
        </xdr:cNvPr>
        <xdr:cNvCxnSpPr/>
      </xdr:nvCxnSpPr>
      <xdr:spPr>
        <a:xfrm flipV="1">
          <a:off x="20434300" y="6800518"/>
          <a:ext cx="889000" cy="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73821</xdr:rowOff>
    </xdr:from>
    <xdr:to>
      <xdr:col>102</xdr:col>
      <xdr:colOff>165100</xdr:colOff>
      <xdr:row>40</xdr:row>
      <xdr:rowOff>3971</xdr:rowOff>
    </xdr:to>
    <xdr:sp macro="" textlink="">
      <xdr:nvSpPr>
        <xdr:cNvPr id="496" name="楕円 495">
          <a:extLst>
            <a:ext uri="{FF2B5EF4-FFF2-40B4-BE49-F238E27FC236}">
              <a16:creationId xmlns:a16="http://schemas.microsoft.com/office/drawing/2014/main" id="{EF9D85E5-816C-4A21-8E0D-CDCFA07389D6}"/>
            </a:ext>
          </a:extLst>
        </xdr:cNvPr>
        <xdr:cNvSpPr/>
      </xdr:nvSpPr>
      <xdr:spPr>
        <a:xfrm>
          <a:off x="19494500" y="676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123238</xdr:rowOff>
    </xdr:from>
    <xdr:to>
      <xdr:col>107</xdr:col>
      <xdr:colOff>50800</xdr:colOff>
      <xdr:row>39</xdr:row>
      <xdr:rowOff>124621</xdr:rowOff>
    </xdr:to>
    <xdr:cxnSp macro="">
      <xdr:nvCxnSpPr>
        <xdr:cNvPr id="497" name="直線コネクタ 496">
          <a:extLst>
            <a:ext uri="{FF2B5EF4-FFF2-40B4-BE49-F238E27FC236}">
              <a16:creationId xmlns:a16="http://schemas.microsoft.com/office/drawing/2014/main" id="{1F7E7FA1-5D2C-423D-8CCE-FBFF5C339CEE}"/>
            </a:ext>
          </a:extLst>
        </xdr:cNvPr>
        <xdr:cNvCxnSpPr/>
      </xdr:nvCxnSpPr>
      <xdr:spPr>
        <a:xfrm flipV="1">
          <a:off x="19545300" y="6809788"/>
          <a:ext cx="8890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97840</xdr:rowOff>
    </xdr:from>
    <xdr:to>
      <xdr:col>98</xdr:col>
      <xdr:colOff>38100</xdr:colOff>
      <xdr:row>40</xdr:row>
      <xdr:rowOff>27990</xdr:rowOff>
    </xdr:to>
    <xdr:sp macro="" textlink="">
      <xdr:nvSpPr>
        <xdr:cNvPr id="498" name="楕円 497">
          <a:extLst>
            <a:ext uri="{FF2B5EF4-FFF2-40B4-BE49-F238E27FC236}">
              <a16:creationId xmlns:a16="http://schemas.microsoft.com/office/drawing/2014/main" id="{751022EF-0CFD-4C53-A272-DEA04E72756F}"/>
            </a:ext>
          </a:extLst>
        </xdr:cNvPr>
        <xdr:cNvSpPr/>
      </xdr:nvSpPr>
      <xdr:spPr>
        <a:xfrm>
          <a:off x="18605500" y="678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124621</xdr:rowOff>
    </xdr:from>
    <xdr:to>
      <xdr:col>102</xdr:col>
      <xdr:colOff>114300</xdr:colOff>
      <xdr:row>39</xdr:row>
      <xdr:rowOff>148640</xdr:rowOff>
    </xdr:to>
    <xdr:cxnSp macro="">
      <xdr:nvCxnSpPr>
        <xdr:cNvPr id="499" name="直線コネクタ 498">
          <a:extLst>
            <a:ext uri="{FF2B5EF4-FFF2-40B4-BE49-F238E27FC236}">
              <a16:creationId xmlns:a16="http://schemas.microsoft.com/office/drawing/2014/main" id="{5C6BC2CC-9F30-4519-A59E-5B0149B65754}"/>
            </a:ext>
          </a:extLst>
        </xdr:cNvPr>
        <xdr:cNvCxnSpPr/>
      </xdr:nvCxnSpPr>
      <xdr:spPr>
        <a:xfrm flipV="1">
          <a:off x="18656300" y="6811171"/>
          <a:ext cx="889000" cy="2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87954</xdr:rowOff>
    </xdr:from>
    <xdr:ext cx="599010" cy="259045"/>
    <xdr:sp macro="" textlink="">
      <xdr:nvSpPr>
        <xdr:cNvPr id="500" name="n_1aveValue【一般廃棄物処理施設】&#10;一人当たり有形固定資産（償却資産）額">
          <a:extLst>
            <a:ext uri="{FF2B5EF4-FFF2-40B4-BE49-F238E27FC236}">
              <a16:creationId xmlns:a16="http://schemas.microsoft.com/office/drawing/2014/main" id="{ED50D2A3-ACE8-4E89-B592-F062DB07ECB6}"/>
            </a:ext>
          </a:extLst>
        </xdr:cNvPr>
        <xdr:cNvSpPr txBox="1"/>
      </xdr:nvSpPr>
      <xdr:spPr>
        <a:xfrm>
          <a:off x="21011095" y="643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82780</xdr:rowOff>
    </xdr:from>
    <xdr:ext cx="599010" cy="259045"/>
    <xdr:sp macro="" textlink="">
      <xdr:nvSpPr>
        <xdr:cNvPr id="501" name="n_2aveValue【一般廃棄物処理施設】&#10;一人当たり有形固定資産（償却資産）額">
          <a:extLst>
            <a:ext uri="{FF2B5EF4-FFF2-40B4-BE49-F238E27FC236}">
              <a16:creationId xmlns:a16="http://schemas.microsoft.com/office/drawing/2014/main" id="{02E62834-4443-4759-963C-739CCB54BD10}"/>
            </a:ext>
          </a:extLst>
        </xdr:cNvPr>
        <xdr:cNvSpPr txBox="1"/>
      </xdr:nvSpPr>
      <xdr:spPr>
        <a:xfrm>
          <a:off x="20134795" y="6426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103564</xdr:rowOff>
    </xdr:from>
    <xdr:ext cx="599010" cy="259045"/>
    <xdr:sp macro="" textlink="">
      <xdr:nvSpPr>
        <xdr:cNvPr id="502" name="n_3aveValue【一般廃棄物処理施設】&#10;一人当たり有形固定資産（償却資産）額">
          <a:extLst>
            <a:ext uri="{FF2B5EF4-FFF2-40B4-BE49-F238E27FC236}">
              <a16:creationId xmlns:a16="http://schemas.microsoft.com/office/drawing/2014/main" id="{6B450D89-064A-4635-9D30-8E8A72DBFA02}"/>
            </a:ext>
          </a:extLst>
        </xdr:cNvPr>
        <xdr:cNvSpPr txBox="1"/>
      </xdr:nvSpPr>
      <xdr:spPr>
        <a:xfrm>
          <a:off x="19245795" y="6447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156275</xdr:rowOff>
    </xdr:from>
    <xdr:ext cx="599010" cy="259045"/>
    <xdr:sp macro="" textlink="">
      <xdr:nvSpPr>
        <xdr:cNvPr id="503" name="n_4aveValue【一般廃棄物処理施設】&#10;一人当たり有形固定資産（償却資産）額">
          <a:extLst>
            <a:ext uri="{FF2B5EF4-FFF2-40B4-BE49-F238E27FC236}">
              <a16:creationId xmlns:a16="http://schemas.microsoft.com/office/drawing/2014/main" id="{8E84E262-B552-441B-8611-522F86F564F0}"/>
            </a:ext>
          </a:extLst>
        </xdr:cNvPr>
        <xdr:cNvSpPr txBox="1"/>
      </xdr:nvSpPr>
      <xdr:spPr>
        <a:xfrm>
          <a:off x="18356795" y="6499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155895</xdr:rowOff>
    </xdr:from>
    <xdr:ext cx="599010" cy="259045"/>
    <xdr:sp macro="" textlink="">
      <xdr:nvSpPr>
        <xdr:cNvPr id="504" name="n_1mainValue【一般廃棄物処理施設】&#10;一人当たり有形固定資産（償却資産）額">
          <a:extLst>
            <a:ext uri="{FF2B5EF4-FFF2-40B4-BE49-F238E27FC236}">
              <a16:creationId xmlns:a16="http://schemas.microsoft.com/office/drawing/2014/main" id="{902D9E55-23A4-481E-9383-13B5F7DAF350}"/>
            </a:ext>
          </a:extLst>
        </xdr:cNvPr>
        <xdr:cNvSpPr txBox="1"/>
      </xdr:nvSpPr>
      <xdr:spPr>
        <a:xfrm>
          <a:off x="21011095" y="6842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165165</xdr:rowOff>
    </xdr:from>
    <xdr:ext cx="599010" cy="259045"/>
    <xdr:sp macro="" textlink="">
      <xdr:nvSpPr>
        <xdr:cNvPr id="505" name="n_2mainValue【一般廃棄物処理施設】&#10;一人当たり有形固定資産（償却資産）額">
          <a:extLst>
            <a:ext uri="{FF2B5EF4-FFF2-40B4-BE49-F238E27FC236}">
              <a16:creationId xmlns:a16="http://schemas.microsoft.com/office/drawing/2014/main" id="{E409B38B-47C2-4BFE-B7C3-689E2DBABC7D}"/>
            </a:ext>
          </a:extLst>
        </xdr:cNvPr>
        <xdr:cNvSpPr txBox="1"/>
      </xdr:nvSpPr>
      <xdr:spPr>
        <a:xfrm>
          <a:off x="20134795" y="6851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166548</xdr:rowOff>
    </xdr:from>
    <xdr:ext cx="599010" cy="259045"/>
    <xdr:sp macro="" textlink="">
      <xdr:nvSpPr>
        <xdr:cNvPr id="506" name="n_3mainValue【一般廃棄物処理施設】&#10;一人当たり有形固定資産（償却資産）額">
          <a:extLst>
            <a:ext uri="{FF2B5EF4-FFF2-40B4-BE49-F238E27FC236}">
              <a16:creationId xmlns:a16="http://schemas.microsoft.com/office/drawing/2014/main" id="{EC66A8AF-A3E8-4AAD-A1BC-5859F6C8DACB}"/>
            </a:ext>
          </a:extLst>
        </xdr:cNvPr>
        <xdr:cNvSpPr txBox="1"/>
      </xdr:nvSpPr>
      <xdr:spPr>
        <a:xfrm>
          <a:off x="19245795" y="685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19117</xdr:rowOff>
    </xdr:from>
    <xdr:ext cx="599010" cy="259045"/>
    <xdr:sp macro="" textlink="">
      <xdr:nvSpPr>
        <xdr:cNvPr id="507" name="n_4mainValue【一般廃棄物処理施設】&#10;一人当たり有形固定資産（償却資産）額">
          <a:extLst>
            <a:ext uri="{FF2B5EF4-FFF2-40B4-BE49-F238E27FC236}">
              <a16:creationId xmlns:a16="http://schemas.microsoft.com/office/drawing/2014/main" id="{E403577B-FEF7-4066-B6EB-FC4C6E7D0CE4}"/>
            </a:ext>
          </a:extLst>
        </xdr:cNvPr>
        <xdr:cNvSpPr txBox="1"/>
      </xdr:nvSpPr>
      <xdr:spPr>
        <a:xfrm>
          <a:off x="18356795" y="687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7DC8E7C2-50AF-431C-B55D-3F7B8F36BA4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7DAAA42-BD4D-4E7C-9772-C1F75A49892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9E03F78C-F9C3-4B02-AFBB-51D2F35D198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8DDC8D1F-CE69-409C-A718-914C71567C1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46BE7FBC-107A-4817-A5AC-BDE362FFDE4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E7835C2D-CA02-4875-B8EA-B3BCC792463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C75CE3DE-C1C6-434A-ADC2-78747B11D84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7B9B9235-BDF2-4BA5-B292-102D919704E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22B833F7-F2D4-42A1-9300-7B1549CF7AA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D0A1BA86-82BF-4CDF-AFB2-CB180C2DF09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C24F683-3DC7-4E07-B309-B6581ABE76C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F08C9543-45A4-4376-A884-5DCD77E07DC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a:extLst>
            <a:ext uri="{FF2B5EF4-FFF2-40B4-BE49-F238E27FC236}">
              <a16:creationId xmlns:a16="http://schemas.microsoft.com/office/drawing/2014/main" id="{B86A747B-6F55-4E83-B295-C2586ECD7C55}"/>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97959732-59F8-4DF4-B3EC-5D47E79773F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2ECFB694-C973-4FBB-B441-583814AFC30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F3FC892B-4464-49CB-9FFF-0AF7168E6F6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45D9804F-030A-4E81-9B14-C6FEA950D9A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C7080CBF-74FF-4D0E-B000-0CAA3FB31B5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1E17BC0C-73E4-4E73-B5CC-2031A6F88AE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02751218-7E47-4AEE-B471-9FC5E550D1D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6F952DED-8C0A-4AF2-B24A-4A6BD9FF4E0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33D8FECF-67F3-411B-AC3A-3F188D309AC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a:extLst>
            <a:ext uri="{FF2B5EF4-FFF2-40B4-BE49-F238E27FC236}">
              <a16:creationId xmlns:a16="http://schemas.microsoft.com/office/drawing/2014/main" id="{6E0D4558-2A59-4305-9354-57B286C63BE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38C136EB-6A76-4AD3-94BD-46CF38522B9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a:extLst>
            <a:ext uri="{FF2B5EF4-FFF2-40B4-BE49-F238E27FC236}">
              <a16:creationId xmlns:a16="http://schemas.microsoft.com/office/drawing/2014/main" id="{38813616-0B11-4E87-BBEF-F60A4881B97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35923</xdr:rowOff>
    </xdr:from>
    <xdr:to>
      <xdr:col>85</xdr:col>
      <xdr:colOff>126364</xdr:colOff>
      <xdr:row>64</xdr:row>
      <xdr:rowOff>130628</xdr:rowOff>
    </xdr:to>
    <xdr:cxnSp macro="">
      <xdr:nvCxnSpPr>
        <xdr:cNvPr id="533" name="直線コネクタ 532">
          <a:extLst>
            <a:ext uri="{FF2B5EF4-FFF2-40B4-BE49-F238E27FC236}">
              <a16:creationId xmlns:a16="http://schemas.microsoft.com/office/drawing/2014/main" id="{E6536C1C-9B94-4B8A-A7BA-3DC6B2C0C9B1}"/>
            </a:ext>
          </a:extLst>
        </xdr:cNvPr>
        <xdr:cNvCxnSpPr/>
      </xdr:nvCxnSpPr>
      <xdr:spPr>
        <a:xfrm flipV="1">
          <a:off x="16318864"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4" name="【保健センター・保健所】&#10;有形固定資産減価償却率最小値テキスト">
          <a:extLst>
            <a:ext uri="{FF2B5EF4-FFF2-40B4-BE49-F238E27FC236}">
              <a16:creationId xmlns:a16="http://schemas.microsoft.com/office/drawing/2014/main" id="{97171BC4-6C46-4B80-983F-18660C155A5F}"/>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5" name="直線コネクタ 534">
          <a:extLst>
            <a:ext uri="{FF2B5EF4-FFF2-40B4-BE49-F238E27FC236}">
              <a16:creationId xmlns:a16="http://schemas.microsoft.com/office/drawing/2014/main" id="{BBD06448-FFCF-4BE3-B36A-2BA4D8943333}"/>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154050</xdr:rowOff>
    </xdr:from>
    <xdr:ext cx="405111" cy="259045"/>
    <xdr:sp macro="" textlink="">
      <xdr:nvSpPr>
        <xdr:cNvPr id="536" name="【保健センター・保健所】&#10;有形固定資産減価償却率最大値テキスト">
          <a:extLst>
            <a:ext uri="{FF2B5EF4-FFF2-40B4-BE49-F238E27FC236}">
              <a16:creationId xmlns:a16="http://schemas.microsoft.com/office/drawing/2014/main" id="{FBF3EFC8-ECB2-4EBF-849C-03480EC49C49}"/>
            </a:ext>
          </a:extLst>
        </xdr:cNvPr>
        <xdr:cNvSpPr txBox="1"/>
      </xdr:nvSpPr>
      <xdr:spPr>
        <a:xfrm>
          <a:off x="16357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35923</xdr:rowOff>
    </xdr:from>
    <xdr:to>
      <xdr:col>86</xdr:col>
      <xdr:colOff>25400</xdr:colOff>
      <xdr:row>56</xdr:row>
      <xdr:rowOff>35923</xdr:rowOff>
    </xdr:to>
    <xdr:cxnSp macro="">
      <xdr:nvCxnSpPr>
        <xdr:cNvPr id="537" name="直線コネクタ 536">
          <a:extLst>
            <a:ext uri="{FF2B5EF4-FFF2-40B4-BE49-F238E27FC236}">
              <a16:creationId xmlns:a16="http://schemas.microsoft.com/office/drawing/2014/main" id="{4F10B8F4-42E4-4CF3-BB93-BD0D97C4DAD0}"/>
            </a:ext>
          </a:extLst>
        </xdr:cNvPr>
        <xdr:cNvCxnSpPr/>
      </xdr:nvCxnSpPr>
      <xdr:spPr>
        <a:xfrm>
          <a:off x="16230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538" name="【保健センター・保健所】&#10;有形固定資産減価償却率平均値テキスト">
          <a:extLst>
            <a:ext uri="{FF2B5EF4-FFF2-40B4-BE49-F238E27FC236}">
              <a16:creationId xmlns:a16="http://schemas.microsoft.com/office/drawing/2014/main" id="{073B51A2-87E4-43B5-BF5F-96B480847111}"/>
            </a:ext>
          </a:extLst>
        </xdr:cNvPr>
        <xdr:cNvSpPr txBox="1"/>
      </xdr:nvSpPr>
      <xdr:spPr>
        <a:xfrm>
          <a:off x="1635760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39" name="フローチャート: 判断 538">
          <a:extLst>
            <a:ext uri="{FF2B5EF4-FFF2-40B4-BE49-F238E27FC236}">
              <a16:creationId xmlns:a16="http://schemas.microsoft.com/office/drawing/2014/main" id="{E7916177-D785-4889-B8AD-00855EF81621}"/>
            </a:ext>
          </a:extLst>
        </xdr:cNvPr>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86360</xdr:rowOff>
    </xdr:from>
    <xdr:to>
      <xdr:col>81</xdr:col>
      <xdr:colOff>101600</xdr:colOff>
      <xdr:row>61</xdr:row>
      <xdr:rowOff>16510</xdr:rowOff>
    </xdr:to>
    <xdr:sp macro="" textlink="">
      <xdr:nvSpPr>
        <xdr:cNvPr id="540" name="フローチャート: 判断 539">
          <a:extLst>
            <a:ext uri="{FF2B5EF4-FFF2-40B4-BE49-F238E27FC236}">
              <a16:creationId xmlns:a16="http://schemas.microsoft.com/office/drawing/2014/main" id="{827BCA42-95AB-4165-9F90-025BCBE1A487}"/>
            </a:ext>
          </a:extLst>
        </xdr:cNvPr>
        <xdr:cNvSpPr/>
      </xdr:nvSpPr>
      <xdr:spPr>
        <a:xfrm>
          <a:off x="15430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55335</xdr:rowOff>
    </xdr:from>
    <xdr:to>
      <xdr:col>76</xdr:col>
      <xdr:colOff>165100</xdr:colOff>
      <xdr:row>60</xdr:row>
      <xdr:rowOff>156935</xdr:rowOff>
    </xdr:to>
    <xdr:sp macro="" textlink="">
      <xdr:nvSpPr>
        <xdr:cNvPr id="541" name="フローチャート: 判断 540">
          <a:extLst>
            <a:ext uri="{FF2B5EF4-FFF2-40B4-BE49-F238E27FC236}">
              <a16:creationId xmlns:a16="http://schemas.microsoft.com/office/drawing/2014/main" id="{A21621F7-C74D-4D67-8898-95822766804B}"/>
            </a:ext>
          </a:extLst>
        </xdr:cNvPr>
        <xdr:cNvSpPr/>
      </xdr:nvSpPr>
      <xdr:spPr>
        <a:xfrm>
          <a:off x="145415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21046</xdr:rowOff>
    </xdr:from>
    <xdr:to>
      <xdr:col>72</xdr:col>
      <xdr:colOff>38100</xdr:colOff>
      <xdr:row>60</xdr:row>
      <xdr:rowOff>122646</xdr:rowOff>
    </xdr:to>
    <xdr:sp macro="" textlink="">
      <xdr:nvSpPr>
        <xdr:cNvPr id="542" name="フローチャート: 判断 541">
          <a:extLst>
            <a:ext uri="{FF2B5EF4-FFF2-40B4-BE49-F238E27FC236}">
              <a16:creationId xmlns:a16="http://schemas.microsoft.com/office/drawing/2014/main" id="{EE62054D-7D1A-4418-9FEE-24AFA63DC904}"/>
            </a:ext>
          </a:extLst>
        </xdr:cNvPr>
        <xdr:cNvSpPr/>
      </xdr:nvSpPr>
      <xdr:spPr>
        <a:xfrm>
          <a:off x="136525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543" name="フローチャート: 判断 542">
          <a:extLst>
            <a:ext uri="{FF2B5EF4-FFF2-40B4-BE49-F238E27FC236}">
              <a16:creationId xmlns:a16="http://schemas.microsoft.com/office/drawing/2014/main" id="{85335653-39B9-490C-AFF3-21DB2712A535}"/>
            </a:ext>
          </a:extLst>
        </xdr:cNvPr>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50AD9D78-6BE3-4D7B-A069-8C3D105D078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8E275550-8F72-44A7-993B-8101637C57E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BC25F969-829F-4945-A85F-F885E1024EB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D85386F5-B4D5-4C32-A52E-4859962603E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DFC91F43-4FC2-45AE-B780-8F28AC7A465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63500</xdr:rowOff>
    </xdr:from>
    <xdr:to>
      <xdr:col>85</xdr:col>
      <xdr:colOff>177800</xdr:colOff>
      <xdr:row>62</xdr:row>
      <xdr:rowOff>165100</xdr:rowOff>
    </xdr:to>
    <xdr:sp macro="" textlink="">
      <xdr:nvSpPr>
        <xdr:cNvPr id="549" name="楕円 548">
          <a:extLst>
            <a:ext uri="{FF2B5EF4-FFF2-40B4-BE49-F238E27FC236}">
              <a16:creationId xmlns:a16="http://schemas.microsoft.com/office/drawing/2014/main" id="{CEC8FE10-7CCF-479A-8247-DCB6C628F362}"/>
            </a:ext>
          </a:extLst>
        </xdr:cNvPr>
        <xdr:cNvSpPr/>
      </xdr:nvSpPr>
      <xdr:spPr>
        <a:xfrm>
          <a:off x="16268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41927</xdr:rowOff>
    </xdr:from>
    <xdr:ext cx="405111" cy="259045"/>
    <xdr:sp macro="" textlink="">
      <xdr:nvSpPr>
        <xdr:cNvPr id="550" name="【保健センター・保健所】&#10;有形固定資産減価償却率該当値テキスト">
          <a:extLst>
            <a:ext uri="{FF2B5EF4-FFF2-40B4-BE49-F238E27FC236}">
              <a16:creationId xmlns:a16="http://schemas.microsoft.com/office/drawing/2014/main" id="{E8AAEB27-8E5D-4764-8875-8FE14C7BBCB0}"/>
            </a:ext>
          </a:extLst>
        </xdr:cNvPr>
        <xdr:cNvSpPr txBox="1"/>
      </xdr:nvSpPr>
      <xdr:spPr>
        <a:xfrm>
          <a:off x="16357600"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30843</xdr:rowOff>
    </xdr:from>
    <xdr:to>
      <xdr:col>81</xdr:col>
      <xdr:colOff>101600</xdr:colOff>
      <xdr:row>62</xdr:row>
      <xdr:rowOff>132443</xdr:rowOff>
    </xdr:to>
    <xdr:sp macro="" textlink="">
      <xdr:nvSpPr>
        <xdr:cNvPr id="551" name="楕円 550">
          <a:extLst>
            <a:ext uri="{FF2B5EF4-FFF2-40B4-BE49-F238E27FC236}">
              <a16:creationId xmlns:a16="http://schemas.microsoft.com/office/drawing/2014/main" id="{E6DE5622-C5F7-44B1-B878-CA2952D8EAF6}"/>
            </a:ext>
          </a:extLst>
        </xdr:cNvPr>
        <xdr:cNvSpPr/>
      </xdr:nvSpPr>
      <xdr:spPr>
        <a:xfrm>
          <a:off x="15430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81643</xdr:rowOff>
    </xdr:from>
    <xdr:to>
      <xdr:col>85</xdr:col>
      <xdr:colOff>127000</xdr:colOff>
      <xdr:row>62</xdr:row>
      <xdr:rowOff>114300</xdr:rowOff>
    </xdr:to>
    <xdr:cxnSp macro="">
      <xdr:nvCxnSpPr>
        <xdr:cNvPr id="552" name="直線コネクタ 551">
          <a:extLst>
            <a:ext uri="{FF2B5EF4-FFF2-40B4-BE49-F238E27FC236}">
              <a16:creationId xmlns:a16="http://schemas.microsoft.com/office/drawing/2014/main" id="{D0B71864-D72C-4D8D-B6F7-8A658D4FF61B}"/>
            </a:ext>
          </a:extLst>
        </xdr:cNvPr>
        <xdr:cNvCxnSpPr/>
      </xdr:nvCxnSpPr>
      <xdr:spPr>
        <a:xfrm>
          <a:off x="15481300" y="107115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169635</xdr:rowOff>
    </xdr:from>
    <xdr:to>
      <xdr:col>76</xdr:col>
      <xdr:colOff>165100</xdr:colOff>
      <xdr:row>62</xdr:row>
      <xdr:rowOff>99785</xdr:rowOff>
    </xdr:to>
    <xdr:sp macro="" textlink="">
      <xdr:nvSpPr>
        <xdr:cNvPr id="553" name="楕円 552">
          <a:extLst>
            <a:ext uri="{FF2B5EF4-FFF2-40B4-BE49-F238E27FC236}">
              <a16:creationId xmlns:a16="http://schemas.microsoft.com/office/drawing/2014/main" id="{3EAF2F25-38ED-450C-9FD1-5B5BAF6312EE}"/>
            </a:ext>
          </a:extLst>
        </xdr:cNvPr>
        <xdr:cNvSpPr/>
      </xdr:nvSpPr>
      <xdr:spPr>
        <a:xfrm>
          <a:off x="14541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48985</xdr:rowOff>
    </xdr:from>
    <xdr:to>
      <xdr:col>81</xdr:col>
      <xdr:colOff>50800</xdr:colOff>
      <xdr:row>62</xdr:row>
      <xdr:rowOff>81643</xdr:rowOff>
    </xdr:to>
    <xdr:cxnSp macro="">
      <xdr:nvCxnSpPr>
        <xdr:cNvPr id="554" name="直線コネクタ 553">
          <a:extLst>
            <a:ext uri="{FF2B5EF4-FFF2-40B4-BE49-F238E27FC236}">
              <a16:creationId xmlns:a16="http://schemas.microsoft.com/office/drawing/2014/main" id="{DB5DE260-FAC1-4C9F-8765-F38E67735CE9}"/>
            </a:ext>
          </a:extLst>
        </xdr:cNvPr>
        <xdr:cNvCxnSpPr/>
      </xdr:nvCxnSpPr>
      <xdr:spPr>
        <a:xfrm>
          <a:off x="14592300" y="1067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136978</xdr:rowOff>
    </xdr:from>
    <xdr:to>
      <xdr:col>72</xdr:col>
      <xdr:colOff>38100</xdr:colOff>
      <xdr:row>62</xdr:row>
      <xdr:rowOff>67128</xdr:rowOff>
    </xdr:to>
    <xdr:sp macro="" textlink="">
      <xdr:nvSpPr>
        <xdr:cNvPr id="555" name="楕円 554">
          <a:extLst>
            <a:ext uri="{FF2B5EF4-FFF2-40B4-BE49-F238E27FC236}">
              <a16:creationId xmlns:a16="http://schemas.microsoft.com/office/drawing/2014/main" id="{DAD1FEF3-57AA-4571-B90E-B4D6B7BEA9AD}"/>
            </a:ext>
          </a:extLst>
        </xdr:cNvPr>
        <xdr:cNvSpPr/>
      </xdr:nvSpPr>
      <xdr:spPr>
        <a:xfrm>
          <a:off x="13652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16328</xdr:rowOff>
    </xdr:from>
    <xdr:to>
      <xdr:col>76</xdr:col>
      <xdr:colOff>114300</xdr:colOff>
      <xdr:row>62</xdr:row>
      <xdr:rowOff>48985</xdr:rowOff>
    </xdr:to>
    <xdr:cxnSp macro="">
      <xdr:nvCxnSpPr>
        <xdr:cNvPr id="556" name="直線コネクタ 555">
          <a:extLst>
            <a:ext uri="{FF2B5EF4-FFF2-40B4-BE49-F238E27FC236}">
              <a16:creationId xmlns:a16="http://schemas.microsoft.com/office/drawing/2014/main" id="{FF04BCBD-5A22-414E-84EE-C74FBD7A0DA3}"/>
            </a:ext>
          </a:extLst>
        </xdr:cNvPr>
        <xdr:cNvCxnSpPr/>
      </xdr:nvCxnSpPr>
      <xdr:spPr>
        <a:xfrm>
          <a:off x="13703300" y="1064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104322</xdr:rowOff>
    </xdr:from>
    <xdr:to>
      <xdr:col>67</xdr:col>
      <xdr:colOff>101600</xdr:colOff>
      <xdr:row>62</xdr:row>
      <xdr:rowOff>34472</xdr:rowOff>
    </xdr:to>
    <xdr:sp macro="" textlink="">
      <xdr:nvSpPr>
        <xdr:cNvPr id="557" name="楕円 556">
          <a:extLst>
            <a:ext uri="{FF2B5EF4-FFF2-40B4-BE49-F238E27FC236}">
              <a16:creationId xmlns:a16="http://schemas.microsoft.com/office/drawing/2014/main" id="{EC646D5E-5BF5-4DC2-904B-84A57C0FC7D2}"/>
            </a:ext>
          </a:extLst>
        </xdr:cNvPr>
        <xdr:cNvSpPr/>
      </xdr:nvSpPr>
      <xdr:spPr>
        <a:xfrm>
          <a:off x="12763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155122</xdr:rowOff>
    </xdr:from>
    <xdr:to>
      <xdr:col>71</xdr:col>
      <xdr:colOff>177800</xdr:colOff>
      <xdr:row>62</xdr:row>
      <xdr:rowOff>16328</xdr:rowOff>
    </xdr:to>
    <xdr:cxnSp macro="">
      <xdr:nvCxnSpPr>
        <xdr:cNvPr id="558" name="直線コネクタ 557">
          <a:extLst>
            <a:ext uri="{FF2B5EF4-FFF2-40B4-BE49-F238E27FC236}">
              <a16:creationId xmlns:a16="http://schemas.microsoft.com/office/drawing/2014/main" id="{3870365D-A4A9-4E45-8A2F-569750301127}"/>
            </a:ext>
          </a:extLst>
        </xdr:cNvPr>
        <xdr:cNvCxnSpPr/>
      </xdr:nvCxnSpPr>
      <xdr:spPr>
        <a:xfrm>
          <a:off x="12814300" y="1061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33037</xdr:rowOff>
    </xdr:from>
    <xdr:ext cx="405111" cy="259045"/>
    <xdr:sp macro="" textlink="">
      <xdr:nvSpPr>
        <xdr:cNvPr id="559" name="n_1aveValue【保健センター・保健所】&#10;有形固定資産減価償却率">
          <a:extLst>
            <a:ext uri="{FF2B5EF4-FFF2-40B4-BE49-F238E27FC236}">
              <a16:creationId xmlns:a16="http://schemas.microsoft.com/office/drawing/2014/main" id="{927D2EF1-7BCB-4E54-A6EE-607D51D148E8}"/>
            </a:ext>
          </a:extLst>
        </xdr:cNvPr>
        <xdr:cNvSpPr txBox="1"/>
      </xdr:nvSpPr>
      <xdr:spPr>
        <a:xfrm>
          <a:off x="15266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2012</xdr:rowOff>
    </xdr:from>
    <xdr:ext cx="405111" cy="259045"/>
    <xdr:sp macro="" textlink="">
      <xdr:nvSpPr>
        <xdr:cNvPr id="560" name="n_2aveValue【保健センター・保健所】&#10;有形固定資産減価償却率">
          <a:extLst>
            <a:ext uri="{FF2B5EF4-FFF2-40B4-BE49-F238E27FC236}">
              <a16:creationId xmlns:a16="http://schemas.microsoft.com/office/drawing/2014/main" id="{34FD0A74-6913-4153-A200-A09C55A92E3A}"/>
            </a:ext>
          </a:extLst>
        </xdr:cNvPr>
        <xdr:cNvSpPr txBox="1"/>
      </xdr:nvSpPr>
      <xdr:spPr>
        <a:xfrm>
          <a:off x="143897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139173</xdr:rowOff>
    </xdr:from>
    <xdr:ext cx="405111" cy="259045"/>
    <xdr:sp macro="" textlink="">
      <xdr:nvSpPr>
        <xdr:cNvPr id="561" name="n_3aveValue【保健センター・保健所】&#10;有形固定資産減価償却率">
          <a:extLst>
            <a:ext uri="{FF2B5EF4-FFF2-40B4-BE49-F238E27FC236}">
              <a16:creationId xmlns:a16="http://schemas.microsoft.com/office/drawing/2014/main" id="{F236A4DE-9E86-487A-84A3-EFCA3F5812D4}"/>
            </a:ext>
          </a:extLst>
        </xdr:cNvPr>
        <xdr:cNvSpPr txBox="1"/>
      </xdr:nvSpPr>
      <xdr:spPr>
        <a:xfrm>
          <a:off x="135007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135907</xdr:rowOff>
    </xdr:from>
    <xdr:ext cx="405111" cy="259045"/>
    <xdr:sp macro="" textlink="">
      <xdr:nvSpPr>
        <xdr:cNvPr id="562" name="n_4aveValue【保健センター・保健所】&#10;有形固定資産減価償却率">
          <a:extLst>
            <a:ext uri="{FF2B5EF4-FFF2-40B4-BE49-F238E27FC236}">
              <a16:creationId xmlns:a16="http://schemas.microsoft.com/office/drawing/2014/main" id="{C464DDCE-6968-4DD1-80BA-029DA475A7B1}"/>
            </a:ext>
          </a:extLst>
        </xdr:cNvPr>
        <xdr:cNvSpPr txBox="1"/>
      </xdr:nvSpPr>
      <xdr:spPr>
        <a:xfrm>
          <a:off x="12611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123570</xdr:rowOff>
    </xdr:from>
    <xdr:ext cx="405111" cy="259045"/>
    <xdr:sp macro="" textlink="">
      <xdr:nvSpPr>
        <xdr:cNvPr id="563" name="n_1mainValue【保健センター・保健所】&#10;有形固定資産減価償却率">
          <a:extLst>
            <a:ext uri="{FF2B5EF4-FFF2-40B4-BE49-F238E27FC236}">
              <a16:creationId xmlns:a16="http://schemas.microsoft.com/office/drawing/2014/main" id="{38BF3823-C61B-4764-9370-4F80C87A4F47}"/>
            </a:ext>
          </a:extLst>
        </xdr:cNvPr>
        <xdr:cNvSpPr txBox="1"/>
      </xdr:nvSpPr>
      <xdr:spPr>
        <a:xfrm>
          <a:off x="152660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90912</xdr:rowOff>
    </xdr:from>
    <xdr:ext cx="405111" cy="259045"/>
    <xdr:sp macro="" textlink="">
      <xdr:nvSpPr>
        <xdr:cNvPr id="564" name="n_2mainValue【保健センター・保健所】&#10;有形固定資産減価償却率">
          <a:extLst>
            <a:ext uri="{FF2B5EF4-FFF2-40B4-BE49-F238E27FC236}">
              <a16:creationId xmlns:a16="http://schemas.microsoft.com/office/drawing/2014/main" id="{91A06AAA-EFD8-476B-A09D-2FD1EB31AE06}"/>
            </a:ext>
          </a:extLst>
        </xdr:cNvPr>
        <xdr:cNvSpPr txBox="1"/>
      </xdr:nvSpPr>
      <xdr:spPr>
        <a:xfrm>
          <a:off x="14389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58255</xdr:rowOff>
    </xdr:from>
    <xdr:ext cx="405111" cy="259045"/>
    <xdr:sp macro="" textlink="">
      <xdr:nvSpPr>
        <xdr:cNvPr id="565" name="n_3mainValue【保健センター・保健所】&#10;有形固定資産減価償却率">
          <a:extLst>
            <a:ext uri="{FF2B5EF4-FFF2-40B4-BE49-F238E27FC236}">
              <a16:creationId xmlns:a16="http://schemas.microsoft.com/office/drawing/2014/main" id="{561AF7C2-1447-4FD4-A68F-FCFE0C5178D9}"/>
            </a:ext>
          </a:extLst>
        </xdr:cNvPr>
        <xdr:cNvSpPr txBox="1"/>
      </xdr:nvSpPr>
      <xdr:spPr>
        <a:xfrm>
          <a:off x="13500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25599</xdr:rowOff>
    </xdr:from>
    <xdr:ext cx="405111" cy="259045"/>
    <xdr:sp macro="" textlink="">
      <xdr:nvSpPr>
        <xdr:cNvPr id="566" name="n_4mainValue【保健センター・保健所】&#10;有形固定資産減価償却率">
          <a:extLst>
            <a:ext uri="{FF2B5EF4-FFF2-40B4-BE49-F238E27FC236}">
              <a16:creationId xmlns:a16="http://schemas.microsoft.com/office/drawing/2014/main" id="{E22AC4E2-8C27-46B2-9AD1-D561954C9DF1}"/>
            </a:ext>
          </a:extLst>
        </xdr:cNvPr>
        <xdr:cNvSpPr txBox="1"/>
      </xdr:nvSpPr>
      <xdr:spPr>
        <a:xfrm>
          <a:off x="12611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FA16D335-20F4-4ACF-8906-32D008FDCF7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E805C313-B395-41AF-A90C-23FA32C8F9D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343671D4-A129-4AF9-AE7A-51D7E54AF53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7D985736-C50A-4FFA-825E-EA00B9CA1C2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DBEC467F-223B-4F31-A124-4E576276165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B2E93A82-33E5-4F00-8787-26C56E356A9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B55A9ADF-E224-49BC-9C98-F8159079016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B80044FA-944D-4086-909E-E318C83ED74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D0E762CA-5C5F-44FF-8B03-AAD6C72A0DB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8AD23914-5A22-4D8A-BD52-EE49457E932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a:extLst>
            <a:ext uri="{FF2B5EF4-FFF2-40B4-BE49-F238E27FC236}">
              <a16:creationId xmlns:a16="http://schemas.microsoft.com/office/drawing/2014/main" id="{FE2737F0-D637-454A-A141-91606AD56C9E}"/>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a:extLst>
            <a:ext uri="{FF2B5EF4-FFF2-40B4-BE49-F238E27FC236}">
              <a16:creationId xmlns:a16="http://schemas.microsoft.com/office/drawing/2014/main" id="{23545725-F83E-4D9E-9E66-7BE95984D2B6}"/>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a:extLst>
            <a:ext uri="{FF2B5EF4-FFF2-40B4-BE49-F238E27FC236}">
              <a16:creationId xmlns:a16="http://schemas.microsoft.com/office/drawing/2014/main" id="{C1944080-2CEE-492E-B703-E6A3E189B76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a:extLst>
            <a:ext uri="{FF2B5EF4-FFF2-40B4-BE49-F238E27FC236}">
              <a16:creationId xmlns:a16="http://schemas.microsoft.com/office/drawing/2014/main" id="{4D715138-A1C6-4CF9-8FEE-C58B8D9CB585}"/>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a:extLst>
            <a:ext uri="{FF2B5EF4-FFF2-40B4-BE49-F238E27FC236}">
              <a16:creationId xmlns:a16="http://schemas.microsoft.com/office/drawing/2014/main" id="{2E669320-0342-42B4-87E7-5264F2FD30F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a:extLst>
            <a:ext uri="{FF2B5EF4-FFF2-40B4-BE49-F238E27FC236}">
              <a16:creationId xmlns:a16="http://schemas.microsoft.com/office/drawing/2014/main" id="{9F810B59-8C0C-4A13-B5D5-5AA6F8A45447}"/>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a:extLst>
            <a:ext uri="{FF2B5EF4-FFF2-40B4-BE49-F238E27FC236}">
              <a16:creationId xmlns:a16="http://schemas.microsoft.com/office/drawing/2014/main" id="{DAFC4D42-374D-496D-90EA-2FA89D41E866}"/>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a:extLst>
            <a:ext uri="{FF2B5EF4-FFF2-40B4-BE49-F238E27FC236}">
              <a16:creationId xmlns:a16="http://schemas.microsoft.com/office/drawing/2014/main" id="{77EE988C-1FDC-412D-B44C-2F431BCA33D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a:extLst>
            <a:ext uri="{FF2B5EF4-FFF2-40B4-BE49-F238E27FC236}">
              <a16:creationId xmlns:a16="http://schemas.microsoft.com/office/drawing/2014/main" id="{A2FF7D63-BC88-494D-B3AB-BFFCCF37C152}"/>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a:extLst>
            <a:ext uri="{FF2B5EF4-FFF2-40B4-BE49-F238E27FC236}">
              <a16:creationId xmlns:a16="http://schemas.microsoft.com/office/drawing/2014/main" id="{2CF34D62-7F13-49B3-8A71-A9034F027C2B}"/>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a:extLst>
            <a:ext uri="{FF2B5EF4-FFF2-40B4-BE49-F238E27FC236}">
              <a16:creationId xmlns:a16="http://schemas.microsoft.com/office/drawing/2014/main" id="{0D910AA7-7A16-47DC-AA97-5728AF7E89F4}"/>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a:extLst>
            <a:ext uri="{FF2B5EF4-FFF2-40B4-BE49-F238E27FC236}">
              <a16:creationId xmlns:a16="http://schemas.microsoft.com/office/drawing/2014/main" id="{2E83B6F2-41E6-48AA-944C-3C7B4B72AAB4}"/>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39EDCF1F-1B8F-46E5-B836-344488F46C8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112CA650-F967-4671-A4A9-B8AC11E2CE6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a:extLst>
            <a:ext uri="{FF2B5EF4-FFF2-40B4-BE49-F238E27FC236}">
              <a16:creationId xmlns:a16="http://schemas.microsoft.com/office/drawing/2014/main" id="{2ABDBB0C-1E80-43DF-A377-8909F14A0B3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112667</xdr:rowOff>
    </xdr:from>
    <xdr:to>
      <xdr:col>116</xdr:col>
      <xdr:colOff>62864</xdr:colOff>
      <xdr:row>64</xdr:row>
      <xdr:rowOff>91440</xdr:rowOff>
    </xdr:to>
    <xdr:cxnSp macro="">
      <xdr:nvCxnSpPr>
        <xdr:cNvPr id="592" name="直線コネクタ 591">
          <a:extLst>
            <a:ext uri="{FF2B5EF4-FFF2-40B4-BE49-F238E27FC236}">
              <a16:creationId xmlns:a16="http://schemas.microsoft.com/office/drawing/2014/main" id="{28A62216-8CFC-4893-86A4-8367BB9EFE8E}"/>
            </a:ext>
          </a:extLst>
        </xdr:cNvPr>
        <xdr:cNvCxnSpPr/>
      </xdr:nvCxnSpPr>
      <xdr:spPr>
        <a:xfrm flipV="1">
          <a:off x="22160864" y="9542417"/>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95267</xdr:rowOff>
    </xdr:from>
    <xdr:ext cx="469744" cy="259045"/>
    <xdr:sp macro="" textlink="">
      <xdr:nvSpPr>
        <xdr:cNvPr id="593" name="【保健センター・保健所】&#10;一人当たり面積最小値テキスト">
          <a:extLst>
            <a:ext uri="{FF2B5EF4-FFF2-40B4-BE49-F238E27FC236}">
              <a16:creationId xmlns:a16="http://schemas.microsoft.com/office/drawing/2014/main" id="{371F2BE3-A241-4698-828C-7EBD68CA7A1C}"/>
            </a:ext>
          </a:extLst>
        </xdr:cNvPr>
        <xdr:cNvSpPr txBox="1"/>
      </xdr:nvSpPr>
      <xdr:spPr>
        <a:xfrm>
          <a:off x="22199600"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91440</xdr:rowOff>
    </xdr:from>
    <xdr:to>
      <xdr:col>116</xdr:col>
      <xdr:colOff>152400</xdr:colOff>
      <xdr:row>64</xdr:row>
      <xdr:rowOff>91440</xdr:rowOff>
    </xdr:to>
    <xdr:cxnSp macro="">
      <xdr:nvCxnSpPr>
        <xdr:cNvPr id="594" name="直線コネクタ 593">
          <a:extLst>
            <a:ext uri="{FF2B5EF4-FFF2-40B4-BE49-F238E27FC236}">
              <a16:creationId xmlns:a16="http://schemas.microsoft.com/office/drawing/2014/main" id="{326AEB60-3D28-4E67-8474-625988CB50A9}"/>
            </a:ext>
          </a:extLst>
        </xdr:cNvPr>
        <xdr:cNvCxnSpPr/>
      </xdr:nvCxnSpPr>
      <xdr:spPr>
        <a:xfrm>
          <a:off x="22072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59344</xdr:rowOff>
    </xdr:from>
    <xdr:ext cx="469744" cy="259045"/>
    <xdr:sp macro="" textlink="">
      <xdr:nvSpPr>
        <xdr:cNvPr id="595" name="【保健センター・保健所】&#10;一人当たり面積最大値テキスト">
          <a:extLst>
            <a:ext uri="{FF2B5EF4-FFF2-40B4-BE49-F238E27FC236}">
              <a16:creationId xmlns:a16="http://schemas.microsoft.com/office/drawing/2014/main" id="{E6B484B4-2BE1-43BB-BDA6-71CA78788ABC}"/>
            </a:ext>
          </a:extLst>
        </xdr:cNvPr>
        <xdr:cNvSpPr txBox="1"/>
      </xdr:nvSpPr>
      <xdr:spPr>
        <a:xfrm>
          <a:off x="22199600" y="931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112667</xdr:rowOff>
    </xdr:from>
    <xdr:to>
      <xdr:col>116</xdr:col>
      <xdr:colOff>152400</xdr:colOff>
      <xdr:row>55</xdr:row>
      <xdr:rowOff>112667</xdr:rowOff>
    </xdr:to>
    <xdr:cxnSp macro="">
      <xdr:nvCxnSpPr>
        <xdr:cNvPr id="596" name="直線コネクタ 595">
          <a:extLst>
            <a:ext uri="{FF2B5EF4-FFF2-40B4-BE49-F238E27FC236}">
              <a16:creationId xmlns:a16="http://schemas.microsoft.com/office/drawing/2014/main" id="{000FDDCF-E2C1-4242-BA2F-757C623334E4}"/>
            </a:ext>
          </a:extLst>
        </xdr:cNvPr>
        <xdr:cNvCxnSpPr/>
      </xdr:nvCxnSpPr>
      <xdr:spPr>
        <a:xfrm>
          <a:off x="22072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167657</xdr:rowOff>
    </xdr:from>
    <xdr:ext cx="469744" cy="259045"/>
    <xdr:sp macro="" textlink="">
      <xdr:nvSpPr>
        <xdr:cNvPr id="597" name="【保健センター・保健所】&#10;一人当たり面積平均値テキスト">
          <a:extLst>
            <a:ext uri="{FF2B5EF4-FFF2-40B4-BE49-F238E27FC236}">
              <a16:creationId xmlns:a16="http://schemas.microsoft.com/office/drawing/2014/main" id="{97A29952-3883-4216-9384-C0E9DD048992}"/>
            </a:ext>
          </a:extLst>
        </xdr:cNvPr>
        <xdr:cNvSpPr txBox="1"/>
      </xdr:nvSpPr>
      <xdr:spPr>
        <a:xfrm>
          <a:off x="221996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17780</xdr:rowOff>
    </xdr:from>
    <xdr:to>
      <xdr:col>116</xdr:col>
      <xdr:colOff>114300</xdr:colOff>
      <xdr:row>62</xdr:row>
      <xdr:rowOff>119380</xdr:rowOff>
    </xdr:to>
    <xdr:sp macro="" textlink="">
      <xdr:nvSpPr>
        <xdr:cNvPr id="598" name="フローチャート: 判断 597">
          <a:extLst>
            <a:ext uri="{FF2B5EF4-FFF2-40B4-BE49-F238E27FC236}">
              <a16:creationId xmlns:a16="http://schemas.microsoft.com/office/drawing/2014/main" id="{38CE2AC8-AD5E-4F6E-A359-43FA6916B470}"/>
            </a:ext>
          </a:extLst>
        </xdr:cNvPr>
        <xdr:cNvSpPr/>
      </xdr:nvSpPr>
      <xdr:spPr>
        <a:xfrm>
          <a:off x="22110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599" name="フローチャート: 判断 598">
          <a:extLst>
            <a:ext uri="{FF2B5EF4-FFF2-40B4-BE49-F238E27FC236}">
              <a16:creationId xmlns:a16="http://schemas.microsoft.com/office/drawing/2014/main" id="{0DA559CA-0842-4B3E-92C4-9F3C7059A556}"/>
            </a:ext>
          </a:extLst>
        </xdr:cNvPr>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66766</xdr:rowOff>
    </xdr:from>
    <xdr:to>
      <xdr:col>107</xdr:col>
      <xdr:colOff>101600</xdr:colOff>
      <xdr:row>62</xdr:row>
      <xdr:rowOff>168366</xdr:rowOff>
    </xdr:to>
    <xdr:sp macro="" textlink="">
      <xdr:nvSpPr>
        <xdr:cNvPr id="600" name="フローチャート: 判断 599">
          <a:extLst>
            <a:ext uri="{FF2B5EF4-FFF2-40B4-BE49-F238E27FC236}">
              <a16:creationId xmlns:a16="http://schemas.microsoft.com/office/drawing/2014/main" id="{7B8BFB27-FF52-465C-B402-DB870ADD72D7}"/>
            </a:ext>
          </a:extLst>
        </xdr:cNvPr>
        <xdr:cNvSpPr/>
      </xdr:nvSpPr>
      <xdr:spPr>
        <a:xfrm>
          <a:off x="20383500" y="1069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66766</xdr:rowOff>
    </xdr:from>
    <xdr:to>
      <xdr:col>102</xdr:col>
      <xdr:colOff>165100</xdr:colOff>
      <xdr:row>62</xdr:row>
      <xdr:rowOff>168366</xdr:rowOff>
    </xdr:to>
    <xdr:sp macro="" textlink="">
      <xdr:nvSpPr>
        <xdr:cNvPr id="601" name="フローチャート: 判断 600">
          <a:extLst>
            <a:ext uri="{FF2B5EF4-FFF2-40B4-BE49-F238E27FC236}">
              <a16:creationId xmlns:a16="http://schemas.microsoft.com/office/drawing/2014/main" id="{529A6792-71D0-4644-B2F9-0ABB55D25C9F}"/>
            </a:ext>
          </a:extLst>
        </xdr:cNvPr>
        <xdr:cNvSpPr/>
      </xdr:nvSpPr>
      <xdr:spPr>
        <a:xfrm>
          <a:off x="19494500" y="1069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56969</xdr:rowOff>
    </xdr:from>
    <xdr:to>
      <xdr:col>98</xdr:col>
      <xdr:colOff>38100</xdr:colOff>
      <xdr:row>62</xdr:row>
      <xdr:rowOff>158569</xdr:rowOff>
    </xdr:to>
    <xdr:sp macro="" textlink="">
      <xdr:nvSpPr>
        <xdr:cNvPr id="602" name="フローチャート: 判断 601">
          <a:extLst>
            <a:ext uri="{FF2B5EF4-FFF2-40B4-BE49-F238E27FC236}">
              <a16:creationId xmlns:a16="http://schemas.microsoft.com/office/drawing/2014/main" id="{69534196-8856-4EBA-B84B-8AC7A90928DE}"/>
            </a:ext>
          </a:extLst>
        </xdr:cNvPr>
        <xdr:cNvSpPr/>
      </xdr:nvSpPr>
      <xdr:spPr>
        <a:xfrm>
          <a:off x="18605500" y="106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8986D44C-BCE4-4F9A-A522-700D89DAA9E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3C0F54A8-9F61-4EF4-AF7F-0EF598B6C2F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CAC28198-489D-4384-B9FB-378D910558A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28DBC98C-F6BD-4BCB-999A-43CCD54EC1A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1C0EBB54-C167-4E42-ABE1-3FCF041C0EF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169635</xdr:rowOff>
    </xdr:from>
    <xdr:to>
      <xdr:col>116</xdr:col>
      <xdr:colOff>114300</xdr:colOff>
      <xdr:row>62</xdr:row>
      <xdr:rowOff>99785</xdr:rowOff>
    </xdr:to>
    <xdr:sp macro="" textlink="">
      <xdr:nvSpPr>
        <xdr:cNvPr id="608" name="楕円 607">
          <a:extLst>
            <a:ext uri="{FF2B5EF4-FFF2-40B4-BE49-F238E27FC236}">
              <a16:creationId xmlns:a16="http://schemas.microsoft.com/office/drawing/2014/main" id="{98EF9350-615D-481F-B9C8-4306E5FE7830}"/>
            </a:ext>
          </a:extLst>
        </xdr:cNvPr>
        <xdr:cNvSpPr/>
      </xdr:nvSpPr>
      <xdr:spPr>
        <a:xfrm>
          <a:off x="221107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21062</xdr:rowOff>
    </xdr:from>
    <xdr:ext cx="469744" cy="259045"/>
    <xdr:sp macro="" textlink="">
      <xdr:nvSpPr>
        <xdr:cNvPr id="609" name="【保健センター・保健所】&#10;一人当たり面積該当値テキスト">
          <a:extLst>
            <a:ext uri="{FF2B5EF4-FFF2-40B4-BE49-F238E27FC236}">
              <a16:creationId xmlns:a16="http://schemas.microsoft.com/office/drawing/2014/main" id="{F555CA6D-F1EF-4742-B0C1-2DEA5A89F238}"/>
            </a:ext>
          </a:extLst>
        </xdr:cNvPr>
        <xdr:cNvSpPr txBox="1"/>
      </xdr:nvSpPr>
      <xdr:spPr>
        <a:xfrm>
          <a:off x="22199600" y="1047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1451</xdr:rowOff>
    </xdr:from>
    <xdr:to>
      <xdr:col>112</xdr:col>
      <xdr:colOff>38100</xdr:colOff>
      <xdr:row>62</xdr:row>
      <xdr:rowOff>103051</xdr:rowOff>
    </xdr:to>
    <xdr:sp macro="" textlink="">
      <xdr:nvSpPr>
        <xdr:cNvPr id="610" name="楕円 609">
          <a:extLst>
            <a:ext uri="{FF2B5EF4-FFF2-40B4-BE49-F238E27FC236}">
              <a16:creationId xmlns:a16="http://schemas.microsoft.com/office/drawing/2014/main" id="{27DBEBF5-0401-48A0-A393-C40F178DB794}"/>
            </a:ext>
          </a:extLst>
        </xdr:cNvPr>
        <xdr:cNvSpPr/>
      </xdr:nvSpPr>
      <xdr:spPr>
        <a:xfrm>
          <a:off x="21272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48985</xdr:rowOff>
    </xdr:from>
    <xdr:to>
      <xdr:col>116</xdr:col>
      <xdr:colOff>63500</xdr:colOff>
      <xdr:row>62</xdr:row>
      <xdr:rowOff>52251</xdr:rowOff>
    </xdr:to>
    <xdr:cxnSp macro="">
      <xdr:nvCxnSpPr>
        <xdr:cNvPr id="611" name="直線コネクタ 610">
          <a:extLst>
            <a:ext uri="{FF2B5EF4-FFF2-40B4-BE49-F238E27FC236}">
              <a16:creationId xmlns:a16="http://schemas.microsoft.com/office/drawing/2014/main" id="{D119137A-BED6-4735-9AC7-BD6F69090B2D}"/>
            </a:ext>
          </a:extLst>
        </xdr:cNvPr>
        <xdr:cNvCxnSpPr/>
      </xdr:nvCxnSpPr>
      <xdr:spPr>
        <a:xfrm flipV="1">
          <a:off x="21323300" y="10678885"/>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4717</xdr:rowOff>
    </xdr:from>
    <xdr:to>
      <xdr:col>107</xdr:col>
      <xdr:colOff>101600</xdr:colOff>
      <xdr:row>62</xdr:row>
      <xdr:rowOff>106317</xdr:rowOff>
    </xdr:to>
    <xdr:sp macro="" textlink="">
      <xdr:nvSpPr>
        <xdr:cNvPr id="612" name="楕円 611">
          <a:extLst>
            <a:ext uri="{FF2B5EF4-FFF2-40B4-BE49-F238E27FC236}">
              <a16:creationId xmlns:a16="http://schemas.microsoft.com/office/drawing/2014/main" id="{16F52CAD-9CE5-4949-8602-3ACF43FD3A00}"/>
            </a:ext>
          </a:extLst>
        </xdr:cNvPr>
        <xdr:cNvSpPr/>
      </xdr:nvSpPr>
      <xdr:spPr>
        <a:xfrm>
          <a:off x="20383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52251</xdr:rowOff>
    </xdr:from>
    <xdr:to>
      <xdr:col>111</xdr:col>
      <xdr:colOff>177800</xdr:colOff>
      <xdr:row>62</xdr:row>
      <xdr:rowOff>55517</xdr:rowOff>
    </xdr:to>
    <xdr:cxnSp macro="">
      <xdr:nvCxnSpPr>
        <xdr:cNvPr id="613" name="直線コネクタ 612">
          <a:extLst>
            <a:ext uri="{FF2B5EF4-FFF2-40B4-BE49-F238E27FC236}">
              <a16:creationId xmlns:a16="http://schemas.microsoft.com/office/drawing/2014/main" id="{A23C6584-C675-43F0-9E4E-8B84C4B28209}"/>
            </a:ext>
          </a:extLst>
        </xdr:cNvPr>
        <xdr:cNvCxnSpPr/>
      </xdr:nvCxnSpPr>
      <xdr:spPr>
        <a:xfrm flipV="1">
          <a:off x="20434300" y="1068215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11249</xdr:rowOff>
    </xdr:from>
    <xdr:to>
      <xdr:col>102</xdr:col>
      <xdr:colOff>165100</xdr:colOff>
      <xdr:row>62</xdr:row>
      <xdr:rowOff>112849</xdr:rowOff>
    </xdr:to>
    <xdr:sp macro="" textlink="">
      <xdr:nvSpPr>
        <xdr:cNvPr id="614" name="楕円 613">
          <a:extLst>
            <a:ext uri="{FF2B5EF4-FFF2-40B4-BE49-F238E27FC236}">
              <a16:creationId xmlns:a16="http://schemas.microsoft.com/office/drawing/2014/main" id="{763C7FC8-B9D1-4617-86D9-62227C311DE1}"/>
            </a:ext>
          </a:extLst>
        </xdr:cNvPr>
        <xdr:cNvSpPr/>
      </xdr:nvSpPr>
      <xdr:spPr>
        <a:xfrm>
          <a:off x="19494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55517</xdr:rowOff>
    </xdr:from>
    <xdr:to>
      <xdr:col>107</xdr:col>
      <xdr:colOff>50800</xdr:colOff>
      <xdr:row>62</xdr:row>
      <xdr:rowOff>62049</xdr:rowOff>
    </xdr:to>
    <xdr:cxnSp macro="">
      <xdr:nvCxnSpPr>
        <xdr:cNvPr id="615" name="直線コネクタ 614">
          <a:extLst>
            <a:ext uri="{FF2B5EF4-FFF2-40B4-BE49-F238E27FC236}">
              <a16:creationId xmlns:a16="http://schemas.microsoft.com/office/drawing/2014/main" id="{F4FAF507-324A-4DFF-B8F6-A06B4343F5CD}"/>
            </a:ext>
          </a:extLst>
        </xdr:cNvPr>
        <xdr:cNvCxnSpPr/>
      </xdr:nvCxnSpPr>
      <xdr:spPr>
        <a:xfrm flipV="1">
          <a:off x="19545300" y="1068541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14515</xdr:rowOff>
    </xdr:from>
    <xdr:to>
      <xdr:col>98</xdr:col>
      <xdr:colOff>38100</xdr:colOff>
      <xdr:row>62</xdr:row>
      <xdr:rowOff>116115</xdr:rowOff>
    </xdr:to>
    <xdr:sp macro="" textlink="">
      <xdr:nvSpPr>
        <xdr:cNvPr id="616" name="楕円 615">
          <a:extLst>
            <a:ext uri="{FF2B5EF4-FFF2-40B4-BE49-F238E27FC236}">
              <a16:creationId xmlns:a16="http://schemas.microsoft.com/office/drawing/2014/main" id="{82166969-8671-4285-ABA0-54C54A40FDA9}"/>
            </a:ext>
          </a:extLst>
        </xdr:cNvPr>
        <xdr:cNvSpPr/>
      </xdr:nvSpPr>
      <xdr:spPr>
        <a:xfrm>
          <a:off x="18605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62049</xdr:rowOff>
    </xdr:from>
    <xdr:to>
      <xdr:col>102</xdr:col>
      <xdr:colOff>114300</xdr:colOff>
      <xdr:row>62</xdr:row>
      <xdr:rowOff>65315</xdr:rowOff>
    </xdr:to>
    <xdr:cxnSp macro="">
      <xdr:nvCxnSpPr>
        <xdr:cNvPr id="617" name="直線コネクタ 616">
          <a:extLst>
            <a:ext uri="{FF2B5EF4-FFF2-40B4-BE49-F238E27FC236}">
              <a16:creationId xmlns:a16="http://schemas.microsoft.com/office/drawing/2014/main" id="{8AFD3A6F-0322-4EE6-BED6-D18B1DAFB13F}"/>
            </a:ext>
          </a:extLst>
        </xdr:cNvPr>
        <xdr:cNvCxnSpPr/>
      </xdr:nvCxnSpPr>
      <xdr:spPr>
        <a:xfrm flipV="1">
          <a:off x="18656300" y="1069194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156227</xdr:rowOff>
    </xdr:from>
    <xdr:ext cx="469744" cy="259045"/>
    <xdr:sp macro="" textlink="">
      <xdr:nvSpPr>
        <xdr:cNvPr id="618" name="n_1aveValue【保健センター・保健所】&#10;一人当たり面積">
          <a:extLst>
            <a:ext uri="{FF2B5EF4-FFF2-40B4-BE49-F238E27FC236}">
              <a16:creationId xmlns:a16="http://schemas.microsoft.com/office/drawing/2014/main" id="{5FECD627-04BD-4A09-B63B-2913848CEF39}"/>
            </a:ext>
          </a:extLst>
        </xdr:cNvPr>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159493</xdr:rowOff>
    </xdr:from>
    <xdr:ext cx="469744" cy="259045"/>
    <xdr:sp macro="" textlink="">
      <xdr:nvSpPr>
        <xdr:cNvPr id="619" name="n_2aveValue【保健センター・保健所】&#10;一人当たり面積">
          <a:extLst>
            <a:ext uri="{FF2B5EF4-FFF2-40B4-BE49-F238E27FC236}">
              <a16:creationId xmlns:a16="http://schemas.microsoft.com/office/drawing/2014/main" id="{3A22970B-0628-48F0-98A1-DD7339ADBEEF}"/>
            </a:ext>
          </a:extLst>
        </xdr:cNvPr>
        <xdr:cNvSpPr txBox="1"/>
      </xdr:nvSpPr>
      <xdr:spPr>
        <a:xfrm>
          <a:off x="20199427" y="1078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159493</xdr:rowOff>
    </xdr:from>
    <xdr:ext cx="469744" cy="259045"/>
    <xdr:sp macro="" textlink="">
      <xdr:nvSpPr>
        <xdr:cNvPr id="620" name="n_3aveValue【保健センター・保健所】&#10;一人当たり面積">
          <a:extLst>
            <a:ext uri="{FF2B5EF4-FFF2-40B4-BE49-F238E27FC236}">
              <a16:creationId xmlns:a16="http://schemas.microsoft.com/office/drawing/2014/main" id="{BAAD0FBE-2E33-4E59-BA26-1C45442D109F}"/>
            </a:ext>
          </a:extLst>
        </xdr:cNvPr>
        <xdr:cNvSpPr txBox="1"/>
      </xdr:nvSpPr>
      <xdr:spPr>
        <a:xfrm>
          <a:off x="19310427" y="1078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149696</xdr:rowOff>
    </xdr:from>
    <xdr:ext cx="469744" cy="259045"/>
    <xdr:sp macro="" textlink="">
      <xdr:nvSpPr>
        <xdr:cNvPr id="621" name="n_4aveValue【保健センター・保健所】&#10;一人当たり面積">
          <a:extLst>
            <a:ext uri="{FF2B5EF4-FFF2-40B4-BE49-F238E27FC236}">
              <a16:creationId xmlns:a16="http://schemas.microsoft.com/office/drawing/2014/main" id="{002F3E97-2480-45BF-87B1-E956E6A88C15}"/>
            </a:ext>
          </a:extLst>
        </xdr:cNvPr>
        <xdr:cNvSpPr txBox="1"/>
      </xdr:nvSpPr>
      <xdr:spPr>
        <a:xfrm>
          <a:off x="18421427" y="1077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119578</xdr:rowOff>
    </xdr:from>
    <xdr:ext cx="469744" cy="259045"/>
    <xdr:sp macro="" textlink="">
      <xdr:nvSpPr>
        <xdr:cNvPr id="622" name="n_1mainValue【保健センター・保健所】&#10;一人当たり面積">
          <a:extLst>
            <a:ext uri="{FF2B5EF4-FFF2-40B4-BE49-F238E27FC236}">
              <a16:creationId xmlns:a16="http://schemas.microsoft.com/office/drawing/2014/main" id="{D44FEED3-6684-4F6A-8CE6-6EAC3685848C}"/>
            </a:ext>
          </a:extLst>
        </xdr:cNvPr>
        <xdr:cNvSpPr txBox="1"/>
      </xdr:nvSpPr>
      <xdr:spPr>
        <a:xfrm>
          <a:off x="21075727" y="1040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122844</xdr:rowOff>
    </xdr:from>
    <xdr:ext cx="469744" cy="259045"/>
    <xdr:sp macro="" textlink="">
      <xdr:nvSpPr>
        <xdr:cNvPr id="623" name="n_2mainValue【保健センター・保健所】&#10;一人当たり面積">
          <a:extLst>
            <a:ext uri="{FF2B5EF4-FFF2-40B4-BE49-F238E27FC236}">
              <a16:creationId xmlns:a16="http://schemas.microsoft.com/office/drawing/2014/main" id="{03AE3F7A-6717-4A99-847C-B1F59EC09718}"/>
            </a:ext>
          </a:extLst>
        </xdr:cNvPr>
        <xdr:cNvSpPr txBox="1"/>
      </xdr:nvSpPr>
      <xdr:spPr>
        <a:xfrm>
          <a:off x="20199427" y="1040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129376</xdr:rowOff>
    </xdr:from>
    <xdr:ext cx="469744" cy="259045"/>
    <xdr:sp macro="" textlink="">
      <xdr:nvSpPr>
        <xdr:cNvPr id="624" name="n_3mainValue【保健センター・保健所】&#10;一人当たり面積">
          <a:extLst>
            <a:ext uri="{FF2B5EF4-FFF2-40B4-BE49-F238E27FC236}">
              <a16:creationId xmlns:a16="http://schemas.microsoft.com/office/drawing/2014/main" id="{EA7510F3-EA89-4974-9AB7-1AB888D4E967}"/>
            </a:ext>
          </a:extLst>
        </xdr:cNvPr>
        <xdr:cNvSpPr txBox="1"/>
      </xdr:nvSpPr>
      <xdr:spPr>
        <a:xfrm>
          <a:off x="19310427" y="1041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132642</xdr:rowOff>
    </xdr:from>
    <xdr:ext cx="469744" cy="259045"/>
    <xdr:sp macro="" textlink="">
      <xdr:nvSpPr>
        <xdr:cNvPr id="625" name="n_4mainValue【保健センター・保健所】&#10;一人当たり面積">
          <a:extLst>
            <a:ext uri="{FF2B5EF4-FFF2-40B4-BE49-F238E27FC236}">
              <a16:creationId xmlns:a16="http://schemas.microsoft.com/office/drawing/2014/main" id="{DD2C03D9-F0C3-4D0E-8D00-6A58D8AFBFFF}"/>
            </a:ext>
          </a:extLst>
        </xdr:cNvPr>
        <xdr:cNvSpPr txBox="1"/>
      </xdr:nvSpPr>
      <xdr:spPr>
        <a:xfrm>
          <a:off x="18421427" y="1041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BD306E84-8CD3-4329-A78C-27496E73C77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1BDD8266-A644-43DA-9266-8CA97DBB1AD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92E5B7F6-D477-4102-9D2E-FBC34EE6208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526E01FF-A054-4FCF-A688-15E34E90FDA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C91951A-76D2-48BA-92A8-0261280F8EA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A6DEB7E9-CCB2-42FE-88BC-769464A7132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1F0AAB84-FDAA-4A00-808F-7810ABD63F9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E02BE825-2F5A-4363-9A45-00EB9306684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504D9E9D-BB9F-4847-A80A-49206A9CE69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CC5F0A4A-7DE4-4E3F-AA7F-1BB9E7FBD18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2D4257EC-781C-49E7-8D32-A7EEE4B6370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6A586FF1-195A-4FE2-8BBC-6D2E3BF4481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id="{44781164-7F5F-4624-ABE1-513E55D56CE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1CB612A5-6C16-49C6-8478-B1D1EE6E04D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B96F9744-5531-4E65-A83E-917FE6C18A0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091D6D9C-AD59-4F23-B7AC-3F86CC72970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54E1658D-B86A-4D42-A946-A5EE32846DA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6FCB2B9C-48AB-4979-B4B5-F97FD135F40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DC8CC887-A816-4880-BC0D-43DE8EB9A34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ABF4F965-861E-412A-B9D1-B0FE94681BB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71D6E4EE-EDB9-47A1-BF29-E39E28564C6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CD82B7A9-A73B-4BE3-A9AA-C2A561C6EC0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id="{DD77DAE7-07ED-4970-8FBA-4681EEA102D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13E0FE32-25FA-415D-A0F1-46DF82F5EE5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a:extLst>
            <a:ext uri="{FF2B5EF4-FFF2-40B4-BE49-F238E27FC236}">
              <a16:creationId xmlns:a16="http://schemas.microsoft.com/office/drawing/2014/main" id="{55D3C8C4-7E5A-4C8E-B56B-3FE88BAC2B6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111579</xdr:rowOff>
    </xdr:from>
    <xdr:to>
      <xdr:col>85</xdr:col>
      <xdr:colOff>126364</xdr:colOff>
      <xdr:row>86</xdr:row>
      <xdr:rowOff>121376</xdr:rowOff>
    </xdr:to>
    <xdr:cxnSp macro="">
      <xdr:nvCxnSpPr>
        <xdr:cNvPr id="651" name="直線コネクタ 650">
          <a:extLst>
            <a:ext uri="{FF2B5EF4-FFF2-40B4-BE49-F238E27FC236}">
              <a16:creationId xmlns:a16="http://schemas.microsoft.com/office/drawing/2014/main" id="{E62CC97F-C295-40AE-A2B2-95335C43B9C8}"/>
            </a:ext>
          </a:extLst>
        </xdr:cNvPr>
        <xdr:cNvCxnSpPr/>
      </xdr:nvCxnSpPr>
      <xdr:spPr>
        <a:xfrm flipV="1">
          <a:off x="16318864" y="13313229"/>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125203</xdr:rowOff>
    </xdr:from>
    <xdr:ext cx="405111" cy="259045"/>
    <xdr:sp macro="" textlink="">
      <xdr:nvSpPr>
        <xdr:cNvPr id="652" name="【消防施設】&#10;有形固定資産減価償却率最小値テキスト">
          <a:extLst>
            <a:ext uri="{FF2B5EF4-FFF2-40B4-BE49-F238E27FC236}">
              <a16:creationId xmlns:a16="http://schemas.microsoft.com/office/drawing/2014/main" id="{AB499F8E-439B-4763-85B3-422923545A80}"/>
            </a:ext>
          </a:extLst>
        </xdr:cNvPr>
        <xdr:cNvSpPr txBox="1"/>
      </xdr:nvSpPr>
      <xdr:spPr>
        <a:xfrm>
          <a:off x="16357600" y="1486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121376</xdr:rowOff>
    </xdr:from>
    <xdr:to>
      <xdr:col>86</xdr:col>
      <xdr:colOff>25400</xdr:colOff>
      <xdr:row>86</xdr:row>
      <xdr:rowOff>121376</xdr:rowOff>
    </xdr:to>
    <xdr:cxnSp macro="">
      <xdr:nvCxnSpPr>
        <xdr:cNvPr id="653" name="直線コネクタ 652">
          <a:extLst>
            <a:ext uri="{FF2B5EF4-FFF2-40B4-BE49-F238E27FC236}">
              <a16:creationId xmlns:a16="http://schemas.microsoft.com/office/drawing/2014/main" id="{C27016B7-5BB2-4C82-AB29-E02AC49FBF35}"/>
            </a:ext>
          </a:extLst>
        </xdr:cNvPr>
        <xdr:cNvCxnSpPr/>
      </xdr:nvCxnSpPr>
      <xdr:spPr>
        <a:xfrm>
          <a:off x="16230600" y="1486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58256</xdr:rowOff>
    </xdr:from>
    <xdr:ext cx="340478" cy="259045"/>
    <xdr:sp macro="" textlink="">
      <xdr:nvSpPr>
        <xdr:cNvPr id="654" name="【消防施設】&#10;有形固定資産減価償却率最大値テキスト">
          <a:extLst>
            <a:ext uri="{FF2B5EF4-FFF2-40B4-BE49-F238E27FC236}">
              <a16:creationId xmlns:a16="http://schemas.microsoft.com/office/drawing/2014/main" id="{B931E6A6-D763-4FE0-A91D-0ED42DF36786}"/>
            </a:ext>
          </a:extLst>
        </xdr:cNvPr>
        <xdr:cNvSpPr txBox="1"/>
      </xdr:nvSpPr>
      <xdr:spPr>
        <a:xfrm>
          <a:off x="16357600" y="1308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111579</xdr:rowOff>
    </xdr:from>
    <xdr:to>
      <xdr:col>86</xdr:col>
      <xdr:colOff>25400</xdr:colOff>
      <xdr:row>77</xdr:row>
      <xdr:rowOff>111579</xdr:rowOff>
    </xdr:to>
    <xdr:cxnSp macro="">
      <xdr:nvCxnSpPr>
        <xdr:cNvPr id="655" name="直線コネクタ 654">
          <a:extLst>
            <a:ext uri="{FF2B5EF4-FFF2-40B4-BE49-F238E27FC236}">
              <a16:creationId xmlns:a16="http://schemas.microsoft.com/office/drawing/2014/main" id="{A1356A3F-D277-400F-B3CB-175A4B7742A4}"/>
            </a:ext>
          </a:extLst>
        </xdr:cNvPr>
        <xdr:cNvCxnSpPr/>
      </xdr:nvCxnSpPr>
      <xdr:spPr>
        <a:xfrm>
          <a:off x="16230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117946</xdr:rowOff>
    </xdr:from>
    <xdr:ext cx="405111" cy="259045"/>
    <xdr:sp macro="" textlink="">
      <xdr:nvSpPr>
        <xdr:cNvPr id="656" name="【消防施設】&#10;有形固定資産減価償却率平均値テキスト">
          <a:extLst>
            <a:ext uri="{FF2B5EF4-FFF2-40B4-BE49-F238E27FC236}">
              <a16:creationId xmlns:a16="http://schemas.microsoft.com/office/drawing/2014/main" id="{0CA67881-8FB9-4C2A-B3F7-4DEC6F238C6C}"/>
            </a:ext>
          </a:extLst>
        </xdr:cNvPr>
        <xdr:cNvSpPr txBox="1"/>
      </xdr:nvSpPr>
      <xdr:spPr>
        <a:xfrm>
          <a:off x="16357600" y="1400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95069</xdr:rowOff>
    </xdr:from>
    <xdr:to>
      <xdr:col>85</xdr:col>
      <xdr:colOff>177800</xdr:colOff>
      <xdr:row>83</xdr:row>
      <xdr:rowOff>25219</xdr:rowOff>
    </xdr:to>
    <xdr:sp macro="" textlink="">
      <xdr:nvSpPr>
        <xdr:cNvPr id="657" name="フローチャート: 判断 656">
          <a:extLst>
            <a:ext uri="{FF2B5EF4-FFF2-40B4-BE49-F238E27FC236}">
              <a16:creationId xmlns:a16="http://schemas.microsoft.com/office/drawing/2014/main" id="{78C943A5-0561-4991-8252-41379F21F9CC}"/>
            </a:ext>
          </a:extLst>
        </xdr:cNvPr>
        <xdr:cNvSpPr/>
      </xdr:nvSpPr>
      <xdr:spPr>
        <a:xfrm>
          <a:off x="162687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132624</xdr:rowOff>
    </xdr:from>
    <xdr:to>
      <xdr:col>81</xdr:col>
      <xdr:colOff>101600</xdr:colOff>
      <xdr:row>83</xdr:row>
      <xdr:rowOff>62774</xdr:rowOff>
    </xdr:to>
    <xdr:sp macro="" textlink="">
      <xdr:nvSpPr>
        <xdr:cNvPr id="658" name="フローチャート: 判断 657">
          <a:extLst>
            <a:ext uri="{FF2B5EF4-FFF2-40B4-BE49-F238E27FC236}">
              <a16:creationId xmlns:a16="http://schemas.microsoft.com/office/drawing/2014/main" id="{F0567406-C6EF-423A-8E99-94E1DAEB7606}"/>
            </a:ext>
          </a:extLst>
        </xdr:cNvPr>
        <xdr:cNvSpPr/>
      </xdr:nvSpPr>
      <xdr:spPr>
        <a:xfrm>
          <a:off x="15430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108131</xdr:rowOff>
    </xdr:from>
    <xdr:to>
      <xdr:col>76</xdr:col>
      <xdr:colOff>165100</xdr:colOff>
      <xdr:row>83</xdr:row>
      <xdr:rowOff>38281</xdr:rowOff>
    </xdr:to>
    <xdr:sp macro="" textlink="">
      <xdr:nvSpPr>
        <xdr:cNvPr id="659" name="フローチャート: 判断 658">
          <a:extLst>
            <a:ext uri="{FF2B5EF4-FFF2-40B4-BE49-F238E27FC236}">
              <a16:creationId xmlns:a16="http://schemas.microsoft.com/office/drawing/2014/main" id="{4E054695-B01C-48EC-A492-CB2FA39A1835}"/>
            </a:ext>
          </a:extLst>
        </xdr:cNvPr>
        <xdr:cNvSpPr/>
      </xdr:nvSpPr>
      <xdr:spPr>
        <a:xfrm>
          <a:off x="14541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160382</xdr:rowOff>
    </xdr:from>
    <xdr:to>
      <xdr:col>72</xdr:col>
      <xdr:colOff>38100</xdr:colOff>
      <xdr:row>83</xdr:row>
      <xdr:rowOff>90532</xdr:rowOff>
    </xdr:to>
    <xdr:sp macro="" textlink="">
      <xdr:nvSpPr>
        <xdr:cNvPr id="660" name="フローチャート: 判断 659">
          <a:extLst>
            <a:ext uri="{FF2B5EF4-FFF2-40B4-BE49-F238E27FC236}">
              <a16:creationId xmlns:a16="http://schemas.microsoft.com/office/drawing/2014/main" id="{CF1D44FF-0BA6-4C7E-B62D-7DCCBFAA4456}"/>
            </a:ext>
          </a:extLst>
        </xdr:cNvPr>
        <xdr:cNvSpPr/>
      </xdr:nvSpPr>
      <xdr:spPr>
        <a:xfrm>
          <a:off x="13652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129358</xdr:rowOff>
    </xdr:from>
    <xdr:to>
      <xdr:col>67</xdr:col>
      <xdr:colOff>101600</xdr:colOff>
      <xdr:row>83</xdr:row>
      <xdr:rowOff>59508</xdr:rowOff>
    </xdr:to>
    <xdr:sp macro="" textlink="">
      <xdr:nvSpPr>
        <xdr:cNvPr id="661" name="フローチャート: 判断 660">
          <a:extLst>
            <a:ext uri="{FF2B5EF4-FFF2-40B4-BE49-F238E27FC236}">
              <a16:creationId xmlns:a16="http://schemas.microsoft.com/office/drawing/2014/main" id="{255BC366-6AAD-4141-AAE6-021AF78A6E74}"/>
            </a:ext>
          </a:extLst>
        </xdr:cNvPr>
        <xdr:cNvSpPr/>
      </xdr:nvSpPr>
      <xdr:spPr>
        <a:xfrm>
          <a:off x="12763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93358D2A-8CE4-4EBE-B84E-CC35806766C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895A252A-B920-4F8C-8992-5F2A3F35254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54FD55B3-AF6D-4D12-8D03-CD4884E7E15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98A781E0-9D0B-4BEB-80EB-190AF4FF030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D1AF4520-4236-4244-B680-225EDF8E0D3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165281</xdr:rowOff>
    </xdr:from>
    <xdr:to>
      <xdr:col>85</xdr:col>
      <xdr:colOff>177800</xdr:colOff>
      <xdr:row>83</xdr:row>
      <xdr:rowOff>95431</xdr:rowOff>
    </xdr:to>
    <xdr:sp macro="" textlink="">
      <xdr:nvSpPr>
        <xdr:cNvPr id="667" name="楕円 666">
          <a:extLst>
            <a:ext uri="{FF2B5EF4-FFF2-40B4-BE49-F238E27FC236}">
              <a16:creationId xmlns:a16="http://schemas.microsoft.com/office/drawing/2014/main" id="{1530D0BF-B496-4D3F-A233-8954B4F39338}"/>
            </a:ext>
          </a:extLst>
        </xdr:cNvPr>
        <xdr:cNvSpPr/>
      </xdr:nvSpPr>
      <xdr:spPr>
        <a:xfrm>
          <a:off x="16268700" y="142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143708</xdr:rowOff>
    </xdr:from>
    <xdr:ext cx="405111" cy="259045"/>
    <xdr:sp macro="" textlink="">
      <xdr:nvSpPr>
        <xdr:cNvPr id="668" name="【消防施設】&#10;有形固定資産減価償却率該当値テキスト">
          <a:extLst>
            <a:ext uri="{FF2B5EF4-FFF2-40B4-BE49-F238E27FC236}">
              <a16:creationId xmlns:a16="http://schemas.microsoft.com/office/drawing/2014/main" id="{BF0EE371-EC1A-4E23-B2A0-06F66AF4276B}"/>
            </a:ext>
          </a:extLst>
        </xdr:cNvPr>
        <xdr:cNvSpPr txBox="1"/>
      </xdr:nvSpPr>
      <xdr:spPr>
        <a:xfrm>
          <a:off x="16357600" y="1420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93436</xdr:rowOff>
    </xdr:from>
    <xdr:to>
      <xdr:col>81</xdr:col>
      <xdr:colOff>101600</xdr:colOff>
      <xdr:row>83</xdr:row>
      <xdr:rowOff>23586</xdr:rowOff>
    </xdr:to>
    <xdr:sp macro="" textlink="">
      <xdr:nvSpPr>
        <xdr:cNvPr id="669" name="楕円 668">
          <a:extLst>
            <a:ext uri="{FF2B5EF4-FFF2-40B4-BE49-F238E27FC236}">
              <a16:creationId xmlns:a16="http://schemas.microsoft.com/office/drawing/2014/main" id="{812D1311-C848-4AD3-95C3-7D528E401CF9}"/>
            </a:ext>
          </a:extLst>
        </xdr:cNvPr>
        <xdr:cNvSpPr/>
      </xdr:nvSpPr>
      <xdr:spPr>
        <a:xfrm>
          <a:off x="15430500" y="141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144236</xdr:rowOff>
    </xdr:from>
    <xdr:to>
      <xdr:col>85</xdr:col>
      <xdr:colOff>127000</xdr:colOff>
      <xdr:row>83</xdr:row>
      <xdr:rowOff>44631</xdr:rowOff>
    </xdr:to>
    <xdr:cxnSp macro="">
      <xdr:nvCxnSpPr>
        <xdr:cNvPr id="670" name="直線コネクタ 669">
          <a:extLst>
            <a:ext uri="{FF2B5EF4-FFF2-40B4-BE49-F238E27FC236}">
              <a16:creationId xmlns:a16="http://schemas.microsoft.com/office/drawing/2014/main" id="{8967EF86-B222-4DF4-82AE-B1C4844FF857}"/>
            </a:ext>
          </a:extLst>
        </xdr:cNvPr>
        <xdr:cNvCxnSpPr/>
      </xdr:nvCxnSpPr>
      <xdr:spPr>
        <a:xfrm>
          <a:off x="15481300" y="14203136"/>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23223</xdr:rowOff>
    </xdr:from>
    <xdr:to>
      <xdr:col>76</xdr:col>
      <xdr:colOff>165100</xdr:colOff>
      <xdr:row>82</xdr:row>
      <xdr:rowOff>124823</xdr:rowOff>
    </xdr:to>
    <xdr:sp macro="" textlink="">
      <xdr:nvSpPr>
        <xdr:cNvPr id="671" name="楕円 670">
          <a:extLst>
            <a:ext uri="{FF2B5EF4-FFF2-40B4-BE49-F238E27FC236}">
              <a16:creationId xmlns:a16="http://schemas.microsoft.com/office/drawing/2014/main" id="{E727B1C5-2FED-46A8-AF94-9141FBD8D694}"/>
            </a:ext>
          </a:extLst>
        </xdr:cNvPr>
        <xdr:cNvSpPr/>
      </xdr:nvSpPr>
      <xdr:spPr>
        <a:xfrm>
          <a:off x="1454150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74023</xdr:rowOff>
    </xdr:from>
    <xdr:to>
      <xdr:col>81</xdr:col>
      <xdr:colOff>50800</xdr:colOff>
      <xdr:row>82</xdr:row>
      <xdr:rowOff>144236</xdr:rowOff>
    </xdr:to>
    <xdr:cxnSp macro="">
      <xdr:nvCxnSpPr>
        <xdr:cNvPr id="672" name="直線コネクタ 671">
          <a:extLst>
            <a:ext uri="{FF2B5EF4-FFF2-40B4-BE49-F238E27FC236}">
              <a16:creationId xmlns:a16="http://schemas.microsoft.com/office/drawing/2014/main" id="{DE80BDBE-7FE0-46E7-B430-A933CDB1417E}"/>
            </a:ext>
          </a:extLst>
        </xdr:cNvPr>
        <xdr:cNvCxnSpPr/>
      </xdr:nvCxnSpPr>
      <xdr:spPr>
        <a:xfrm>
          <a:off x="14592300" y="14132923"/>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126093</xdr:rowOff>
    </xdr:from>
    <xdr:to>
      <xdr:col>72</xdr:col>
      <xdr:colOff>38100</xdr:colOff>
      <xdr:row>82</xdr:row>
      <xdr:rowOff>56243</xdr:rowOff>
    </xdr:to>
    <xdr:sp macro="" textlink="">
      <xdr:nvSpPr>
        <xdr:cNvPr id="673" name="楕円 672">
          <a:extLst>
            <a:ext uri="{FF2B5EF4-FFF2-40B4-BE49-F238E27FC236}">
              <a16:creationId xmlns:a16="http://schemas.microsoft.com/office/drawing/2014/main" id="{C490EB31-EB3E-4C5B-A8D9-E356EA61800D}"/>
            </a:ext>
          </a:extLst>
        </xdr:cNvPr>
        <xdr:cNvSpPr/>
      </xdr:nvSpPr>
      <xdr:spPr>
        <a:xfrm>
          <a:off x="13652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5443</xdr:rowOff>
    </xdr:from>
    <xdr:to>
      <xdr:col>76</xdr:col>
      <xdr:colOff>114300</xdr:colOff>
      <xdr:row>82</xdr:row>
      <xdr:rowOff>74023</xdr:rowOff>
    </xdr:to>
    <xdr:cxnSp macro="">
      <xdr:nvCxnSpPr>
        <xdr:cNvPr id="674" name="直線コネクタ 673">
          <a:extLst>
            <a:ext uri="{FF2B5EF4-FFF2-40B4-BE49-F238E27FC236}">
              <a16:creationId xmlns:a16="http://schemas.microsoft.com/office/drawing/2014/main" id="{9471AB1F-A0BD-463B-A10F-59C33420A671}"/>
            </a:ext>
          </a:extLst>
        </xdr:cNvPr>
        <xdr:cNvCxnSpPr/>
      </xdr:nvCxnSpPr>
      <xdr:spPr>
        <a:xfrm>
          <a:off x="13703300" y="1406434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134257</xdr:rowOff>
    </xdr:from>
    <xdr:to>
      <xdr:col>67</xdr:col>
      <xdr:colOff>101600</xdr:colOff>
      <xdr:row>82</xdr:row>
      <xdr:rowOff>64407</xdr:rowOff>
    </xdr:to>
    <xdr:sp macro="" textlink="">
      <xdr:nvSpPr>
        <xdr:cNvPr id="675" name="楕円 674">
          <a:extLst>
            <a:ext uri="{FF2B5EF4-FFF2-40B4-BE49-F238E27FC236}">
              <a16:creationId xmlns:a16="http://schemas.microsoft.com/office/drawing/2014/main" id="{3FEFB8A5-6ADB-49FB-BECE-DB8AE0170D29}"/>
            </a:ext>
          </a:extLst>
        </xdr:cNvPr>
        <xdr:cNvSpPr/>
      </xdr:nvSpPr>
      <xdr:spPr>
        <a:xfrm>
          <a:off x="12763500" y="14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5443</xdr:rowOff>
    </xdr:from>
    <xdr:to>
      <xdr:col>71</xdr:col>
      <xdr:colOff>177800</xdr:colOff>
      <xdr:row>82</xdr:row>
      <xdr:rowOff>13607</xdr:rowOff>
    </xdr:to>
    <xdr:cxnSp macro="">
      <xdr:nvCxnSpPr>
        <xdr:cNvPr id="676" name="直線コネクタ 675">
          <a:extLst>
            <a:ext uri="{FF2B5EF4-FFF2-40B4-BE49-F238E27FC236}">
              <a16:creationId xmlns:a16="http://schemas.microsoft.com/office/drawing/2014/main" id="{14F136ED-6E67-4E87-9055-E241CE13EF71}"/>
            </a:ext>
          </a:extLst>
        </xdr:cNvPr>
        <xdr:cNvCxnSpPr/>
      </xdr:nvCxnSpPr>
      <xdr:spPr>
        <a:xfrm flipV="1">
          <a:off x="12814300" y="1406434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53901</xdr:rowOff>
    </xdr:from>
    <xdr:ext cx="405111" cy="259045"/>
    <xdr:sp macro="" textlink="">
      <xdr:nvSpPr>
        <xdr:cNvPr id="677" name="n_1aveValue【消防施設】&#10;有形固定資産減価償却率">
          <a:extLst>
            <a:ext uri="{FF2B5EF4-FFF2-40B4-BE49-F238E27FC236}">
              <a16:creationId xmlns:a16="http://schemas.microsoft.com/office/drawing/2014/main" id="{3A313C8F-8698-40F3-8A1B-FFE149FBB180}"/>
            </a:ext>
          </a:extLst>
        </xdr:cNvPr>
        <xdr:cNvSpPr txBox="1"/>
      </xdr:nvSpPr>
      <xdr:spPr>
        <a:xfrm>
          <a:off x="152660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29408</xdr:rowOff>
    </xdr:from>
    <xdr:ext cx="405111" cy="259045"/>
    <xdr:sp macro="" textlink="">
      <xdr:nvSpPr>
        <xdr:cNvPr id="678" name="n_2aveValue【消防施設】&#10;有形固定資産減価償却率">
          <a:extLst>
            <a:ext uri="{FF2B5EF4-FFF2-40B4-BE49-F238E27FC236}">
              <a16:creationId xmlns:a16="http://schemas.microsoft.com/office/drawing/2014/main" id="{2F589ECA-E2F1-4D85-BC36-E0287FF3AE37}"/>
            </a:ext>
          </a:extLst>
        </xdr:cNvPr>
        <xdr:cNvSpPr txBox="1"/>
      </xdr:nvSpPr>
      <xdr:spPr>
        <a:xfrm>
          <a:off x="143897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81659</xdr:rowOff>
    </xdr:from>
    <xdr:ext cx="405111" cy="259045"/>
    <xdr:sp macro="" textlink="">
      <xdr:nvSpPr>
        <xdr:cNvPr id="679" name="n_3aveValue【消防施設】&#10;有形固定資産減価償却率">
          <a:extLst>
            <a:ext uri="{FF2B5EF4-FFF2-40B4-BE49-F238E27FC236}">
              <a16:creationId xmlns:a16="http://schemas.microsoft.com/office/drawing/2014/main" id="{6F066A1A-CC89-461C-87F4-8B46670C189A}"/>
            </a:ext>
          </a:extLst>
        </xdr:cNvPr>
        <xdr:cNvSpPr txBox="1"/>
      </xdr:nvSpPr>
      <xdr:spPr>
        <a:xfrm>
          <a:off x="135007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50635</xdr:rowOff>
    </xdr:from>
    <xdr:ext cx="405111" cy="259045"/>
    <xdr:sp macro="" textlink="">
      <xdr:nvSpPr>
        <xdr:cNvPr id="680" name="n_4aveValue【消防施設】&#10;有形固定資産減価償却率">
          <a:extLst>
            <a:ext uri="{FF2B5EF4-FFF2-40B4-BE49-F238E27FC236}">
              <a16:creationId xmlns:a16="http://schemas.microsoft.com/office/drawing/2014/main" id="{61E1CA61-BB55-467D-80C0-100118107289}"/>
            </a:ext>
          </a:extLst>
        </xdr:cNvPr>
        <xdr:cNvSpPr txBox="1"/>
      </xdr:nvSpPr>
      <xdr:spPr>
        <a:xfrm>
          <a:off x="12611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40113</xdr:rowOff>
    </xdr:from>
    <xdr:ext cx="405111" cy="259045"/>
    <xdr:sp macro="" textlink="">
      <xdr:nvSpPr>
        <xdr:cNvPr id="681" name="n_1mainValue【消防施設】&#10;有形固定資産減価償却率">
          <a:extLst>
            <a:ext uri="{FF2B5EF4-FFF2-40B4-BE49-F238E27FC236}">
              <a16:creationId xmlns:a16="http://schemas.microsoft.com/office/drawing/2014/main" id="{F95280FA-A1E3-4901-BCD3-4AD241ED95FD}"/>
            </a:ext>
          </a:extLst>
        </xdr:cNvPr>
        <xdr:cNvSpPr txBox="1"/>
      </xdr:nvSpPr>
      <xdr:spPr>
        <a:xfrm>
          <a:off x="152660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141350</xdr:rowOff>
    </xdr:from>
    <xdr:ext cx="405111" cy="259045"/>
    <xdr:sp macro="" textlink="">
      <xdr:nvSpPr>
        <xdr:cNvPr id="682" name="n_2mainValue【消防施設】&#10;有形固定資産減価償却率">
          <a:extLst>
            <a:ext uri="{FF2B5EF4-FFF2-40B4-BE49-F238E27FC236}">
              <a16:creationId xmlns:a16="http://schemas.microsoft.com/office/drawing/2014/main" id="{207CBEC8-63EE-4677-9A52-49700DA4AAB4}"/>
            </a:ext>
          </a:extLst>
        </xdr:cNvPr>
        <xdr:cNvSpPr txBox="1"/>
      </xdr:nvSpPr>
      <xdr:spPr>
        <a:xfrm>
          <a:off x="14389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72770</xdr:rowOff>
    </xdr:from>
    <xdr:ext cx="405111" cy="259045"/>
    <xdr:sp macro="" textlink="">
      <xdr:nvSpPr>
        <xdr:cNvPr id="683" name="n_3mainValue【消防施設】&#10;有形固定資産減価償却率">
          <a:extLst>
            <a:ext uri="{FF2B5EF4-FFF2-40B4-BE49-F238E27FC236}">
              <a16:creationId xmlns:a16="http://schemas.microsoft.com/office/drawing/2014/main" id="{42B0097A-2CBB-48FA-873C-DDCB58766719}"/>
            </a:ext>
          </a:extLst>
        </xdr:cNvPr>
        <xdr:cNvSpPr txBox="1"/>
      </xdr:nvSpPr>
      <xdr:spPr>
        <a:xfrm>
          <a:off x="13500744"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80934</xdr:rowOff>
    </xdr:from>
    <xdr:ext cx="405111" cy="259045"/>
    <xdr:sp macro="" textlink="">
      <xdr:nvSpPr>
        <xdr:cNvPr id="684" name="n_4mainValue【消防施設】&#10;有形固定資産減価償却率">
          <a:extLst>
            <a:ext uri="{FF2B5EF4-FFF2-40B4-BE49-F238E27FC236}">
              <a16:creationId xmlns:a16="http://schemas.microsoft.com/office/drawing/2014/main" id="{5B2954E4-82C4-4EBA-86FA-7696374C340E}"/>
            </a:ext>
          </a:extLst>
        </xdr:cNvPr>
        <xdr:cNvSpPr txBox="1"/>
      </xdr:nvSpPr>
      <xdr:spPr>
        <a:xfrm>
          <a:off x="126117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A4349BD2-3F65-44E9-9BCB-38457ADEEC1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339B0245-5D4B-406A-9D1F-32D9146FD18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22DA5227-4CF4-469D-80A9-74398DCF03C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6E15777E-AD66-47F0-BEDE-19945B5A87A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8ACDC9B3-25D0-4108-85E2-3E77D257EC9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363CE661-407D-4CCE-B3B5-B2A55DACC8D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6F862F2E-3BE6-4DFB-A785-509450D301D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2C3A78B0-C0E8-4639-BDB7-7B7C27D6897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CC8B8383-D928-4B40-85F5-E0D1A9902AA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06F36C34-7E47-4239-AC13-5F13BE09118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a:extLst>
            <a:ext uri="{FF2B5EF4-FFF2-40B4-BE49-F238E27FC236}">
              <a16:creationId xmlns:a16="http://schemas.microsoft.com/office/drawing/2014/main" id="{E8DAA7AC-5811-459B-AF8B-872E1988B48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a:extLst>
            <a:ext uri="{FF2B5EF4-FFF2-40B4-BE49-F238E27FC236}">
              <a16:creationId xmlns:a16="http://schemas.microsoft.com/office/drawing/2014/main" id="{C80327A2-758C-4D0E-8847-CA2028ECB72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a:extLst>
            <a:ext uri="{FF2B5EF4-FFF2-40B4-BE49-F238E27FC236}">
              <a16:creationId xmlns:a16="http://schemas.microsoft.com/office/drawing/2014/main" id="{5F9D3612-D2AC-46A6-B714-6161CA77C892}"/>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a:extLst>
            <a:ext uri="{FF2B5EF4-FFF2-40B4-BE49-F238E27FC236}">
              <a16:creationId xmlns:a16="http://schemas.microsoft.com/office/drawing/2014/main" id="{DD4E377B-72D4-4919-801B-AAC8C143F45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a:extLst>
            <a:ext uri="{FF2B5EF4-FFF2-40B4-BE49-F238E27FC236}">
              <a16:creationId xmlns:a16="http://schemas.microsoft.com/office/drawing/2014/main" id="{D7F6DEA9-DCD4-42B7-B9AA-33ECE76F50A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a:extLst>
            <a:ext uri="{FF2B5EF4-FFF2-40B4-BE49-F238E27FC236}">
              <a16:creationId xmlns:a16="http://schemas.microsoft.com/office/drawing/2014/main" id="{A4F1446B-D059-4128-90AE-1A5DF60E4F6F}"/>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a:extLst>
            <a:ext uri="{FF2B5EF4-FFF2-40B4-BE49-F238E27FC236}">
              <a16:creationId xmlns:a16="http://schemas.microsoft.com/office/drawing/2014/main" id="{37FC86DE-E8D7-4658-964B-F1A4B364508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a:extLst>
            <a:ext uri="{FF2B5EF4-FFF2-40B4-BE49-F238E27FC236}">
              <a16:creationId xmlns:a16="http://schemas.microsoft.com/office/drawing/2014/main" id="{EB8ED34B-371E-4689-8A32-7D28559AF6DA}"/>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49125109-629F-4870-B5B8-42BC92CE075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486ECB32-4CBE-4063-B61B-3C439233830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a:extLst>
            <a:ext uri="{FF2B5EF4-FFF2-40B4-BE49-F238E27FC236}">
              <a16:creationId xmlns:a16="http://schemas.microsoft.com/office/drawing/2014/main" id="{8830CBDB-CDFB-4481-A19C-E24D173A4C7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107138</xdr:rowOff>
    </xdr:from>
    <xdr:to>
      <xdr:col>116</xdr:col>
      <xdr:colOff>62864</xdr:colOff>
      <xdr:row>86</xdr:row>
      <xdr:rowOff>36271</xdr:rowOff>
    </xdr:to>
    <xdr:cxnSp macro="">
      <xdr:nvCxnSpPr>
        <xdr:cNvPr id="706" name="直線コネクタ 705">
          <a:extLst>
            <a:ext uri="{FF2B5EF4-FFF2-40B4-BE49-F238E27FC236}">
              <a16:creationId xmlns:a16="http://schemas.microsoft.com/office/drawing/2014/main" id="{87A896F5-EF53-4DDE-BF37-8AE3871E508B}"/>
            </a:ext>
          </a:extLst>
        </xdr:cNvPr>
        <xdr:cNvCxnSpPr/>
      </xdr:nvCxnSpPr>
      <xdr:spPr>
        <a:xfrm flipV="1">
          <a:off x="22160864" y="13308788"/>
          <a:ext cx="0" cy="1472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40098</xdr:rowOff>
    </xdr:from>
    <xdr:ext cx="469744" cy="259045"/>
    <xdr:sp macro="" textlink="">
      <xdr:nvSpPr>
        <xdr:cNvPr id="707" name="【消防施設】&#10;一人当たり面積最小値テキスト">
          <a:extLst>
            <a:ext uri="{FF2B5EF4-FFF2-40B4-BE49-F238E27FC236}">
              <a16:creationId xmlns:a16="http://schemas.microsoft.com/office/drawing/2014/main" id="{993800CB-3839-4CCD-A82D-9DFDD0BEF516}"/>
            </a:ext>
          </a:extLst>
        </xdr:cNvPr>
        <xdr:cNvSpPr txBox="1"/>
      </xdr:nvSpPr>
      <xdr:spPr>
        <a:xfrm>
          <a:off x="22199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36271</xdr:rowOff>
    </xdr:from>
    <xdr:to>
      <xdr:col>116</xdr:col>
      <xdr:colOff>152400</xdr:colOff>
      <xdr:row>86</xdr:row>
      <xdr:rowOff>36271</xdr:rowOff>
    </xdr:to>
    <xdr:cxnSp macro="">
      <xdr:nvCxnSpPr>
        <xdr:cNvPr id="708" name="直線コネクタ 707">
          <a:extLst>
            <a:ext uri="{FF2B5EF4-FFF2-40B4-BE49-F238E27FC236}">
              <a16:creationId xmlns:a16="http://schemas.microsoft.com/office/drawing/2014/main" id="{B7C6FA1B-AF97-44B8-B151-0C910FACE09F}"/>
            </a:ext>
          </a:extLst>
        </xdr:cNvPr>
        <xdr:cNvCxnSpPr/>
      </xdr:nvCxnSpPr>
      <xdr:spPr>
        <a:xfrm>
          <a:off x="22072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53815</xdr:rowOff>
    </xdr:from>
    <xdr:ext cx="469744" cy="259045"/>
    <xdr:sp macro="" textlink="">
      <xdr:nvSpPr>
        <xdr:cNvPr id="709" name="【消防施設】&#10;一人当たり面積最大値テキスト">
          <a:extLst>
            <a:ext uri="{FF2B5EF4-FFF2-40B4-BE49-F238E27FC236}">
              <a16:creationId xmlns:a16="http://schemas.microsoft.com/office/drawing/2014/main" id="{2AA3F838-0691-47BA-B132-9BBFC9B8A270}"/>
            </a:ext>
          </a:extLst>
        </xdr:cNvPr>
        <xdr:cNvSpPr txBox="1"/>
      </xdr:nvSpPr>
      <xdr:spPr>
        <a:xfrm>
          <a:off x="22199600" y="1308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107138</xdr:rowOff>
    </xdr:from>
    <xdr:to>
      <xdr:col>116</xdr:col>
      <xdr:colOff>152400</xdr:colOff>
      <xdr:row>77</xdr:row>
      <xdr:rowOff>107138</xdr:rowOff>
    </xdr:to>
    <xdr:cxnSp macro="">
      <xdr:nvCxnSpPr>
        <xdr:cNvPr id="710" name="直線コネクタ 709">
          <a:extLst>
            <a:ext uri="{FF2B5EF4-FFF2-40B4-BE49-F238E27FC236}">
              <a16:creationId xmlns:a16="http://schemas.microsoft.com/office/drawing/2014/main" id="{DB0257DA-9BA2-434C-BD4A-DA2E5798B921}"/>
            </a:ext>
          </a:extLst>
        </xdr:cNvPr>
        <xdr:cNvCxnSpPr/>
      </xdr:nvCxnSpPr>
      <xdr:spPr>
        <a:xfrm>
          <a:off x="22072600" y="13308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145508</xdr:rowOff>
    </xdr:from>
    <xdr:ext cx="469744" cy="259045"/>
    <xdr:sp macro="" textlink="">
      <xdr:nvSpPr>
        <xdr:cNvPr id="711" name="【消防施設】&#10;一人当たり面積平均値テキスト">
          <a:extLst>
            <a:ext uri="{FF2B5EF4-FFF2-40B4-BE49-F238E27FC236}">
              <a16:creationId xmlns:a16="http://schemas.microsoft.com/office/drawing/2014/main" id="{FFBBBA8F-A4E0-4AF3-9081-A1EE0A619889}"/>
            </a:ext>
          </a:extLst>
        </xdr:cNvPr>
        <xdr:cNvSpPr txBox="1"/>
      </xdr:nvSpPr>
      <xdr:spPr>
        <a:xfrm>
          <a:off x="22199600" y="14375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122631</xdr:rowOff>
    </xdr:from>
    <xdr:to>
      <xdr:col>116</xdr:col>
      <xdr:colOff>114300</xdr:colOff>
      <xdr:row>85</xdr:row>
      <xdr:rowOff>52781</xdr:rowOff>
    </xdr:to>
    <xdr:sp macro="" textlink="">
      <xdr:nvSpPr>
        <xdr:cNvPr id="712" name="フローチャート: 判断 711">
          <a:extLst>
            <a:ext uri="{FF2B5EF4-FFF2-40B4-BE49-F238E27FC236}">
              <a16:creationId xmlns:a16="http://schemas.microsoft.com/office/drawing/2014/main" id="{23EC7492-89FB-49C4-BDF4-5FC6A0B17EB8}"/>
            </a:ext>
          </a:extLst>
        </xdr:cNvPr>
        <xdr:cNvSpPr/>
      </xdr:nvSpPr>
      <xdr:spPr>
        <a:xfrm>
          <a:off x="22110700" y="1452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128118</xdr:rowOff>
    </xdr:from>
    <xdr:to>
      <xdr:col>112</xdr:col>
      <xdr:colOff>38100</xdr:colOff>
      <xdr:row>85</xdr:row>
      <xdr:rowOff>58268</xdr:rowOff>
    </xdr:to>
    <xdr:sp macro="" textlink="">
      <xdr:nvSpPr>
        <xdr:cNvPr id="713" name="フローチャート: 判断 712">
          <a:extLst>
            <a:ext uri="{FF2B5EF4-FFF2-40B4-BE49-F238E27FC236}">
              <a16:creationId xmlns:a16="http://schemas.microsoft.com/office/drawing/2014/main" id="{3395DA64-E066-43FE-813C-4BC0FDACD93E}"/>
            </a:ext>
          </a:extLst>
        </xdr:cNvPr>
        <xdr:cNvSpPr/>
      </xdr:nvSpPr>
      <xdr:spPr>
        <a:xfrm>
          <a:off x="21272500" y="1452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57708</xdr:rowOff>
    </xdr:from>
    <xdr:to>
      <xdr:col>107</xdr:col>
      <xdr:colOff>101600</xdr:colOff>
      <xdr:row>84</xdr:row>
      <xdr:rowOff>159308</xdr:rowOff>
    </xdr:to>
    <xdr:sp macro="" textlink="">
      <xdr:nvSpPr>
        <xdr:cNvPr id="714" name="フローチャート: 判断 713">
          <a:extLst>
            <a:ext uri="{FF2B5EF4-FFF2-40B4-BE49-F238E27FC236}">
              <a16:creationId xmlns:a16="http://schemas.microsoft.com/office/drawing/2014/main" id="{B6D0D9A7-4906-482C-BACC-7708FEBDEB82}"/>
            </a:ext>
          </a:extLst>
        </xdr:cNvPr>
        <xdr:cNvSpPr/>
      </xdr:nvSpPr>
      <xdr:spPr>
        <a:xfrm>
          <a:off x="20383500" y="1445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110744</xdr:rowOff>
    </xdr:from>
    <xdr:to>
      <xdr:col>102</xdr:col>
      <xdr:colOff>165100</xdr:colOff>
      <xdr:row>85</xdr:row>
      <xdr:rowOff>40894</xdr:rowOff>
    </xdr:to>
    <xdr:sp macro="" textlink="">
      <xdr:nvSpPr>
        <xdr:cNvPr id="715" name="フローチャート: 判断 714">
          <a:extLst>
            <a:ext uri="{FF2B5EF4-FFF2-40B4-BE49-F238E27FC236}">
              <a16:creationId xmlns:a16="http://schemas.microsoft.com/office/drawing/2014/main" id="{74F984FF-76FB-4E33-9F28-80C3AC1A04F7}"/>
            </a:ext>
          </a:extLst>
        </xdr:cNvPr>
        <xdr:cNvSpPr/>
      </xdr:nvSpPr>
      <xdr:spPr>
        <a:xfrm>
          <a:off x="19494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36221</xdr:rowOff>
    </xdr:from>
    <xdr:to>
      <xdr:col>98</xdr:col>
      <xdr:colOff>38100</xdr:colOff>
      <xdr:row>85</xdr:row>
      <xdr:rowOff>137821</xdr:rowOff>
    </xdr:to>
    <xdr:sp macro="" textlink="">
      <xdr:nvSpPr>
        <xdr:cNvPr id="716" name="フローチャート: 判断 715">
          <a:extLst>
            <a:ext uri="{FF2B5EF4-FFF2-40B4-BE49-F238E27FC236}">
              <a16:creationId xmlns:a16="http://schemas.microsoft.com/office/drawing/2014/main" id="{B7FD2DA5-5F9C-4F86-9715-2BC016D7F7CD}"/>
            </a:ext>
          </a:extLst>
        </xdr:cNvPr>
        <xdr:cNvSpPr/>
      </xdr:nvSpPr>
      <xdr:spPr>
        <a:xfrm>
          <a:off x="18605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F076DEDD-741C-42A7-877F-E167C1FD84E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16903A08-9F27-4DE6-BE04-F1CFA26CBBA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A1E8B1B5-EE9C-4358-B6D2-DFB4D84197F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7978E3A3-5BEB-4DAA-8712-9FE0D10B745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6D476865-A6CA-42C5-B438-9E86C883781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139091</xdr:rowOff>
    </xdr:from>
    <xdr:to>
      <xdr:col>116</xdr:col>
      <xdr:colOff>114300</xdr:colOff>
      <xdr:row>85</xdr:row>
      <xdr:rowOff>69241</xdr:rowOff>
    </xdr:to>
    <xdr:sp macro="" textlink="">
      <xdr:nvSpPr>
        <xdr:cNvPr id="722" name="楕円 721">
          <a:extLst>
            <a:ext uri="{FF2B5EF4-FFF2-40B4-BE49-F238E27FC236}">
              <a16:creationId xmlns:a16="http://schemas.microsoft.com/office/drawing/2014/main" id="{6CA559EE-7A26-4D7B-B10D-CFBB2AD25F9B}"/>
            </a:ext>
          </a:extLst>
        </xdr:cNvPr>
        <xdr:cNvSpPr/>
      </xdr:nvSpPr>
      <xdr:spPr>
        <a:xfrm>
          <a:off x="22110700" y="1454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117518</xdr:rowOff>
    </xdr:from>
    <xdr:ext cx="469744" cy="259045"/>
    <xdr:sp macro="" textlink="">
      <xdr:nvSpPr>
        <xdr:cNvPr id="723" name="【消防施設】&#10;一人当たり面積該当値テキスト">
          <a:extLst>
            <a:ext uri="{FF2B5EF4-FFF2-40B4-BE49-F238E27FC236}">
              <a16:creationId xmlns:a16="http://schemas.microsoft.com/office/drawing/2014/main" id="{3FF27B3A-9DE1-4262-94B1-32FE98D59951}"/>
            </a:ext>
          </a:extLst>
        </xdr:cNvPr>
        <xdr:cNvSpPr txBox="1"/>
      </xdr:nvSpPr>
      <xdr:spPr>
        <a:xfrm>
          <a:off x="22199600" y="1451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137261</xdr:rowOff>
    </xdr:from>
    <xdr:to>
      <xdr:col>112</xdr:col>
      <xdr:colOff>38100</xdr:colOff>
      <xdr:row>85</xdr:row>
      <xdr:rowOff>67411</xdr:rowOff>
    </xdr:to>
    <xdr:sp macro="" textlink="">
      <xdr:nvSpPr>
        <xdr:cNvPr id="724" name="楕円 723">
          <a:extLst>
            <a:ext uri="{FF2B5EF4-FFF2-40B4-BE49-F238E27FC236}">
              <a16:creationId xmlns:a16="http://schemas.microsoft.com/office/drawing/2014/main" id="{806CD822-1AFA-469A-8966-16963E6BA1BF}"/>
            </a:ext>
          </a:extLst>
        </xdr:cNvPr>
        <xdr:cNvSpPr/>
      </xdr:nvSpPr>
      <xdr:spPr>
        <a:xfrm>
          <a:off x="21272500" y="1453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16611</xdr:rowOff>
    </xdr:from>
    <xdr:to>
      <xdr:col>116</xdr:col>
      <xdr:colOff>63500</xdr:colOff>
      <xdr:row>85</xdr:row>
      <xdr:rowOff>18441</xdr:rowOff>
    </xdr:to>
    <xdr:cxnSp macro="">
      <xdr:nvCxnSpPr>
        <xdr:cNvPr id="725" name="直線コネクタ 724">
          <a:extLst>
            <a:ext uri="{FF2B5EF4-FFF2-40B4-BE49-F238E27FC236}">
              <a16:creationId xmlns:a16="http://schemas.microsoft.com/office/drawing/2014/main" id="{585F2EB3-1A1E-447C-B558-195952D2D0AC}"/>
            </a:ext>
          </a:extLst>
        </xdr:cNvPr>
        <xdr:cNvCxnSpPr/>
      </xdr:nvCxnSpPr>
      <xdr:spPr>
        <a:xfrm>
          <a:off x="21323300" y="14589861"/>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139091</xdr:rowOff>
    </xdr:from>
    <xdr:to>
      <xdr:col>107</xdr:col>
      <xdr:colOff>101600</xdr:colOff>
      <xdr:row>85</xdr:row>
      <xdr:rowOff>69241</xdr:rowOff>
    </xdr:to>
    <xdr:sp macro="" textlink="">
      <xdr:nvSpPr>
        <xdr:cNvPr id="726" name="楕円 725">
          <a:extLst>
            <a:ext uri="{FF2B5EF4-FFF2-40B4-BE49-F238E27FC236}">
              <a16:creationId xmlns:a16="http://schemas.microsoft.com/office/drawing/2014/main" id="{5330AA31-AD2C-4FEF-ACE1-3595531762BE}"/>
            </a:ext>
          </a:extLst>
        </xdr:cNvPr>
        <xdr:cNvSpPr/>
      </xdr:nvSpPr>
      <xdr:spPr>
        <a:xfrm>
          <a:off x="20383500" y="1454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16611</xdr:rowOff>
    </xdr:from>
    <xdr:to>
      <xdr:col>111</xdr:col>
      <xdr:colOff>177800</xdr:colOff>
      <xdr:row>85</xdr:row>
      <xdr:rowOff>18441</xdr:rowOff>
    </xdr:to>
    <xdr:cxnSp macro="">
      <xdr:nvCxnSpPr>
        <xdr:cNvPr id="727" name="直線コネクタ 726">
          <a:extLst>
            <a:ext uri="{FF2B5EF4-FFF2-40B4-BE49-F238E27FC236}">
              <a16:creationId xmlns:a16="http://schemas.microsoft.com/office/drawing/2014/main" id="{C35C1922-BF53-40D1-AA56-89A2CA0FF036}"/>
            </a:ext>
          </a:extLst>
        </xdr:cNvPr>
        <xdr:cNvCxnSpPr/>
      </xdr:nvCxnSpPr>
      <xdr:spPr>
        <a:xfrm flipV="1">
          <a:off x="20434300" y="14589861"/>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728" name="楕円 727">
          <a:extLst>
            <a:ext uri="{FF2B5EF4-FFF2-40B4-BE49-F238E27FC236}">
              <a16:creationId xmlns:a16="http://schemas.microsoft.com/office/drawing/2014/main" id="{CDDE9190-3459-444A-875E-2CAC47CA4D5E}"/>
            </a:ext>
          </a:extLst>
        </xdr:cNvPr>
        <xdr:cNvSpPr/>
      </xdr:nvSpPr>
      <xdr:spPr>
        <a:xfrm>
          <a:off x="19494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18441</xdr:rowOff>
    </xdr:from>
    <xdr:to>
      <xdr:col>107</xdr:col>
      <xdr:colOff>50800</xdr:colOff>
      <xdr:row>85</xdr:row>
      <xdr:rowOff>22098</xdr:rowOff>
    </xdr:to>
    <xdr:cxnSp macro="">
      <xdr:nvCxnSpPr>
        <xdr:cNvPr id="729" name="直線コネクタ 728">
          <a:extLst>
            <a:ext uri="{FF2B5EF4-FFF2-40B4-BE49-F238E27FC236}">
              <a16:creationId xmlns:a16="http://schemas.microsoft.com/office/drawing/2014/main" id="{DBCDAE4D-4942-4448-8939-D65389C3EFF5}"/>
            </a:ext>
          </a:extLst>
        </xdr:cNvPr>
        <xdr:cNvCxnSpPr/>
      </xdr:nvCxnSpPr>
      <xdr:spPr>
        <a:xfrm flipV="1">
          <a:off x="19545300" y="14591691"/>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150977</xdr:rowOff>
    </xdr:from>
    <xdr:to>
      <xdr:col>98</xdr:col>
      <xdr:colOff>38100</xdr:colOff>
      <xdr:row>85</xdr:row>
      <xdr:rowOff>81127</xdr:rowOff>
    </xdr:to>
    <xdr:sp macro="" textlink="">
      <xdr:nvSpPr>
        <xdr:cNvPr id="730" name="楕円 729">
          <a:extLst>
            <a:ext uri="{FF2B5EF4-FFF2-40B4-BE49-F238E27FC236}">
              <a16:creationId xmlns:a16="http://schemas.microsoft.com/office/drawing/2014/main" id="{06CE8E84-8D3F-4B98-ABA2-DCBA544C2C2E}"/>
            </a:ext>
          </a:extLst>
        </xdr:cNvPr>
        <xdr:cNvSpPr/>
      </xdr:nvSpPr>
      <xdr:spPr>
        <a:xfrm>
          <a:off x="18605500" y="1455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22098</xdr:rowOff>
    </xdr:from>
    <xdr:to>
      <xdr:col>102</xdr:col>
      <xdr:colOff>114300</xdr:colOff>
      <xdr:row>85</xdr:row>
      <xdr:rowOff>30327</xdr:rowOff>
    </xdr:to>
    <xdr:cxnSp macro="">
      <xdr:nvCxnSpPr>
        <xdr:cNvPr id="731" name="直線コネクタ 730">
          <a:extLst>
            <a:ext uri="{FF2B5EF4-FFF2-40B4-BE49-F238E27FC236}">
              <a16:creationId xmlns:a16="http://schemas.microsoft.com/office/drawing/2014/main" id="{7F5C9557-530D-48F9-AA81-5E3B1E22137F}"/>
            </a:ext>
          </a:extLst>
        </xdr:cNvPr>
        <xdr:cNvCxnSpPr/>
      </xdr:nvCxnSpPr>
      <xdr:spPr>
        <a:xfrm flipV="1">
          <a:off x="18656300" y="14595348"/>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74795</xdr:rowOff>
    </xdr:from>
    <xdr:ext cx="469744" cy="259045"/>
    <xdr:sp macro="" textlink="">
      <xdr:nvSpPr>
        <xdr:cNvPr id="732" name="n_1aveValue【消防施設】&#10;一人当たり面積">
          <a:extLst>
            <a:ext uri="{FF2B5EF4-FFF2-40B4-BE49-F238E27FC236}">
              <a16:creationId xmlns:a16="http://schemas.microsoft.com/office/drawing/2014/main" id="{1899D491-ECB6-41BA-BA13-E715AE05DDC9}"/>
            </a:ext>
          </a:extLst>
        </xdr:cNvPr>
        <xdr:cNvSpPr txBox="1"/>
      </xdr:nvSpPr>
      <xdr:spPr>
        <a:xfrm>
          <a:off x="21075727" y="1430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4385</xdr:rowOff>
    </xdr:from>
    <xdr:ext cx="469744" cy="259045"/>
    <xdr:sp macro="" textlink="">
      <xdr:nvSpPr>
        <xdr:cNvPr id="733" name="n_2aveValue【消防施設】&#10;一人当たり面積">
          <a:extLst>
            <a:ext uri="{FF2B5EF4-FFF2-40B4-BE49-F238E27FC236}">
              <a16:creationId xmlns:a16="http://schemas.microsoft.com/office/drawing/2014/main" id="{75CEEFB6-A522-4667-904A-93147778ED52}"/>
            </a:ext>
          </a:extLst>
        </xdr:cNvPr>
        <xdr:cNvSpPr txBox="1"/>
      </xdr:nvSpPr>
      <xdr:spPr>
        <a:xfrm>
          <a:off x="20199427" y="1423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57421</xdr:rowOff>
    </xdr:from>
    <xdr:ext cx="469744" cy="259045"/>
    <xdr:sp macro="" textlink="">
      <xdr:nvSpPr>
        <xdr:cNvPr id="734" name="n_3aveValue【消防施設】&#10;一人当たり面積">
          <a:extLst>
            <a:ext uri="{FF2B5EF4-FFF2-40B4-BE49-F238E27FC236}">
              <a16:creationId xmlns:a16="http://schemas.microsoft.com/office/drawing/2014/main" id="{93930A90-9BD2-4C74-9F4B-9EACCAF40357}"/>
            </a:ext>
          </a:extLst>
        </xdr:cNvPr>
        <xdr:cNvSpPr txBox="1"/>
      </xdr:nvSpPr>
      <xdr:spPr>
        <a:xfrm>
          <a:off x="19310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128948</xdr:rowOff>
    </xdr:from>
    <xdr:ext cx="469744" cy="259045"/>
    <xdr:sp macro="" textlink="">
      <xdr:nvSpPr>
        <xdr:cNvPr id="735" name="n_4aveValue【消防施設】&#10;一人当たり面積">
          <a:extLst>
            <a:ext uri="{FF2B5EF4-FFF2-40B4-BE49-F238E27FC236}">
              <a16:creationId xmlns:a16="http://schemas.microsoft.com/office/drawing/2014/main" id="{887FF938-62A9-4D4F-9398-4625CFE9F132}"/>
            </a:ext>
          </a:extLst>
        </xdr:cNvPr>
        <xdr:cNvSpPr txBox="1"/>
      </xdr:nvSpPr>
      <xdr:spPr>
        <a:xfrm>
          <a:off x="18421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58538</xdr:rowOff>
    </xdr:from>
    <xdr:ext cx="469744" cy="259045"/>
    <xdr:sp macro="" textlink="">
      <xdr:nvSpPr>
        <xdr:cNvPr id="736" name="n_1mainValue【消防施設】&#10;一人当たり面積">
          <a:extLst>
            <a:ext uri="{FF2B5EF4-FFF2-40B4-BE49-F238E27FC236}">
              <a16:creationId xmlns:a16="http://schemas.microsoft.com/office/drawing/2014/main" id="{9C0BD5E6-4C80-49FF-8F97-69FD60A2AB10}"/>
            </a:ext>
          </a:extLst>
        </xdr:cNvPr>
        <xdr:cNvSpPr txBox="1"/>
      </xdr:nvSpPr>
      <xdr:spPr>
        <a:xfrm>
          <a:off x="21075727" y="1463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60368</xdr:rowOff>
    </xdr:from>
    <xdr:ext cx="469744" cy="259045"/>
    <xdr:sp macro="" textlink="">
      <xdr:nvSpPr>
        <xdr:cNvPr id="737" name="n_2mainValue【消防施設】&#10;一人当たり面積">
          <a:extLst>
            <a:ext uri="{FF2B5EF4-FFF2-40B4-BE49-F238E27FC236}">
              <a16:creationId xmlns:a16="http://schemas.microsoft.com/office/drawing/2014/main" id="{F349A6F8-8100-4C4B-83FE-4E861456C099}"/>
            </a:ext>
          </a:extLst>
        </xdr:cNvPr>
        <xdr:cNvSpPr txBox="1"/>
      </xdr:nvSpPr>
      <xdr:spPr>
        <a:xfrm>
          <a:off x="20199427" y="1463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64025</xdr:rowOff>
    </xdr:from>
    <xdr:ext cx="469744" cy="259045"/>
    <xdr:sp macro="" textlink="">
      <xdr:nvSpPr>
        <xdr:cNvPr id="738" name="n_3mainValue【消防施設】&#10;一人当たり面積">
          <a:extLst>
            <a:ext uri="{FF2B5EF4-FFF2-40B4-BE49-F238E27FC236}">
              <a16:creationId xmlns:a16="http://schemas.microsoft.com/office/drawing/2014/main" id="{182028FF-CA8A-4DB4-983C-1151796E59DC}"/>
            </a:ext>
          </a:extLst>
        </xdr:cNvPr>
        <xdr:cNvSpPr txBox="1"/>
      </xdr:nvSpPr>
      <xdr:spPr>
        <a:xfrm>
          <a:off x="19310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97654</xdr:rowOff>
    </xdr:from>
    <xdr:ext cx="469744" cy="259045"/>
    <xdr:sp macro="" textlink="">
      <xdr:nvSpPr>
        <xdr:cNvPr id="739" name="n_4mainValue【消防施設】&#10;一人当たり面積">
          <a:extLst>
            <a:ext uri="{FF2B5EF4-FFF2-40B4-BE49-F238E27FC236}">
              <a16:creationId xmlns:a16="http://schemas.microsoft.com/office/drawing/2014/main" id="{8603AF82-90B4-453C-94CC-20E5AE17875B}"/>
            </a:ext>
          </a:extLst>
        </xdr:cNvPr>
        <xdr:cNvSpPr txBox="1"/>
      </xdr:nvSpPr>
      <xdr:spPr>
        <a:xfrm>
          <a:off x="18421427" y="143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A5F8F38-8158-4C30-BC58-82A83F5A4CC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CED0C48F-D45D-4113-93AB-0C0065340E9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948D8533-9374-4F13-AB24-A92F1F9B18A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6FA7DD5B-61FC-451D-9A17-778BDC52A58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C899E7F9-857F-4993-9216-EBC3D274CE6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1F1F8EA8-C5CC-4EFE-803E-955552F52CC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AFDA3BD0-8B82-4FAE-9C30-E2ACA8913BD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454C068A-E0D6-4058-9A03-9EF0C20138D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24580961-625C-4A1B-81EE-63815040A56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2CFCC7B7-B320-4818-AFFA-C127AFA4AD6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C9C5027D-8968-4CF1-AC82-165DB0EED6D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8ED844FC-BA27-44EF-8DFB-E77FFE47CE8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9B45E0A7-1D59-4145-9598-A14BEA2223E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260C7056-3E7E-42FD-8A21-B8AEBF501D6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169E34B3-C25E-4610-B62D-F9A989FDBED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D83BF6E2-06AD-4569-84A8-7E29B859066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10141D80-FB22-431E-8FE0-730AB092C7E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7AFE8598-0C1F-400D-ABCE-0C9B04A0675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012EA8D5-3117-47F9-9BA0-3AFAAB5795B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E3F1F5F2-A958-4254-BA28-70BF604C171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795E1B25-C258-4781-B29D-84DB4BC3518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7BB1039F-CF20-40BB-8BC7-610B59EC261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630DCC24-27FC-4981-85D8-271F12B1B9E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C48D42A5-D530-4A2E-BB97-0F6274ECD7B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a:extLst>
            <a:ext uri="{FF2B5EF4-FFF2-40B4-BE49-F238E27FC236}">
              <a16:creationId xmlns:a16="http://schemas.microsoft.com/office/drawing/2014/main" id="{D17B06BC-D6D3-437D-8E92-2C8136486FD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23949</xdr:rowOff>
    </xdr:from>
    <xdr:to>
      <xdr:col>85</xdr:col>
      <xdr:colOff>126364</xdr:colOff>
      <xdr:row>109</xdr:row>
      <xdr:rowOff>35379</xdr:rowOff>
    </xdr:to>
    <xdr:cxnSp macro="">
      <xdr:nvCxnSpPr>
        <xdr:cNvPr id="765" name="直線コネクタ 764">
          <a:extLst>
            <a:ext uri="{FF2B5EF4-FFF2-40B4-BE49-F238E27FC236}">
              <a16:creationId xmlns:a16="http://schemas.microsoft.com/office/drawing/2014/main" id="{50531763-75B9-4DF0-9C1B-6A5DCF26CB51}"/>
            </a:ext>
          </a:extLst>
        </xdr:cNvPr>
        <xdr:cNvCxnSpPr/>
      </xdr:nvCxnSpPr>
      <xdr:spPr>
        <a:xfrm flipV="1">
          <a:off x="16318864" y="17168949"/>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庁舎】&#10;有形固定資産減価償却率最小値テキスト">
          <a:extLst>
            <a:ext uri="{FF2B5EF4-FFF2-40B4-BE49-F238E27FC236}">
              <a16:creationId xmlns:a16="http://schemas.microsoft.com/office/drawing/2014/main" id="{55BB16B0-EA35-4E8D-B36D-A9138BEFA67D}"/>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a:extLst>
            <a:ext uri="{FF2B5EF4-FFF2-40B4-BE49-F238E27FC236}">
              <a16:creationId xmlns:a16="http://schemas.microsoft.com/office/drawing/2014/main" id="{DA9CE6C9-BFD8-4A21-BBAA-A9C7F69A904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142076</xdr:rowOff>
    </xdr:from>
    <xdr:ext cx="340478" cy="259045"/>
    <xdr:sp macro="" textlink="">
      <xdr:nvSpPr>
        <xdr:cNvPr id="768" name="【庁舎】&#10;有形固定資産減価償却率最大値テキスト">
          <a:extLst>
            <a:ext uri="{FF2B5EF4-FFF2-40B4-BE49-F238E27FC236}">
              <a16:creationId xmlns:a16="http://schemas.microsoft.com/office/drawing/2014/main" id="{71E6B1D7-A07B-4AE7-B664-880FEC63B435}"/>
            </a:ext>
          </a:extLst>
        </xdr:cNvPr>
        <xdr:cNvSpPr txBox="1"/>
      </xdr:nvSpPr>
      <xdr:spPr>
        <a:xfrm>
          <a:off x="16357600" y="1694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23949</xdr:rowOff>
    </xdr:from>
    <xdr:to>
      <xdr:col>86</xdr:col>
      <xdr:colOff>25400</xdr:colOff>
      <xdr:row>100</xdr:row>
      <xdr:rowOff>23949</xdr:rowOff>
    </xdr:to>
    <xdr:cxnSp macro="">
      <xdr:nvCxnSpPr>
        <xdr:cNvPr id="769" name="直線コネクタ 768">
          <a:extLst>
            <a:ext uri="{FF2B5EF4-FFF2-40B4-BE49-F238E27FC236}">
              <a16:creationId xmlns:a16="http://schemas.microsoft.com/office/drawing/2014/main" id="{6CCAF854-D5D1-463E-AEFC-D519BBF6AEF6}"/>
            </a:ext>
          </a:extLst>
        </xdr:cNvPr>
        <xdr:cNvCxnSpPr/>
      </xdr:nvCxnSpPr>
      <xdr:spPr>
        <a:xfrm>
          <a:off x="16230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770" name="【庁舎】&#10;有形固定資産減価償却率平均値テキスト">
          <a:extLst>
            <a:ext uri="{FF2B5EF4-FFF2-40B4-BE49-F238E27FC236}">
              <a16:creationId xmlns:a16="http://schemas.microsoft.com/office/drawing/2014/main" id="{8E22FADD-175D-4287-86B6-5F0E5679F5B3}"/>
            </a:ext>
          </a:extLst>
        </xdr:cNvPr>
        <xdr:cNvSpPr txBox="1"/>
      </xdr:nvSpPr>
      <xdr:spPr>
        <a:xfrm>
          <a:off x="16357600" y="1774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771" name="フローチャート: 判断 770">
          <a:extLst>
            <a:ext uri="{FF2B5EF4-FFF2-40B4-BE49-F238E27FC236}">
              <a16:creationId xmlns:a16="http://schemas.microsoft.com/office/drawing/2014/main" id="{283001FE-FE82-4251-8CC3-4C1A403B256A}"/>
            </a:ext>
          </a:extLst>
        </xdr:cNvPr>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12337</xdr:rowOff>
    </xdr:from>
    <xdr:to>
      <xdr:col>81</xdr:col>
      <xdr:colOff>101600</xdr:colOff>
      <xdr:row>104</xdr:row>
      <xdr:rowOff>113937</xdr:rowOff>
    </xdr:to>
    <xdr:sp macro="" textlink="">
      <xdr:nvSpPr>
        <xdr:cNvPr id="772" name="フローチャート: 判断 771">
          <a:extLst>
            <a:ext uri="{FF2B5EF4-FFF2-40B4-BE49-F238E27FC236}">
              <a16:creationId xmlns:a16="http://schemas.microsoft.com/office/drawing/2014/main" id="{780CDA7C-E3D7-489D-A639-EB43EF6AB466}"/>
            </a:ext>
          </a:extLst>
        </xdr:cNvPr>
        <xdr:cNvSpPr/>
      </xdr:nvSpPr>
      <xdr:spPr>
        <a:xfrm>
          <a:off x="15430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773" name="フローチャート: 判断 772">
          <a:extLst>
            <a:ext uri="{FF2B5EF4-FFF2-40B4-BE49-F238E27FC236}">
              <a16:creationId xmlns:a16="http://schemas.microsoft.com/office/drawing/2014/main" id="{EB50993B-574A-4C45-BD87-267EAB503883}"/>
            </a:ext>
          </a:extLst>
        </xdr:cNvPr>
        <xdr:cNvSpPr/>
      </xdr:nvSpPr>
      <xdr:spPr>
        <a:xfrm>
          <a:off x="1454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774" name="フローチャート: 判断 773">
          <a:extLst>
            <a:ext uri="{FF2B5EF4-FFF2-40B4-BE49-F238E27FC236}">
              <a16:creationId xmlns:a16="http://schemas.microsoft.com/office/drawing/2014/main" id="{3D25B00A-1ED0-4015-BC9F-65A40CED21C2}"/>
            </a:ext>
          </a:extLst>
        </xdr:cNvPr>
        <xdr:cNvSpPr/>
      </xdr:nvSpPr>
      <xdr:spPr>
        <a:xfrm>
          <a:off x="13652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170724</xdr:rowOff>
    </xdr:from>
    <xdr:to>
      <xdr:col>67</xdr:col>
      <xdr:colOff>101600</xdr:colOff>
      <xdr:row>105</xdr:row>
      <xdr:rowOff>100874</xdr:rowOff>
    </xdr:to>
    <xdr:sp macro="" textlink="">
      <xdr:nvSpPr>
        <xdr:cNvPr id="775" name="フローチャート: 判断 774">
          <a:extLst>
            <a:ext uri="{FF2B5EF4-FFF2-40B4-BE49-F238E27FC236}">
              <a16:creationId xmlns:a16="http://schemas.microsoft.com/office/drawing/2014/main" id="{0BF8FDB0-9C0B-4C5F-903B-134429A2DD62}"/>
            </a:ext>
          </a:extLst>
        </xdr:cNvPr>
        <xdr:cNvSpPr/>
      </xdr:nvSpPr>
      <xdr:spPr>
        <a:xfrm>
          <a:off x="12763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81298A7A-CF8E-4934-9F62-3322549965B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BE4A0A21-C196-4B94-B12E-A101304B176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53916E8E-7C2E-4B44-BB2A-621D1C45EAD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DAA364A8-01EE-415A-8782-191853535A6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26D7775E-3B4D-4DF6-B99A-A2460710BA6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781" name="楕円 780">
          <a:extLst>
            <a:ext uri="{FF2B5EF4-FFF2-40B4-BE49-F238E27FC236}">
              <a16:creationId xmlns:a16="http://schemas.microsoft.com/office/drawing/2014/main" id="{0AB2DB83-BD4F-44B4-A685-E4CA4EAFE482}"/>
            </a:ext>
          </a:extLst>
        </xdr:cNvPr>
        <xdr:cNvSpPr/>
      </xdr:nvSpPr>
      <xdr:spPr>
        <a:xfrm>
          <a:off x="162687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56078</xdr:rowOff>
    </xdr:from>
    <xdr:ext cx="405111" cy="259045"/>
    <xdr:sp macro="" textlink="">
      <xdr:nvSpPr>
        <xdr:cNvPr id="782" name="【庁舎】&#10;有形固定資産減価償却率該当値テキスト">
          <a:extLst>
            <a:ext uri="{FF2B5EF4-FFF2-40B4-BE49-F238E27FC236}">
              <a16:creationId xmlns:a16="http://schemas.microsoft.com/office/drawing/2014/main" id="{B0EC5D24-B9FA-4CDB-81DC-21930B7679A8}"/>
            </a:ext>
          </a:extLst>
        </xdr:cNvPr>
        <xdr:cNvSpPr txBox="1"/>
      </xdr:nvSpPr>
      <xdr:spPr>
        <a:xfrm>
          <a:off x="16357600" y="1788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43362</xdr:rowOff>
    </xdr:from>
    <xdr:to>
      <xdr:col>81</xdr:col>
      <xdr:colOff>101600</xdr:colOff>
      <xdr:row>104</xdr:row>
      <xdr:rowOff>144962</xdr:rowOff>
    </xdr:to>
    <xdr:sp macro="" textlink="">
      <xdr:nvSpPr>
        <xdr:cNvPr id="783" name="楕円 782">
          <a:extLst>
            <a:ext uri="{FF2B5EF4-FFF2-40B4-BE49-F238E27FC236}">
              <a16:creationId xmlns:a16="http://schemas.microsoft.com/office/drawing/2014/main" id="{C8A4E295-AC19-4A20-B44E-80842BAE3E21}"/>
            </a:ext>
          </a:extLst>
        </xdr:cNvPr>
        <xdr:cNvSpPr/>
      </xdr:nvSpPr>
      <xdr:spPr>
        <a:xfrm>
          <a:off x="15430500" y="17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94162</xdr:rowOff>
    </xdr:from>
    <xdr:to>
      <xdr:col>85</xdr:col>
      <xdr:colOff>127000</xdr:colOff>
      <xdr:row>104</xdr:row>
      <xdr:rowOff>128451</xdr:rowOff>
    </xdr:to>
    <xdr:cxnSp macro="">
      <xdr:nvCxnSpPr>
        <xdr:cNvPr id="784" name="直線コネクタ 783">
          <a:extLst>
            <a:ext uri="{FF2B5EF4-FFF2-40B4-BE49-F238E27FC236}">
              <a16:creationId xmlns:a16="http://schemas.microsoft.com/office/drawing/2014/main" id="{F7DD326E-3AA8-458C-A6F6-19D05158A6D1}"/>
            </a:ext>
          </a:extLst>
        </xdr:cNvPr>
        <xdr:cNvCxnSpPr/>
      </xdr:nvCxnSpPr>
      <xdr:spPr>
        <a:xfrm>
          <a:off x="15481300" y="1792496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10705</xdr:rowOff>
    </xdr:from>
    <xdr:to>
      <xdr:col>76</xdr:col>
      <xdr:colOff>165100</xdr:colOff>
      <xdr:row>104</xdr:row>
      <xdr:rowOff>112305</xdr:rowOff>
    </xdr:to>
    <xdr:sp macro="" textlink="">
      <xdr:nvSpPr>
        <xdr:cNvPr id="785" name="楕円 784">
          <a:extLst>
            <a:ext uri="{FF2B5EF4-FFF2-40B4-BE49-F238E27FC236}">
              <a16:creationId xmlns:a16="http://schemas.microsoft.com/office/drawing/2014/main" id="{E09C2D2C-915E-46BA-A6E3-9FA1E82136CB}"/>
            </a:ext>
          </a:extLst>
        </xdr:cNvPr>
        <xdr:cNvSpPr/>
      </xdr:nvSpPr>
      <xdr:spPr>
        <a:xfrm>
          <a:off x="145415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61505</xdr:rowOff>
    </xdr:from>
    <xdr:to>
      <xdr:col>81</xdr:col>
      <xdr:colOff>50800</xdr:colOff>
      <xdr:row>104</xdr:row>
      <xdr:rowOff>94162</xdr:rowOff>
    </xdr:to>
    <xdr:cxnSp macro="">
      <xdr:nvCxnSpPr>
        <xdr:cNvPr id="786" name="直線コネクタ 785">
          <a:extLst>
            <a:ext uri="{FF2B5EF4-FFF2-40B4-BE49-F238E27FC236}">
              <a16:creationId xmlns:a16="http://schemas.microsoft.com/office/drawing/2014/main" id="{86DFFC48-3581-442A-B36E-445B17ABD518}"/>
            </a:ext>
          </a:extLst>
        </xdr:cNvPr>
        <xdr:cNvCxnSpPr/>
      </xdr:nvCxnSpPr>
      <xdr:spPr>
        <a:xfrm>
          <a:off x="14592300" y="1789230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147864</xdr:rowOff>
    </xdr:from>
    <xdr:to>
      <xdr:col>72</xdr:col>
      <xdr:colOff>38100</xdr:colOff>
      <xdr:row>104</xdr:row>
      <xdr:rowOff>78014</xdr:rowOff>
    </xdr:to>
    <xdr:sp macro="" textlink="">
      <xdr:nvSpPr>
        <xdr:cNvPr id="787" name="楕円 786">
          <a:extLst>
            <a:ext uri="{FF2B5EF4-FFF2-40B4-BE49-F238E27FC236}">
              <a16:creationId xmlns:a16="http://schemas.microsoft.com/office/drawing/2014/main" id="{34B31682-1F4B-4F3A-A950-99EC192BF7E8}"/>
            </a:ext>
          </a:extLst>
        </xdr:cNvPr>
        <xdr:cNvSpPr/>
      </xdr:nvSpPr>
      <xdr:spPr>
        <a:xfrm>
          <a:off x="13652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27214</xdr:rowOff>
    </xdr:from>
    <xdr:to>
      <xdr:col>76</xdr:col>
      <xdr:colOff>114300</xdr:colOff>
      <xdr:row>104</xdr:row>
      <xdr:rowOff>61505</xdr:rowOff>
    </xdr:to>
    <xdr:cxnSp macro="">
      <xdr:nvCxnSpPr>
        <xdr:cNvPr id="788" name="直線コネクタ 787">
          <a:extLst>
            <a:ext uri="{FF2B5EF4-FFF2-40B4-BE49-F238E27FC236}">
              <a16:creationId xmlns:a16="http://schemas.microsoft.com/office/drawing/2014/main" id="{8277404B-9A5F-4141-891B-FBBF728DDD16}"/>
            </a:ext>
          </a:extLst>
        </xdr:cNvPr>
        <xdr:cNvCxnSpPr/>
      </xdr:nvCxnSpPr>
      <xdr:spPr>
        <a:xfrm>
          <a:off x="13703300" y="178580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116839</xdr:rowOff>
    </xdr:from>
    <xdr:to>
      <xdr:col>67</xdr:col>
      <xdr:colOff>101600</xdr:colOff>
      <xdr:row>104</xdr:row>
      <xdr:rowOff>46989</xdr:rowOff>
    </xdr:to>
    <xdr:sp macro="" textlink="">
      <xdr:nvSpPr>
        <xdr:cNvPr id="789" name="楕円 788">
          <a:extLst>
            <a:ext uri="{FF2B5EF4-FFF2-40B4-BE49-F238E27FC236}">
              <a16:creationId xmlns:a16="http://schemas.microsoft.com/office/drawing/2014/main" id="{0B700830-EDAA-4AEA-85CC-5DF4AD8D4601}"/>
            </a:ext>
          </a:extLst>
        </xdr:cNvPr>
        <xdr:cNvSpPr/>
      </xdr:nvSpPr>
      <xdr:spPr>
        <a:xfrm>
          <a:off x="12763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167639</xdr:rowOff>
    </xdr:from>
    <xdr:to>
      <xdr:col>71</xdr:col>
      <xdr:colOff>177800</xdr:colOff>
      <xdr:row>104</xdr:row>
      <xdr:rowOff>27214</xdr:rowOff>
    </xdr:to>
    <xdr:cxnSp macro="">
      <xdr:nvCxnSpPr>
        <xdr:cNvPr id="790" name="直線コネクタ 789">
          <a:extLst>
            <a:ext uri="{FF2B5EF4-FFF2-40B4-BE49-F238E27FC236}">
              <a16:creationId xmlns:a16="http://schemas.microsoft.com/office/drawing/2014/main" id="{F2F78EB6-89F6-4D28-A12C-CD1CE2C6D6C6}"/>
            </a:ext>
          </a:extLst>
        </xdr:cNvPr>
        <xdr:cNvCxnSpPr/>
      </xdr:nvCxnSpPr>
      <xdr:spPr>
        <a:xfrm>
          <a:off x="12814300" y="1782698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130464</xdr:rowOff>
    </xdr:from>
    <xdr:ext cx="405111" cy="259045"/>
    <xdr:sp macro="" textlink="">
      <xdr:nvSpPr>
        <xdr:cNvPr id="791" name="n_1aveValue【庁舎】&#10;有形固定資産減価償却率">
          <a:extLst>
            <a:ext uri="{FF2B5EF4-FFF2-40B4-BE49-F238E27FC236}">
              <a16:creationId xmlns:a16="http://schemas.microsoft.com/office/drawing/2014/main" id="{F6E143A1-B0F7-4B63-9F10-54919CA2BBB7}"/>
            </a:ext>
          </a:extLst>
        </xdr:cNvPr>
        <xdr:cNvSpPr txBox="1"/>
      </xdr:nvSpPr>
      <xdr:spPr>
        <a:xfrm>
          <a:off x="152660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106697</xdr:rowOff>
    </xdr:from>
    <xdr:ext cx="405111" cy="259045"/>
    <xdr:sp macro="" textlink="">
      <xdr:nvSpPr>
        <xdr:cNvPr id="792" name="n_2aveValue【庁舎】&#10;有形固定資産減価償却率">
          <a:extLst>
            <a:ext uri="{FF2B5EF4-FFF2-40B4-BE49-F238E27FC236}">
              <a16:creationId xmlns:a16="http://schemas.microsoft.com/office/drawing/2014/main" id="{D042BE05-24F8-4082-B10E-ACFC1662ED2D}"/>
            </a:ext>
          </a:extLst>
        </xdr:cNvPr>
        <xdr:cNvSpPr txBox="1"/>
      </xdr:nvSpPr>
      <xdr:spPr>
        <a:xfrm>
          <a:off x="14389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21789</xdr:rowOff>
    </xdr:from>
    <xdr:ext cx="405111" cy="259045"/>
    <xdr:sp macro="" textlink="">
      <xdr:nvSpPr>
        <xdr:cNvPr id="793" name="n_3aveValue【庁舎】&#10;有形固定資産減価償却率">
          <a:extLst>
            <a:ext uri="{FF2B5EF4-FFF2-40B4-BE49-F238E27FC236}">
              <a16:creationId xmlns:a16="http://schemas.microsoft.com/office/drawing/2014/main" id="{2736ED3D-9215-409E-830C-2EA780204741}"/>
            </a:ext>
          </a:extLst>
        </xdr:cNvPr>
        <xdr:cNvSpPr txBox="1"/>
      </xdr:nvSpPr>
      <xdr:spPr>
        <a:xfrm>
          <a:off x="13500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92001</xdr:rowOff>
    </xdr:from>
    <xdr:ext cx="405111" cy="259045"/>
    <xdr:sp macro="" textlink="">
      <xdr:nvSpPr>
        <xdr:cNvPr id="794" name="n_4aveValue【庁舎】&#10;有形固定資産減価償却率">
          <a:extLst>
            <a:ext uri="{FF2B5EF4-FFF2-40B4-BE49-F238E27FC236}">
              <a16:creationId xmlns:a16="http://schemas.microsoft.com/office/drawing/2014/main" id="{6B090179-890F-4862-8499-0F3A254E7D01}"/>
            </a:ext>
          </a:extLst>
        </xdr:cNvPr>
        <xdr:cNvSpPr txBox="1"/>
      </xdr:nvSpPr>
      <xdr:spPr>
        <a:xfrm>
          <a:off x="126117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136089</xdr:rowOff>
    </xdr:from>
    <xdr:ext cx="405111" cy="259045"/>
    <xdr:sp macro="" textlink="">
      <xdr:nvSpPr>
        <xdr:cNvPr id="795" name="n_1mainValue【庁舎】&#10;有形固定資産減価償却率">
          <a:extLst>
            <a:ext uri="{FF2B5EF4-FFF2-40B4-BE49-F238E27FC236}">
              <a16:creationId xmlns:a16="http://schemas.microsoft.com/office/drawing/2014/main" id="{F178A316-4A81-400E-8448-3F0C1751DE88}"/>
            </a:ext>
          </a:extLst>
        </xdr:cNvPr>
        <xdr:cNvSpPr txBox="1"/>
      </xdr:nvSpPr>
      <xdr:spPr>
        <a:xfrm>
          <a:off x="15266044" y="1796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128832</xdr:rowOff>
    </xdr:from>
    <xdr:ext cx="405111" cy="259045"/>
    <xdr:sp macro="" textlink="">
      <xdr:nvSpPr>
        <xdr:cNvPr id="796" name="n_2mainValue【庁舎】&#10;有形固定資産減価償却率">
          <a:extLst>
            <a:ext uri="{FF2B5EF4-FFF2-40B4-BE49-F238E27FC236}">
              <a16:creationId xmlns:a16="http://schemas.microsoft.com/office/drawing/2014/main" id="{F9665DC8-E19F-4599-8FBB-488602792E59}"/>
            </a:ext>
          </a:extLst>
        </xdr:cNvPr>
        <xdr:cNvSpPr txBox="1"/>
      </xdr:nvSpPr>
      <xdr:spPr>
        <a:xfrm>
          <a:off x="14389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94541</xdr:rowOff>
    </xdr:from>
    <xdr:ext cx="405111" cy="259045"/>
    <xdr:sp macro="" textlink="">
      <xdr:nvSpPr>
        <xdr:cNvPr id="797" name="n_3mainValue【庁舎】&#10;有形固定資産減価償却率">
          <a:extLst>
            <a:ext uri="{FF2B5EF4-FFF2-40B4-BE49-F238E27FC236}">
              <a16:creationId xmlns:a16="http://schemas.microsoft.com/office/drawing/2014/main" id="{71008685-3A18-49AC-8B68-80CBDB71145B}"/>
            </a:ext>
          </a:extLst>
        </xdr:cNvPr>
        <xdr:cNvSpPr txBox="1"/>
      </xdr:nvSpPr>
      <xdr:spPr>
        <a:xfrm>
          <a:off x="13500744" y="1758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63516</xdr:rowOff>
    </xdr:from>
    <xdr:ext cx="405111" cy="259045"/>
    <xdr:sp macro="" textlink="">
      <xdr:nvSpPr>
        <xdr:cNvPr id="798" name="n_4mainValue【庁舎】&#10;有形固定資産減価償却率">
          <a:extLst>
            <a:ext uri="{FF2B5EF4-FFF2-40B4-BE49-F238E27FC236}">
              <a16:creationId xmlns:a16="http://schemas.microsoft.com/office/drawing/2014/main" id="{167CD3CF-83BD-423F-A020-B64C5C9855C2}"/>
            </a:ext>
          </a:extLst>
        </xdr:cNvPr>
        <xdr:cNvSpPr txBox="1"/>
      </xdr:nvSpPr>
      <xdr:spPr>
        <a:xfrm>
          <a:off x="12611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A47981FC-B7AC-44A6-B7A2-B49627F046F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495726FC-6F15-4F92-A52F-FD7367294BA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D74EBB06-DDCC-4E3B-B2F2-1E5AE34528B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DC8E7224-A1F5-4AB2-9B12-ADF6955AE5C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2B024C1E-94D8-4CAC-A0F7-D801C9EE7CF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76619F12-3BD1-4512-805A-5287084DB80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166CB486-F395-4A37-92FC-0A4F26AB8D7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98DAFF32-EFC1-44BB-B658-C267408A162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9C0773B9-93B0-4BA5-AEBE-46F83C30B28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A5629F8D-FE21-48E3-977D-61456815EB7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9" name="直線コネクタ 808">
          <a:extLst>
            <a:ext uri="{FF2B5EF4-FFF2-40B4-BE49-F238E27FC236}">
              <a16:creationId xmlns:a16="http://schemas.microsoft.com/office/drawing/2014/main" id="{900196EB-A5D2-4802-A92E-57187FB7CF0E}"/>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10" name="テキスト ボックス 809">
          <a:extLst>
            <a:ext uri="{FF2B5EF4-FFF2-40B4-BE49-F238E27FC236}">
              <a16:creationId xmlns:a16="http://schemas.microsoft.com/office/drawing/2014/main" id="{8D4553FB-9ACB-4C80-A319-1795D9A83CA0}"/>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11" name="直線コネクタ 810">
          <a:extLst>
            <a:ext uri="{FF2B5EF4-FFF2-40B4-BE49-F238E27FC236}">
              <a16:creationId xmlns:a16="http://schemas.microsoft.com/office/drawing/2014/main" id="{C0A3A748-54C1-4219-ACD2-093B8784864E}"/>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2" name="テキスト ボックス 811">
          <a:extLst>
            <a:ext uri="{FF2B5EF4-FFF2-40B4-BE49-F238E27FC236}">
              <a16:creationId xmlns:a16="http://schemas.microsoft.com/office/drawing/2014/main" id="{027B54DE-CD4D-4098-9EA7-5755E8B7E221}"/>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13" name="直線コネクタ 812">
          <a:extLst>
            <a:ext uri="{FF2B5EF4-FFF2-40B4-BE49-F238E27FC236}">
              <a16:creationId xmlns:a16="http://schemas.microsoft.com/office/drawing/2014/main" id="{EF2D0578-5003-49A3-B07E-947D0950C85C}"/>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14" name="テキスト ボックス 813">
          <a:extLst>
            <a:ext uri="{FF2B5EF4-FFF2-40B4-BE49-F238E27FC236}">
              <a16:creationId xmlns:a16="http://schemas.microsoft.com/office/drawing/2014/main" id="{C9AE33D5-2BD3-4103-8CB4-69BF775EF7AA}"/>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5" name="直線コネクタ 814">
          <a:extLst>
            <a:ext uri="{FF2B5EF4-FFF2-40B4-BE49-F238E27FC236}">
              <a16:creationId xmlns:a16="http://schemas.microsoft.com/office/drawing/2014/main" id="{4FE2CABF-F737-4F6E-86A5-AD692167F5C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6" name="テキスト ボックス 815">
          <a:extLst>
            <a:ext uri="{FF2B5EF4-FFF2-40B4-BE49-F238E27FC236}">
              <a16:creationId xmlns:a16="http://schemas.microsoft.com/office/drawing/2014/main" id="{AD27D2BC-AB21-4B99-B97C-F67E856081B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7" name="直線コネクタ 816">
          <a:extLst>
            <a:ext uri="{FF2B5EF4-FFF2-40B4-BE49-F238E27FC236}">
              <a16:creationId xmlns:a16="http://schemas.microsoft.com/office/drawing/2014/main" id="{065F345F-D7F7-4F71-8452-3F7C2866F1DF}"/>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8" name="テキスト ボックス 817">
          <a:extLst>
            <a:ext uri="{FF2B5EF4-FFF2-40B4-BE49-F238E27FC236}">
              <a16:creationId xmlns:a16="http://schemas.microsoft.com/office/drawing/2014/main" id="{A42AB5B2-9DF7-417F-892E-8762691D8D47}"/>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9" name="直線コネクタ 818">
          <a:extLst>
            <a:ext uri="{FF2B5EF4-FFF2-40B4-BE49-F238E27FC236}">
              <a16:creationId xmlns:a16="http://schemas.microsoft.com/office/drawing/2014/main" id="{D5B1F689-67F7-428A-A432-B69C3F39250A}"/>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20" name="テキスト ボックス 819">
          <a:extLst>
            <a:ext uri="{FF2B5EF4-FFF2-40B4-BE49-F238E27FC236}">
              <a16:creationId xmlns:a16="http://schemas.microsoft.com/office/drawing/2014/main" id="{7C109F59-EF7A-4606-9F3A-127E662843DA}"/>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21" name="直線コネクタ 820">
          <a:extLst>
            <a:ext uri="{FF2B5EF4-FFF2-40B4-BE49-F238E27FC236}">
              <a16:creationId xmlns:a16="http://schemas.microsoft.com/office/drawing/2014/main" id="{A05E7519-1D33-43EB-83BC-C417BBABD535}"/>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22" name="テキスト ボックス 821">
          <a:extLst>
            <a:ext uri="{FF2B5EF4-FFF2-40B4-BE49-F238E27FC236}">
              <a16:creationId xmlns:a16="http://schemas.microsoft.com/office/drawing/2014/main" id="{ACC3F13F-A7DD-4528-A61A-B875896BEE99}"/>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2C88123C-21AA-4A60-B8CB-55F11B22DED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a:extLst>
            <a:ext uri="{FF2B5EF4-FFF2-40B4-BE49-F238E27FC236}">
              <a16:creationId xmlns:a16="http://schemas.microsoft.com/office/drawing/2014/main" id="{D8ACF61B-B753-45F0-BF2E-2813C8C14F7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庁舎】&#10;一人当たり面積グラフ枠">
          <a:extLst>
            <a:ext uri="{FF2B5EF4-FFF2-40B4-BE49-F238E27FC236}">
              <a16:creationId xmlns:a16="http://schemas.microsoft.com/office/drawing/2014/main" id="{677F360A-1E6A-4DA0-A6F9-9E34A0742A3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37624</xdr:rowOff>
    </xdr:from>
    <xdr:to>
      <xdr:col>116</xdr:col>
      <xdr:colOff>62864</xdr:colOff>
      <xdr:row>108</xdr:row>
      <xdr:rowOff>46196</xdr:rowOff>
    </xdr:to>
    <xdr:cxnSp macro="">
      <xdr:nvCxnSpPr>
        <xdr:cNvPr id="826" name="直線コネクタ 825">
          <a:extLst>
            <a:ext uri="{FF2B5EF4-FFF2-40B4-BE49-F238E27FC236}">
              <a16:creationId xmlns:a16="http://schemas.microsoft.com/office/drawing/2014/main" id="{18F6B224-FACE-40AC-BC98-868E33DEEF8C}"/>
            </a:ext>
          </a:extLst>
        </xdr:cNvPr>
        <xdr:cNvCxnSpPr/>
      </xdr:nvCxnSpPr>
      <xdr:spPr>
        <a:xfrm flipV="1">
          <a:off x="22160864" y="17182624"/>
          <a:ext cx="0"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50023</xdr:rowOff>
    </xdr:from>
    <xdr:ext cx="469744" cy="259045"/>
    <xdr:sp macro="" textlink="">
      <xdr:nvSpPr>
        <xdr:cNvPr id="827" name="【庁舎】&#10;一人当たり面積最小値テキスト">
          <a:extLst>
            <a:ext uri="{FF2B5EF4-FFF2-40B4-BE49-F238E27FC236}">
              <a16:creationId xmlns:a16="http://schemas.microsoft.com/office/drawing/2014/main" id="{DA275846-62AF-4EDE-9CCB-39C1668F0440}"/>
            </a:ext>
          </a:extLst>
        </xdr:cNvPr>
        <xdr:cNvSpPr txBox="1"/>
      </xdr:nvSpPr>
      <xdr:spPr>
        <a:xfrm>
          <a:off x="22199600" y="1856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46196</xdr:rowOff>
    </xdr:from>
    <xdr:to>
      <xdr:col>116</xdr:col>
      <xdr:colOff>152400</xdr:colOff>
      <xdr:row>108</xdr:row>
      <xdr:rowOff>46196</xdr:rowOff>
    </xdr:to>
    <xdr:cxnSp macro="">
      <xdr:nvCxnSpPr>
        <xdr:cNvPr id="828" name="直線コネクタ 827">
          <a:extLst>
            <a:ext uri="{FF2B5EF4-FFF2-40B4-BE49-F238E27FC236}">
              <a16:creationId xmlns:a16="http://schemas.microsoft.com/office/drawing/2014/main" id="{55D0977A-3414-4E52-B2D0-94F4301DBA86}"/>
            </a:ext>
          </a:extLst>
        </xdr:cNvPr>
        <xdr:cNvCxnSpPr/>
      </xdr:nvCxnSpPr>
      <xdr:spPr>
        <a:xfrm>
          <a:off x="22072600" y="1856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155751</xdr:rowOff>
    </xdr:from>
    <xdr:ext cx="469744" cy="259045"/>
    <xdr:sp macro="" textlink="">
      <xdr:nvSpPr>
        <xdr:cNvPr id="829" name="【庁舎】&#10;一人当たり面積最大値テキスト">
          <a:extLst>
            <a:ext uri="{FF2B5EF4-FFF2-40B4-BE49-F238E27FC236}">
              <a16:creationId xmlns:a16="http://schemas.microsoft.com/office/drawing/2014/main" id="{4C5853D0-446C-4875-BBAE-3A7F1BE06B6C}"/>
            </a:ext>
          </a:extLst>
        </xdr:cNvPr>
        <xdr:cNvSpPr txBox="1"/>
      </xdr:nvSpPr>
      <xdr:spPr>
        <a:xfrm>
          <a:off x="22199600" y="1695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37624</xdr:rowOff>
    </xdr:from>
    <xdr:to>
      <xdr:col>116</xdr:col>
      <xdr:colOff>152400</xdr:colOff>
      <xdr:row>100</xdr:row>
      <xdr:rowOff>37624</xdr:rowOff>
    </xdr:to>
    <xdr:cxnSp macro="">
      <xdr:nvCxnSpPr>
        <xdr:cNvPr id="830" name="直線コネクタ 829">
          <a:extLst>
            <a:ext uri="{FF2B5EF4-FFF2-40B4-BE49-F238E27FC236}">
              <a16:creationId xmlns:a16="http://schemas.microsoft.com/office/drawing/2014/main" id="{63002B33-BABE-4B4E-8555-73D77400B5F5}"/>
            </a:ext>
          </a:extLst>
        </xdr:cNvPr>
        <xdr:cNvCxnSpPr/>
      </xdr:nvCxnSpPr>
      <xdr:spPr>
        <a:xfrm>
          <a:off x="22072600" y="17182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98125</xdr:rowOff>
    </xdr:from>
    <xdr:ext cx="469744" cy="259045"/>
    <xdr:sp macro="" textlink="">
      <xdr:nvSpPr>
        <xdr:cNvPr id="831" name="【庁舎】&#10;一人当たり面積平均値テキスト">
          <a:extLst>
            <a:ext uri="{FF2B5EF4-FFF2-40B4-BE49-F238E27FC236}">
              <a16:creationId xmlns:a16="http://schemas.microsoft.com/office/drawing/2014/main" id="{FEA763E6-C5A5-434F-A86C-0ABF31743037}"/>
            </a:ext>
          </a:extLst>
        </xdr:cNvPr>
        <xdr:cNvSpPr txBox="1"/>
      </xdr:nvSpPr>
      <xdr:spPr>
        <a:xfrm>
          <a:off x="22199600" y="18100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119698</xdr:rowOff>
    </xdr:from>
    <xdr:to>
      <xdr:col>116</xdr:col>
      <xdr:colOff>114300</xdr:colOff>
      <xdr:row>106</xdr:row>
      <xdr:rowOff>49848</xdr:rowOff>
    </xdr:to>
    <xdr:sp macro="" textlink="">
      <xdr:nvSpPr>
        <xdr:cNvPr id="832" name="フローチャート: 判断 831">
          <a:extLst>
            <a:ext uri="{FF2B5EF4-FFF2-40B4-BE49-F238E27FC236}">
              <a16:creationId xmlns:a16="http://schemas.microsoft.com/office/drawing/2014/main" id="{60A6849C-F556-4024-BCA4-17275159044B}"/>
            </a:ext>
          </a:extLst>
        </xdr:cNvPr>
        <xdr:cNvSpPr/>
      </xdr:nvSpPr>
      <xdr:spPr>
        <a:xfrm>
          <a:off x="22110700" y="1812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98267</xdr:rowOff>
    </xdr:from>
    <xdr:to>
      <xdr:col>112</xdr:col>
      <xdr:colOff>38100</xdr:colOff>
      <xdr:row>106</xdr:row>
      <xdr:rowOff>28417</xdr:rowOff>
    </xdr:to>
    <xdr:sp macro="" textlink="">
      <xdr:nvSpPr>
        <xdr:cNvPr id="833" name="フローチャート: 判断 832">
          <a:extLst>
            <a:ext uri="{FF2B5EF4-FFF2-40B4-BE49-F238E27FC236}">
              <a16:creationId xmlns:a16="http://schemas.microsoft.com/office/drawing/2014/main" id="{B82B51D8-7BC8-4AD0-9B9D-2F9FDF70BBBA}"/>
            </a:ext>
          </a:extLst>
        </xdr:cNvPr>
        <xdr:cNvSpPr/>
      </xdr:nvSpPr>
      <xdr:spPr>
        <a:xfrm>
          <a:off x="21272500" y="1810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111125</xdr:rowOff>
    </xdr:from>
    <xdr:to>
      <xdr:col>107</xdr:col>
      <xdr:colOff>101600</xdr:colOff>
      <xdr:row>106</xdr:row>
      <xdr:rowOff>41275</xdr:rowOff>
    </xdr:to>
    <xdr:sp macro="" textlink="">
      <xdr:nvSpPr>
        <xdr:cNvPr id="834" name="フローチャート: 判断 833">
          <a:extLst>
            <a:ext uri="{FF2B5EF4-FFF2-40B4-BE49-F238E27FC236}">
              <a16:creationId xmlns:a16="http://schemas.microsoft.com/office/drawing/2014/main" id="{4B46D95C-8C22-4214-8EA0-BD55D13F207B}"/>
            </a:ext>
          </a:extLst>
        </xdr:cNvPr>
        <xdr:cNvSpPr/>
      </xdr:nvSpPr>
      <xdr:spPr>
        <a:xfrm>
          <a:off x="20383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129699</xdr:rowOff>
    </xdr:from>
    <xdr:to>
      <xdr:col>102</xdr:col>
      <xdr:colOff>165100</xdr:colOff>
      <xdr:row>106</xdr:row>
      <xdr:rowOff>59849</xdr:rowOff>
    </xdr:to>
    <xdr:sp macro="" textlink="">
      <xdr:nvSpPr>
        <xdr:cNvPr id="835" name="フローチャート: 判断 834">
          <a:extLst>
            <a:ext uri="{FF2B5EF4-FFF2-40B4-BE49-F238E27FC236}">
              <a16:creationId xmlns:a16="http://schemas.microsoft.com/office/drawing/2014/main" id="{AD59E55F-7429-4169-9125-83FAA6AB96F5}"/>
            </a:ext>
          </a:extLst>
        </xdr:cNvPr>
        <xdr:cNvSpPr/>
      </xdr:nvSpPr>
      <xdr:spPr>
        <a:xfrm>
          <a:off x="19494500" y="1813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36" name="フローチャート: 判断 835">
          <a:extLst>
            <a:ext uri="{FF2B5EF4-FFF2-40B4-BE49-F238E27FC236}">
              <a16:creationId xmlns:a16="http://schemas.microsoft.com/office/drawing/2014/main" id="{38955894-F471-4A0B-A965-7EC6A06B7018}"/>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11F7ED11-4E92-4325-AAC6-DCB533FE69F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134065B2-0086-49E9-A94E-6C82B4407F9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6A36CC52-D825-48F2-A25B-65052D53E57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5538C969-ECC3-40F9-BF12-E50B96273DA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5FE77FD4-4A24-4620-9AC9-1A4F548E245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45402</xdr:rowOff>
    </xdr:from>
    <xdr:to>
      <xdr:col>116</xdr:col>
      <xdr:colOff>114300</xdr:colOff>
      <xdr:row>104</xdr:row>
      <xdr:rowOff>147002</xdr:rowOff>
    </xdr:to>
    <xdr:sp macro="" textlink="">
      <xdr:nvSpPr>
        <xdr:cNvPr id="842" name="楕円 841">
          <a:extLst>
            <a:ext uri="{FF2B5EF4-FFF2-40B4-BE49-F238E27FC236}">
              <a16:creationId xmlns:a16="http://schemas.microsoft.com/office/drawing/2014/main" id="{C789174B-97E8-4187-9A71-64C4DF50E6E0}"/>
            </a:ext>
          </a:extLst>
        </xdr:cNvPr>
        <xdr:cNvSpPr/>
      </xdr:nvSpPr>
      <xdr:spPr>
        <a:xfrm>
          <a:off x="22110700" y="1787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68279</xdr:rowOff>
    </xdr:from>
    <xdr:ext cx="469744" cy="259045"/>
    <xdr:sp macro="" textlink="">
      <xdr:nvSpPr>
        <xdr:cNvPr id="843" name="【庁舎】&#10;一人当たり面積該当値テキスト">
          <a:extLst>
            <a:ext uri="{FF2B5EF4-FFF2-40B4-BE49-F238E27FC236}">
              <a16:creationId xmlns:a16="http://schemas.microsoft.com/office/drawing/2014/main" id="{05D4313D-56D5-4B6B-AA37-7E9768A3D82E}"/>
            </a:ext>
          </a:extLst>
        </xdr:cNvPr>
        <xdr:cNvSpPr txBox="1"/>
      </xdr:nvSpPr>
      <xdr:spPr>
        <a:xfrm>
          <a:off x="22199600" y="1772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55404</xdr:rowOff>
    </xdr:from>
    <xdr:to>
      <xdr:col>112</xdr:col>
      <xdr:colOff>38100</xdr:colOff>
      <xdr:row>104</xdr:row>
      <xdr:rowOff>157004</xdr:rowOff>
    </xdr:to>
    <xdr:sp macro="" textlink="">
      <xdr:nvSpPr>
        <xdr:cNvPr id="844" name="楕円 843">
          <a:extLst>
            <a:ext uri="{FF2B5EF4-FFF2-40B4-BE49-F238E27FC236}">
              <a16:creationId xmlns:a16="http://schemas.microsoft.com/office/drawing/2014/main" id="{A5C981FF-FBD8-4F84-A841-71A7092514A1}"/>
            </a:ext>
          </a:extLst>
        </xdr:cNvPr>
        <xdr:cNvSpPr/>
      </xdr:nvSpPr>
      <xdr:spPr>
        <a:xfrm>
          <a:off x="21272500" y="1788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96202</xdr:rowOff>
    </xdr:from>
    <xdr:to>
      <xdr:col>116</xdr:col>
      <xdr:colOff>63500</xdr:colOff>
      <xdr:row>104</xdr:row>
      <xdr:rowOff>106204</xdr:rowOff>
    </xdr:to>
    <xdr:cxnSp macro="">
      <xdr:nvCxnSpPr>
        <xdr:cNvPr id="845" name="直線コネクタ 844">
          <a:extLst>
            <a:ext uri="{FF2B5EF4-FFF2-40B4-BE49-F238E27FC236}">
              <a16:creationId xmlns:a16="http://schemas.microsoft.com/office/drawing/2014/main" id="{E0DA874D-1B86-4643-A844-120B54517C9E}"/>
            </a:ext>
          </a:extLst>
        </xdr:cNvPr>
        <xdr:cNvCxnSpPr/>
      </xdr:nvCxnSpPr>
      <xdr:spPr>
        <a:xfrm flipV="1">
          <a:off x="21323300" y="17927002"/>
          <a:ext cx="838200" cy="1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62548</xdr:rowOff>
    </xdr:from>
    <xdr:to>
      <xdr:col>107</xdr:col>
      <xdr:colOff>101600</xdr:colOff>
      <xdr:row>104</xdr:row>
      <xdr:rowOff>164148</xdr:rowOff>
    </xdr:to>
    <xdr:sp macro="" textlink="">
      <xdr:nvSpPr>
        <xdr:cNvPr id="846" name="楕円 845">
          <a:extLst>
            <a:ext uri="{FF2B5EF4-FFF2-40B4-BE49-F238E27FC236}">
              <a16:creationId xmlns:a16="http://schemas.microsoft.com/office/drawing/2014/main" id="{5D8F264B-0EA1-4909-8ECB-0EE89F153429}"/>
            </a:ext>
          </a:extLst>
        </xdr:cNvPr>
        <xdr:cNvSpPr/>
      </xdr:nvSpPr>
      <xdr:spPr>
        <a:xfrm>
          <a:off x="20383500" y="1789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106204</xdr:rowOff>
    </xdr:from>
    <xdr:to>
      <xdr:col>111</xdr:col>
      <xdr:colOff>177800</xdr:colOff>
      <xdr:row>104</xdr:row>
      <xdr:rowOff>113348</xdr:rowOff>
    </xdr:to>
    <xdr:cxnSp macro="">
      <xdr:nvCxnSpPr>
        <xdr:cNvPr id="847" name="直線コネクタ 846">
          <a:extLst>
            <a:ext uri="{FF2B5EF4-FFF2-40B4-BE49-F238E27FC236}">
              <a16:creationId xmlns:a16="http://schemas.microsoft.com/office/drawing/2014/main" id="{12C683C1-5631-4C29-929A-9AF5E8FA9E62}"/>
            </a:ext>
          </a:extLst>
        </xdr:cNvPr>
        <xdr:cNvCxnSpPr/>
      </xdr:nvCxnSpPr>
      <xdr:spPr>
        <a:xfrm flipV="1">
          <a:off x="20434300" y="17937004"/>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75406</xdr:rowOff>
    </xdr:from>
    <xdr:to>
      <xdr:col>102</xdr:col>
      <xdr:colOff>165100</xdr:colOff>
      <xdr:row>105</xdr:row>
      <xdr:rowOff>5556</xdr:rowOff>
    </xdr:to>
    <xdr:sp macro="" textlink="">
      <xdr:nvSpPr>
        <xdr:cNvPr id="848" name="楕円 847">
          <a:extLst>
            <a:ext uri="{FF2B5EF4-FFF2-40B4-BE49-F238E27FC236}">
              <a16:creationId xmlns:a16="http://schemas.microsoft.com/office/drawing/2014/main" id="{4F035A83-1E1D-448A-949A-391C906FA593}"/>
            </a:ext>
          </a:extLst>
        </xdr:cNvPr>
        <xdr:cNvSpPr/>
      </xdr:nvSpPr>
      <xdr:spPr>
        <a:xfrm>
          <a:off x="19494500" y="1790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113348</xdr:rowOff>
    </xdr:from>
    <xdr:to>
      <xdr:col>107</xdr:col>
      <xdr:colOff>50800</xdr:colOff>
      <xdr:row>104</xdr:row>
      <xdr:rowOff>126206</xdr:rowOff>
    </xdr:to>
    <xdr:cxnSp macro="">
      <xdr:nvCxnSpPr>
        <xdr:cNvPr id="849" name="直線コネクタ 848">
          <a:extLst>
            <a:ext uri="{FF2B5EF4-FFF2-40B4-BE49-F238E27FC236}">
              <a16:creationId xmlns:a16="http://schemas.microsoft.com/office/drawing/2014/main" id="{A1BC3259-3480-432E-ABBE-B21FEBB1F4DF}"/>
            </a:ext>
          </a:extLst>
        </xdr:cNvPr>
        <xdr:cNvCxnSpPr/>
      </xdr:nvCxnSpPr>
      <xdr:spPr>
        <a:xfrm flipV="1">
          <a:off x="19545300" y="17944148"/>
          <a:ext cx="889000" cy="1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78263</xdr:rowOff>
    </xdr:from>
    <xdr:to>
      <xdr:col>98</xdr:col>
      <xdr:colOff>38100</xdr:colOff>
      <xdr:row>105</xdr:row>
      <xdr:rowOff>8413</xdr:rowOff>
    </xdr:to>
    <xdr:sp macro="" textlink="">
      <xdr:nvSpPr>
        <xdr:cNvPr id="850" name="楕円 849">
          <a:extLst>
            <a:ext uri="{FF2B5EF4-FFF2-40B4-BE49-F238E27FC236}">
              <a16:creationId xmlns:a16="http://schemas.microsoft.com/office/drawing/2014/main" id="{FA194436-FE2C-4F01-93DC-670B608F0FFA}"/>
            </a:ext>
          </a:extLst>
        </xdr:cNvPr>
        <xdr:cNvSpPr/>
      </xdr:nvSpPr>
      <xdr:spPr>
        <a:xfrm>
          <a:off x="18605500" y="1790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126206</xdr:rowOff>
    </xdr:from>
    <xdr:to>
      <xdr:col>102</xdr:col>
      <xdr:colOff>114300</xdr:colOff>
      <xdr:row>104</xdr:row>
      <xdr:rowOff>129063</xdr:rowOff>
    </xdr:to>
    <xdr:cxnSp macro="">
      <xdr:nvCxnSpPr>
        <xdr:cNvPr id="851" name="直線コネクタ 850">
          <a:extLst>
            <a:ext uri="{FF2B5EF4-FFF2-40B4-BE49-F238E27FC236}">
              <a16:creationId xmlns:a16="http://schemas.microsoft.com/office/drawing/2014/main" id="{D6005EB6-24F0-4355-B4A3-ACF79C0BB300}"/>
            </a:ext>
          </a:extLst>
        </xdr:cNvPr>
        <xdr:cNvCxnSpPr/>
      </xdr:nvCxnSpPr>
      <xdr:spPr>
        <a:xfrm flipV="1">
          <a:off x="18656300" y="17957006"/>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19544</xdr:rowOff>
    </xdr:from>
    <xdr:ext cx="469744" cy="259045"/>
    <xdr:sp macro="" textlink="">
      <xdr:nvSpPr>
        <xdr:cNvPr id="852" name="n_1aveValue【庁舎】&#10;一人当たり面積">
          <a:extLst>
            <a:ext uri="{FF2B5EF4-FFF2-40B4-BE49-F238E27FC236}">
              <a16:creationId xmlns:a16="http://schemas.microsoft.com/office/drawing/2014/main" id="{39078A1B-F776-42F6-8314-F3CA3CBEF9A9}"/>
            </a:ext>
          </a:extLst>
        </xdr:cNvPr>
        <xdr:cNvSpPr txBox="1"/>
      </xdr:nvSpPr>
      <xdr:spPr>
        <a:xfrm>
          <a:off x="21075727" y="18193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32402</xdr:rowOff>
    </xdr:from>
    <xdr:ext cx="469744" cy="259045"/>
    <xdr:sp macro="" textlink="">
      <xdr:nvSpPr>
        <xdr:cNvPr id="853" name="n_2aveValue【庁舎】&#10;一人当たり面積">
          <a:extLst>
            <a:ext uri="{FF2B5EF4-FFF2-40B4-BE49-F238E27FC236}">
              <a16:creationId xmlns:a16="http://schemas.microsoft.com/office/drawing/2014/main" id="{9269E109-3DAA-4697-B9B1-8ADD71ABE02F}"/>
            </a:ext>
          </a:extLst>
        </xdr:cNvPr>
        <xdr:cNvSpPr txBox="1"/>
      </xdr:nvSpPr>
      <xdr:spPr>
        <a:xfrm>
          <a:off x="201994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50976</xdr:rowOff>
    </xdr:from>
    <xdr:ext cx="469744" cy="259045"/>
    <xdr:sp macro="" textlink="">
      <xdr:nvSpPr>
        <xdr:cNvPr id="854" name="n_3aveValue【庁舎】&#10;一人当たり面積">
          <a:extLst>
            <a:ext uri="{FF2B5EF4-FFF2-40B4-BE49-F238E27FC236}">
              <a16:creationId xmlns:a16="http://schemas.microsoft.com/office/drawing/2014/main" id="{DBA67ABD-5DD5-4DBB-A07F-F44862869D20}"/>
            </a:ext>
          </a:extLst>
        </xdr:cNvPr>
        <xdr:cNvSpPr txBox="1"/>
      </xdr:nvSpPr>
      <xdr:spPr>
        <a:xfrm>
          <a:off x="19310427" y="1822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855" name="n_4aveValue【庁舎】&#10;一人当たり面積">
          <a:extLst>
            <a:ext uri="{FF2B5EF4-FFF2-40B4-BE49-F238E27FC236}">
              <a16:creationId xmlns:a16="http://schemas.microsoft.com/office/drawing/2014/main" id="{E53CEC2D-0DEF-4DFB-AA4A-5BCCA6E0070B}"/>
            </a:ext>
          </a:extLst>
        </xdr:cNvPr>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2081</xdr:rowOff>
    </xdr:from>
    <xdr:ext cx="469744" cy="259045"/>
    <xdr:sp macro="" textlink="">
      <xdr:nvSpPr>
        <xdr:cNvPr id="856" name="n_1mainValue【庁舎】&#10;一人当たり面積">
          <a:extLst>
            <a:ext uri="{FF2B5EF4-FFF2-40B4-BE49-F238E27FC236}">
              <a16:creationId xmlns:a16="http://schemas.microsoft.com/office/drawing/2014/main" id="{9A820A6F-FD7E-4409-B611-93383793F9E1}"/>
            </a:ext>
          </a:extLst>
        </xdr:cNvPr>
        <xdr:cNvSpPr txBox="1"/>
      </xdr:nvSpPr>
      <xdr:spPr>
        <a:xfrm>
          <a:off x="21075727" y="1766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9225</xdr:rowOff>
    </xdr:from>
    <xdr:ext cx="469744" cy="259045"/>
    <xdr:sp macro="" textlink="">
      <xdr:nvSpPr>
        <xdr:cNvPr id="857" name="n_2mainValue【庁舎】&#10;一人当たり面積">
          <a:extLst>
            <a:ext uri="{FF2B5EF4-FFF2-40B4-BE49-F238E27FC236}">
              <a16:creationId xmlns:a16="http://schemas.microsoft.com/office/drawing/2014/main" id="{3019F7C4-323A-47DB-8C17-613157C9DCE4}"/>
            </a:ext>
          </a:extLst>
        </xdr:cNvPr>
        <xdr:cNvSpPr txBox="1"/>
      </xdr:nvSpPr>
      <xdr:spPr>
        <a:xfrm>
          <a:off x="20199427" y="1766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22083</xdr:rowOff>
    </xdr:from>
    <xdr:ext cx="469744" cy="259045"/>
    <xdr:sp macro="" textlink="">
      <xdr:nvSpPr>
        <xdr:cNvPr id="858" name="n_3mainValue【庁舎】&#10;一人当たり面積">
          <a:extLst>
            <a:ext uri="{FF2B5EF4-FFF2-40B4-BE49-F238E27FC236}">
              <a16:creationId xmlns:a16="http://schemas.microsoft.com/office/drawing/2014/main" id="{3B606B8F-61EE-4997-B236-B48875A7AB38}"/>
            </a:ext>
          </a:extLst>
        </xdr:cNvPr>
        <xdr:cNvSpPr txBox="1"/>
      </xdr:nvSpPr>
      <xdr:spPr>
        <a:xfrm>
          <a:off x="19310427" y="1768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24940</xdr:rowOff>
    </xdr:from>
    <xdr:ext cx="469744" cy="259045"/>
    <xdr:sp macro="" textlink="">
      <xdr:nvSpPr>
        <xdr:cNvPr id="859" name="n_4mainValue【庁舎】&#10;一人当たり面積">
          <a:extLst>
            <a:ext uri="{FF2B5EF4-FFF2-40B4-BE49-F238E27FC236}">
              <a16:creationId xmlns:a16="http://schemas.microsoft.com/office/drawing/2014/main" id="{BE3843E6-52F8-4200-B391-3AE51F8EDAC0}"/>
            </a:ext>
          </a:extLst>
        </xdr:cNvPr>
        <xdr:cNvSpPr txBox="1"/>
      </xdr:nvSpPr>
      <xdr:spPr>
        <a:xfrm>
          <a:off x="18421427" y="1768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B93FCF6F-8A81-4244-8BD8-B3352D1F96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EF49C019-09C8-479D-9AA1-25023A4C9C3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32DD2CD8-B909-48EB-87BB-70778909F62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図書館、体育館、保健センター、町民会館の有形固定資産減価償却率が全国平均、県平均を上回っており、施設の老朽化が進んでいる状況にある。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今後も公共施設等総合管理計画に基づき、効率的、効果的な施設の長寿命化や更新等を行っていく。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plgfl11\&#20849;&#26377;&#12501;&#12457;&#12523;&#12480;\LG010_&#20225;&#30011;&#25391;&#33288;&#35506;\&#36001;&#25919;&#25285;&#24403;\&#20225;&#30011;&#36001;&#25919;&#20418;\&#21508;&#31278;&#35519;&#26619;&#12539;&#22577;&#21578;&#38306;&#20418;\R7\070911&#12294;&#20196;&#21644;5&#24180;&#24230;&#36001;&#25919;&#29366;&#27841;&#36039;&#26009;&#38598;&#12398;&#20316;&#25104;\&#12304;&#36001;&#25919;&#29366;&#27841;&#36039;&#26009;&#38598;&#12305;_093441_&#24066;&#35997;&#30010;_2023(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R01</v>
          </cell>
          <cell r="BX50" t="str">
            <v>R02</v>
          </cell>
          <cell r="CF50" t="str">
            <v>R03</v>
          </cell>
          <cell r="CN50" t="str">
            <v>R04</v>
          </cell>
          <cell r="CV50" t="str">
            <v>R05</v>
          </cell>
        </row>
        <row r="51">
          <cell r="AN51" t="str">
            <v>当該団体値</v>
          </cell>
          <cell r="BP51">
            <v>16.2</v>
          </cell>
          <cell r="BX51">
            <v>11.1</v>
          </cell>
        </row>
        <row r="53">
          <cell r="BP53">
            <v>40.4</v>
          </cell>
          <cell r="BX53">
            <v>41.8</v>
          </cell>
          <cell r="CF53">
            <v>43.2</v>
          </cell>
          <cell r="CN53">
            <v>43.8</v>
          </cell>
          <cell r="CV53">
            <v>44.9</v>
          </cell>
        </row>
        <row r="55">
          <cell r="AN55" t="str">
            <v>類似団体内平均値</v>
          </cell>
          <cell r="BP55">
            <v>21</v>
          </cell>
          <cell r="BX55">
            <v>23.5</v>
          </cell>
          <cell r="CF55">
            <v>8.5</v>
          </cell>
          <cell r="CN55">
            <v>0</v>
          </cell>
          <cell r="CV55">
            <v>0</v>
          </cell>
        </row>
        <row r="57">
          <cell r="BP57">
            <v>61.4</v>
          </cell>
          <cell r="BX57">
            <v>62</v>
          </cell>
          <cell r="CF57">
            <v>62</v>
          </cell>
          <cell r="CN57">
            <v>63.5</v>
          </cell>
          <cell r="CV57">
            <v>63.1</v>
          </cell>
        </row>
        <row r="72">
          <cell r="BP72" t="str">
            <v>R01</v>
          </cell>
          <cell r="BX72" t="str">
            <v>R02</v>
          </cell>
          <cell r="CF72" t="str">
            <v>R03</v>
          </cell>
          <cell r="CN72" t="str">
            <v>R04</v>
          </cell>
          <cell r="CV72" t="str">
            <v>R05</v>
          </cell>
        </row>
        <row r="73">
          <cell r="AN73" t="str">
            <v>当該団体値</v>
          </cell>
          <cell r="BP73">
            <v>16.2</v>
          </cell>
          <cell r="BX73">
            <v>11.1</v>
          </cell>
        </row>
        <row r="75">
          <cell r="BP75">
            <v>6.6</v>
          </cell>
          <cell r="BX75">
            <v>5.6</v>
          </cell>
          <cell r="CF75">
            <v>5.6</v>
          </cell>
          <cell r="CN75">
            <v>5.7</v>
          </cell>
          <cell r="CV75">
            <v>5.3</v>
          </cell>
        </row>
        <row r="77">
          <cell r="AN77" t="str">
            <v>類似団体内平均値</v>
          </cell>
          <cell r="BP77">
            <v>21</v>
          </cell>
          <cell r="BX77">
            <v>23.5</v>
          </cell>
          <cell r="CF77">
            <v>8.5</v>
          </cell>
          <cell r="CN77">
            <v>0</v>
          </cell>
          <cell r="CV77">
            <v>0</v>
          </cell>
        </row>
        <row r="79">
          <cell r="BP79">
            <v>9.1999999999999993</v>
          </cell>
          <cell r="BX79">
            <v>8.6</v>
          </cell>
          <cell r="CF79">
            <v>8.1999999999999993</v>
          </cell>
          <cell r="CN79">
            <v>8.4</v>
          </cell>
          <cell r="CV79">
            <v>8.5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W34" sqref="BW34:BX34"/>
    </sheetView>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415" t="s">
        <v>76</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77</v>
      </c>
      <c r="C2" s="182"/>
      <c r="D2" s="183"/>
    </row>
    <row r="3" spans="1:119" ht="18.75" customHeight="1" thickBot="1" x14ac:dyDescent="0.25">
      <c r="A3" s="181"/>
      <c r="B3" s="416" t="s">
        <v>78</v>
      </c>
      <c r="C3" s="417"/>
      <c r="D3" s="417"/>
      <c r="E3" s="418"/>
      <c r="F3" s="418"/>
      <c r="G3" s="418"/>
      <c r="H3" s="418"/>
      <c r="I3" s="418"/>
      <c r="J3" s="418"/>
      <c r="K3" s="418"/>
      <c r="L3" s="418" t="s">
        <v>79</v>
      </c>
      <c r="M3" s="418"/>
      <c r="N3" s="418"/>
      <c r="O3" s="418"/>
      <c r="P3" s="418"/>
      <c r="Q3" s="418"/>
      <c r="R3" s="425"/>
      <c r="S3" s="425"/>
      <c r="T3" s="425"/>
      <c r="U3" s="425"/>
      <c r="V3" s="426"/>
      <c r="W3" s="400" t="s">
        <v>80</v>
      </c>
      <c r="X3" s="401"/>
      <c r="Y3" s="401"/>
      <c r="Z3" s="401"/>
      <c r="AA3" s="401"/>
      <c r="AB3" s="417"/>
      <c r="AC3" s="425" t="s">
        <v>81</v>
      </c>
      <c r="AD3" s="401"/>
      <c r="AE3" s="401"/>
      <c r="AF3" s="401"/>
      <c r="AG3" s="401"/>
      <c r="AH3" s="401"/>
      <c r="AI3" s="401"/>
      <c r="AJ3" s="401"/>
      <c r="AK3" s="401"/>
      <c r="AL3" s="402"/>
      <c r="AM3" s="400" t="s">
        <v>82</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83</v>
      </c>
      <c r="BO3" s="401"/>
      <c r="BP3" s="401"/>
      <c r="BQ3" s="401"/>
      <c r="BR3" s="401"/>
      <c r="BS3" s="401"/>
      <c r="BT3" s="401"/>
      <c r="BU3" s="402"/>
      <c r="BV3" s="400" t="s">
        <v>84</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85</v>
      </c>
      <c r="CU3" s="401"/>
      <c r="CV3" s="401"/>
      <c r="CW3" s="401"/>
      <c r="CX3" s="401"/>
      <c r="CY3" s="401"/>
      <c r="CZ3" s="401"/>
      <c r="DA3" s="402"/>
      <c r="DB3" s="400" t="s">
        <v>86</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87</v>
      </c>
      <c r="AZ4" s="404"/>
      <c r="BA4" s="404"/>
      <c r="BB4" s="404"/>
      <c r="BC4" s="404"/>
      <c r="BD4" s="404"/>
      <c r="BE4" s="404"/>
      <c r="BF4" s="404"/>
      <c r="BG4" s="404"/>
      <c r="BH4" s="404"/>
      <c r="BI4" s="404"/>
      <c r="BJ4" s="404"/>
      <c r="BK4" s="404"/>
      <c r="BL4" s="404"/>
      <c r="BM4" s="405"/>
      <c r="BN4" s="406">
        <v>6759555</v>
      </c>
      <c r="BO4" s="407"/>
      <c r="BP4" s="407"/>
      <c r="BQ4" s="407"/>
      <c r="BR4" s="407"/>
      <c r="BS4" s="407"/>
      <c r="BT4" s="407"/>
      <c r="BU4" s="408"/>
      <c r="BV4" s="406">
        <v>6960279</v>
      </c>
      <c r="BW4" s="407"/>
      <c r="BX4" s="407"/>
      <c r="BY4" s="407"/>
      <c r="BZ4" s="407"/>
      <c r="CA4" s="407"/>
      <c r="CB4" s="407"/>
      <c r="CC4" s="408"/>
      <c r="CD4" s="409" t="s">
        <v>88</v>
      </c>
      <c r="CE4" s="410"/>
      <c r="CF4" s="410"/>
      <c r="CG4" s="410"/>
      <c r="CH4" s="410"/>
      <c r="CI4" s="410"/>
      <c r="CJ4" s="410"/>
      <c r="CK4" s="410"/>
      <c r="CL4" s="410"/>
      <c r="CM4" s="410"/>
      <c r="CN4" s="410"/>
      <c r="CO4" s="410"/>
      <c r="CP4" s="410"/>
      <c r="CQ4" s="410"/>
      <c r="CR4" s="410"/>
      <c r="CS4" s="411"/>
      <c r="CT4" s="412">
        <v>18.100000000000001</v>
      </c>
      <c r="CU4" s="413"/>
      <c r="CV4" s="413"/>
      <c r="CW4" s="413"/>
      <c r="CX4" s="413"/>
      <c r="CY4" s="413"/>
      <c r="CZ4" s="413"/>
      <c r="DA4" s="414"/>
      <c r="DB4" s="412">
        <v>13.7</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89</v>
      </c>
      <c r="AN5" s="473"/>
      <c r="AO5" s="473"/>
      <c r="AP5" s="473"/>
      <c r="AQ5" s="473"/>
      <c r="AR5" s="473"/>
      <c r="AS5" s="473"/>
      <c r="AT5" s="474"/>
      <c r="AU5" s="475" t="s">
        <v>90</v>
      </c>
      <c r="AV5" s="476"/>
      <c r="AW5" s="476"/>
      <c r="AX5" s="476"/>
      <c r="AY5" s="477" t="s">
        <v>91</v>
      </c>
      <c r="AZ5" s="478"/>
      <c r="BA5" s="478"/>
      <c r="BB5" s="478"/>
      <c r="BC5" s="478"/>
      <c r="BD5" s="478"/>
      <c r="BE5" s="478"/>
      <c r="BF5" s="478"/>
      <c r="BG5" s="478"/>
      <c r="BH5" s="478"/>
      <c r="BI5" s="478"/>
      <c r="BJ5" s="478"/>
      <c r="BK5" s="478"/>
      <c r="BL5" s="478"/>
      <c r="BM5" s="479"/>
      <c r="BN5" s="443">
        <v>6010018</v>
      </c>
      <c r="BO5" s="444"/>
      <c r="BP5" s="444"/>
      <c r="BQ5" s="444"/>
      <c r="BR5" s="444"/>
      <c r="BS5" s="444"/>
      <c r="BT5" s="444"/>
      <c r="BU5" s="445"/>
      <c r="BV5" s="443">
        <v>6331742</v>
      </c>
      <c r="BW5" s="444"/>
      <c r="BX5" s="444"/>
      <c r="BY5" s="444"/>
      <c r="BZ5" s="444"/>
      <c r="CA5" s="444"/>
      <c r="CB5" s="444"/>
      <c r="CC5" s="445"/>
      <c r="CD5" s="446" t="s">
        <v>92</v>
      </c>
      <c r="CE5" s="447"/>
      <c r="CF5" s="447"/>
      <c r="CG5" s="447"/>
      <c r="CH5" s="447"/>
      <c r="CI5" s="447"/>
      <c r="CJ5" s="447"/>
      <c r="CK5" s="447"/>
      <c r="CL5" s="447"/>
      <c r="CM5" s="447"/>
      <c r="CN5" s="447"/>
      <c r="CO5" s="447"/>
      <c r="CP5" s="447"/>
      <c r="CQ5" s="447"/>
      <c r="CR5" s="447"/>
      <c r="CS5" s="448"/>
      <c r="CT5" s="440">
        <v>91.1</v>
      </c>
      <c r="CU5" s="441"/>
      <c r="CV5" s="441"/>
      <c r="CW5" s="441"/>
      <c r="CX5" s="441"/>
      <c r="CY5" s="441"/>
      <c r="CZ5" s="441"/>
      <c r="DA5" s="442"/>
      <c r="DB5" s="440">
        <v>91.1</v>
      </c>
      <c r="DC5" s="441"/>
      <c r="DD5" s="441"/>
      <c r="DE5" s="441"/>
      <c r="DF5" s="441"/>
      <c r="DG5" s="441"/>
      <c r="DH5" s="441"/>
      <c r="DI5" s="442"/>
    </row>
    <row r="6" spans="1:119" ht="18.75" customHeight="1" x14ac:dyDescent="0.2">
      <c r="A6" s="181"/>
      <c r="B6" s="449" t="s">
        <v>93</v>
      </c>
      <c r="C6" s="450"/>
      <c r="D6" s="450"/>
      <c r="E6" s="451"/>
      <c r="F6" s="451"/>
      <c r="G6" s="451"/>
      <c r="H6" s="451"/>
      <c r="I6" s="451"/>
      <c r="J6" s="451"/>
      <c r="K6" s="451"/>
      <c r="L6" s="451" t="s">
        <v>94</v>
      </c>
      <c r="M6" s="451"/>
      <c r="N6" s="451"/>
      <c r="O6" s="451"/>
      <c r="P6" s="451"/>
      <c r="Q6" s="451"/>
      <c r="R6" s="455"/>
      <c r="S6" s="455"/>
      <c r="T6" s="455"/>
      <c r="U6" s="455"/>
      <c r="V6" s="456"/>
      <c r="W6" s="459" t="s">
        <v>95</v>
      </c>
      <c r="X6" s="460"/>
      <c r="Y6" s="460"/>
      <c r="Z6" s="460"/>
      <c r="AA6" s="460"/>
      <c r="AB6" s="450"/>
      <c r="AC6" s="463" t="s">
        <v>96</v>
      </c>
      <c r="AD6" s="464"/>
      <c r="AE6" s="464"/>
      <c r="AF6" s="464"/>
      <c r="AG6" s="464"/>
      <c r="AH6" s="464"/>
      <c r="AI6" s="464"/>
      <c r="AJ6" s="464"/>
      <c r="AK6" s="464"/>
      <c r="AL6" s="465"/>
      <c r="AM6" s="472" t="s">
        <v>97</v>
      </c>
      <c r="AN6" s="473"/>
      <c r="AO6" s="473"/>
      <c r="AP6" s="473"/>
      <c r="AQ6" s="473"/>
      <c r="AR6" s="473"/>
      <c r="AS6" s="473"/>
      <c r="AT6" s="474"/>
      <c r="AU6" s="475" t="s">
        <v>90</v>
      </c>
      <c r="AV6" s="476"/>
      <c r="AW6" s="476"/>
      <c r="AX6" s="476"/>
      <c r="AY6" s="477" t="s">
        <v>98</v>
      </c>
      <c r="AZ6" s="478"/>
      <c r="BA6" s="478"/>
      <c r="BB6" s="478"/>
      <c r="BC6" s="478"/>
      <c r="BD6" s="478"/>
      <c r="BE6" s="478"/>
      <c r="BF6" s="478"/>
      <c r="BG6" s="478"/>
      <c r="BH6" s="478"/>
      <c r="BI6" s="478"/>
      <c r="BJ6" s="478"/>
      <c r="BK6" s="478"/>
      <c r="BL6" s="478"/>
      <c r="BM6" s="479"/>
      <c r="BN6" s="443">
        <v>749537</v>
      </c>
      <c r="BO6" s="444"/>
      <c r="BP6" s="444"/>
      <c r="BQ6" s="444"/>
      <c r="BR6" s="444"/>
      <c r="BS6" s="444"/>
      <c r="BT6" s="444"/>
      <c r="BU6" s="445"/>
      <c r="BV6" s="443">
        <v>628537</v>
      </c>
      <c r="BW6" s="444"/>
      <c r="BX6" s="444"/>
      <c r="BY6" s="444"/>
      <c r="BZ6" s="444"/>
      <c r="CA6" s="444"/>
      <c r="CB6" s="444"/>
      <c r="CC6" s="445"/>
      <c r="CD6" s="446" t="s">
        <v>99</v>
      </c>
      <c r="CE6" s="447"/>
      <c r="CF6" s="447"/>
      <c r="CG6" s="447"/>
      <c r="CH6" s="447"/>
      <c r="CI6" s="447"/>
      <c r="CJ6" s="447"/>
      <c r="CK6" s="447"/>
      <c r="CL6" s="447"/>
      <c r="CM6" s="447"/>
      <c r="CN6" s="447"/>
      <c r="CO6" s="447"/>
      <c r="CP6" s="447"/>
      <c r="CQ6" s="447"/>
      <c r="CR6" s="447"/>
      <c r="CS6" s="448"/>
      <c r="CT6" s="480">
        <v>92.4</v>
      </c>
      <c r="CU6" s="481"/>
      <c r="CV6" s="481"/>
      <c r="CW6" s="481"/>
      <c r="CX6" s="481"/>
      <c r="CY6" s="481"/>
      <c r="CZ6" s="481"/>
      <c r="DA6" s="482"/>
      <c r="DB6" s="480">
        <v>93.9</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100</v>
      </c>
      <c r="AN7" s="473"/>
      <c r="AO7" s="473"/>
      <c r="AP7" s="473"/>
      <c r="AQ7" s="473"/>
      <c r="AR7" s="473"/>
      <c r="AS7" s="473"/>
      <c r="AT7" s="474"/>
      <c r="AU7" s="475" t="s">
        <v>90</v>
      </c>
      <c r="AV7" s="476"/>
      <c r="AW7" s="476"/>
      <c r="AX7" s="476"/>
      <c r="AY7" s="477" t="s">
        <v>101</v>
      </c>
      <c r="AZ7" s="478"/>
      <c r="BA7" s="478"/>
      <c r="BB7" s="478"/>
      <c r="BC7" s="478"/>
      <c r="BD7" s="478"/>
      <c r="BE7" s="478"/>
      <c r="BF7" s="478"/>
      <c r="BG7" s="478"/>
      <c r="BH7" s="478"/>
      <c r="BI7" s="478"/>
      <c r="BJ7" s="478"/>
      <c r="BK7" s="478"/>
      <c r="BL7" s="478"/>
      <c r="BM7" s="479"/>
      <c r="BN7" s="443">
        <v>74649</v>
      </c>
      <c r="BO7" s="444"/>
      <c r="BP7" s="444"/>
      <c r="BQ7" s="444"/>
      <c r="BR7" s="444"/>
      <c r="BS7" s="444"/>
      <c r="BT7" s="444"/>
      <c r="BU7" s="445"/>
      <c r="BV7" s="443">
        <v>118424</v>
      </c>
      <c r="BW7" s="444"/>
      <c r="BX7" s="444"/>
      <c r="BY7" s="444"/>
      <c r="BZ7" s="444"/>
      <c r="CA7" s="444"/>
      <c r="CB7" s="444"/>
      <c r="CC7" s="445"/>
      <c r="CD7" s="446" t="s">
        <v>102</v>
      </c>
      <c r="CE7" s="447"/>
      <c r="CF7" s="447"/>
      <c r="CG7" s="447"/>
      <c r="CH7" s="447"/>
      <c r="CI7" s="447"/>
      <c r="CJ7" s="447"/>
      <c r="CK7" s="447"/>
      <c r="CL7" s="447"/>
      <c r="CM7" s="447"/>
      <c r="CN7" s="447"/>
      <c r="CO7" s="447"/>
      <c r="CP7" s="447"/>
      <c r="CQ7" s="447"/>
      <c r="CR7" s="447"/>
      <c r="CS7" s="448"/>
      <c r="CT7" s="443">
        <v>3734453</v>
      </c>
      <c r="CU7" s="444"/>
      <c r="CV7" s="444"/>
      <c r="CW7" s="444"/>
      <c r="CX7" s="444"/>
      <c r="CY7" s="444"/>
      <c r="CZ7" s="444"/>
      <c r="DA7" s="445"/>
      <c r="DB7" s="443">
        <v>3720981</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103</v>
      </c>
      <c r="AN8" s="473"/>
      <c r="AO8" s="473"/>
      <c r="AP8" s="473"/>
      <c r="AQ8" s="473"/>
      <c r="AR8" s="473"/>
      <c r="AS8" s="473"/>
      <c r="AT8" s="474"/>
      <c r="AU8" s="475" t="s">
        <v>90</v>
      </c>
      <c r="AV8" s="476"/>
      <c r="AW8" s="476"/>
      <c r="AX8" s="476"/>
      <c r="AY8" s="477" t="s">
        <v>104</v>
      </c>
      <c r="AZ8" s="478"/>
      <c r="BA8" s="478"/>
      <c r="BB8" s="478"/>
      <c r="BC8" s="478"/>
      <c r="BD8" s="478"/>
      <c r="BE8" s="478"/>
      <c r="BF8" s="478"/>
      <c r="BG8" s="478"/>
      <c r="BH8" s="478"/>
      <c r="BI8" s="478"/>
      <c r="BJ8" s="478"/>
      <c r="BK8" s="478"/>
      <c r="BL8" s="478"/>
      <c r="BM8" s="479"/>
      <c r="BN8" s="443">
        <v>674888</v>
      </c>
      <c r="BO8" s="444"/>
      <c r="BP8" s="444"/>
      <c r="BQ8" s="444"/>
      <c r="BR8" s="444"/>
      <c r="BS8" s="444"/>
      <c r="BT8" s="444"/>
      <c r="BU8" s="445"/>
      <c r="BV8" s="443">
        <v>510113</v>
      </c>
      <c r="BW8" s="444"/>
      <c r="BX8" s="444"/>
      <c r="BY8" s="444"/>
      <c r="BZ8" s="444"/>
      <c r="CA8" s="444"/>
      <c r="CB8" s="444"/>
      <c r="CC8" s="445"/>
      <c r="CD8" s="446" t="s">
        <v>105</v>
      </c>
      <c r="CE8" s="447"/>
      <c r="CF8" s="447"/>
      <c r="CG8" s="447"/>
      <c r="CH8" s="447"/>
      <c r="CI8" s="447"/>
      <c r="CJ8" s="447"/>
      <c r="CK8" s="447"/>
      <c r="CL8" s="447"/>
      <c r="CM8" s="447"/>
      <c r="CN8" s="447"/>
      <c r="CO8" s="447"/>
      <c r="CP8" s="447"/>
      <c r="CQ8" s="447"/>
      <c r="CR8" s="447"/>
      <c r="CS8" s="448"/>
      <c r="CT8" s="483">
        <v>0.62</v>
      </c>
      <c r="CU8" s="484"/>
      <c r="CV8" s="484"/>
      <c r="CW8" s="484"/>
      <c r="CX8" s="484"/>
      <c r="CY8" s="484"/>
      <c r="CZ8" s="484"/>
      <c r="DA8" s="485"/>
      <c r="DB8" s="483">
        <v>0.68</v>
      </c>
      <c r="DC8" s="484"/>
      <c r="DD8" s="484"/>
      <c r="DE8" s="484"/>
      <c r="DF8" s="484"/>
      <c r="DG8" s="484"/>
      <c r="DH8" s="484"/>
      <c r="DI8" s="485"/>
    </row>
    <row r="9" spans="1:119" ht="18.75" customHeight="1" thickBot="1" x14ac:dyDescent="0.25">
      <c r="A9" s="181"/>
      <c r="B9" s="437" t="s">
        <v>106</v>
      </c>
      <c r="C9" s="438"/>
      <c r="D9" s="438"/>
      <c r="E9" s="438"/>
      <c r="F9" s="438"/>
      <c r="G9" s="438"/>
      <c r="H9" s="438"/>
      <c r="I9" s="438"/>
      <c r="J9" s="438"/>
      <c r="K9" s="486"/>
      <c r="L9" s="487" t="s">
        <v>107</v>
      </c>
      <c r="M9" s="488"/>
      <c r="N9" s="488"/>
      <c r="O9" s="488"/>
      <c r="P9" s="488"/>
      <c r="Q9" s="489"/>
      <c r="R9" s="490">
        <v>11262</v>
      </c>
      <c r="S9" s="491"/>
      <c r="T9" s="491"/>
      <c r="U9" s="491"/>
      <c r="V9" s="492"/>
      <c r="W9" s="400" t="s">
        <v>108</v>
      </c>
      <c r="X9" s="401"/>
      <c r="Y9" s="401"/>
      <c r="Z9" s="401"/>
      <c r="AA9" s="401"/>
      <c r="AB9" s="401"/>
      <c r="AC9" s="401"/>
      <c r="AD9" s="401"/>
      <c r="AE9" s="401"/>
      <c r="AF9" s="401"/>
      <c r="AG9" s="401"/>
      <c r="AH9" s="401"/>
      <c r="AI9" s="401"/>
      <c r="AJ9" s="401"/>
      <c r="AK9" s="401"/>
      <c r="AL9" s="402"/>
      <c r="AM9" s="472" t="s">
        <v>109</v>
      </c>
      <c r="AN9" s="473"/>
      <c r="AO9" s="473"/>
      <c r="AP9" s="473"/>
      <c r="AQ9" s="473"/>
      <c r="AR9" s="473"/>
      <c r="AS9" s="473"/>
      <c r="AT9" s="474"/>
      <c r="AU9" s="475" t="s">
        <v>90</v>
      </c>
      <c r="AV9" s="476"/>
      <c r="AW9" s="476"/>
      <c r="AX9" s="476"/>
      <c r="AY9" s="477" t="s">
        <v>110</v>
      </c>
      <c r="AZ9" s="478"/>
      <c r="BA9" s="478"/>
      <c r="BB9" s="478"/>
      <c r="BC9" s="478"/>
      <c r="BD9" s="478"/>
      <c r="BE9" s="478"/>
      <c r="BF9" s="478"/>
      <c r="BG9" s="478"/>
      <c r="BH9" s="478"/>
      <c r="BI9" s="478"/>
      <c r="BJ9" s="478"/>
      <c r="BK9" s="478"/>
      <c r="BL9" s="478"/>
      <c r="BM9" s="479"/>
      <c r="BN9" s="443">
        <v>164775</v>
      </c>
      <c r="BO9" s="444"/>
      <c r="BP9" s="444"/>
      <c r="BQ9" s="444"/>
      <c r="BR9" s="444"/>
      <c r="BS9" s="444"/>
      <c r="BT9" s="444"/>
      <c r="BU9" s="445"/>
      <c r="BV9" s="443">
        <v>-305131</v>
      </c>
      <c r="BW9" s="444"/>
      <c r="BX9" s="444"/>
      <c r="BY9" s="444"/>
      <c r="BZ9" s="444"/>
      <c r="CA9" s="444"/>
      <c r="CB9" s="444"/>
      <c r="CC9" s="445"/>
      <c r="CD9" s="446" t="s">
        <v>111</v>
      </c>
      <c r="CE9" s="447"/>
      <c r="CF9" s="447"/>
      <c r="CG9" s="447"/>
      <c r="CH9" s="447"/>
      <c r="CI9" s="447"/>
      <c r="CJ9" s="447"/>
      <c r="CK9" s="447"/>
      <c r="CL9" s="447"/>
      <c r="CM9" s="447"/>
      <c r="CN9" s="447"/>
      <c r="CO9" s="447"/>
      <c r="CP9" s="447"/>
      <c r="CQ9" s="447"/>
      <c r="CR9" s="447"/>
      <c r="CS9" s="448"/>
      <c r="CT9" s="440">
        <v>7.3</v>
      </c>
      <c r="CU9" s="441"/>
      <c r="CV9" s="441"/>
      <c r="CW9" s="441"/>
      <c r="CX9" s="441"/>
      <c r="CY9" s="441"/>
      <c r="CZ9" s="441"/>
      <c r="DA9" s="442"/>
      <c r="DB9" s="440">
        <v>8</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112</v>
      </c>
      <c r="M10" s="473"/>
      <c r="N10" s="473"/>
      <c r="O10" s="473"/>
      <c r="P10" s="473"/>
      <c r="Q10" s="474"/>
      <c r="R10" s="494">
        <v>11720</v>
      </c>
      <c r="S10" s="495"/>
      <c r="T10" s="495"/>
      <c r="U10" s="495"/>
      <c r="V10" s="496"/>
      <c r="W10" s="431"/>
      <c r="X10" s="432"/>
      <c r="Y10" s="432"/>
      <c r="Z10" s="432"/>
      <c r="AA10" s="432"/>
      <c r="AB10" s="432"/>
      <c r="AC10" s="432"/>
      <c r="AD10" s="432"/>
      <c r="AE10" s="432"/>
      <c r="AF10" s="432"/>
      <c r="AG10" s="432"/>
      <c r="AH10" s="432"/>
      <c r="AI10" s="432"/>
      <c r="AJ10" s="432"/>
      <c r="AK10" s="432"/>
      <c r="AL10" s="435"/>
      <c r="AM10" s="472" t="s">
        <v>113</v>
      </c>
      <c r="AN10" s="473"/>
      <c r="AO10" s="473"/>
      <c r="AP10" s="473"/>
      <c r="AQ10" s="473"/>
      <c r="AR10" s="473"/>
      <c r="AS10" s="473"/>
      <c r="AT10" s="474"/>
      <c r="AU10" s="475" t="s">
        <v>90</v>
      </c>
      <c r="AV10" s="476"/>
      <c r="AW10" s="476"/>
      <c r="AX10" s="476"/>
      <c r="AY10" s="477" t="s">
        <v>114</v>
      </c>
      <c r="AZ10" s="478"/>
      <c r="BA10" s="478"/>
      <c r="BB10" s="478"/>
      <c r="BC10" s="478"/>
      <c r="BD10" s="478"/>
      <c r="BE10" s="478"/>
      <c r="BF10" s="478"/>
      <c r="BG10" s="478"/>
      <c r="BH10" s="478"/>
      <c r="BI10" s="478"/>
      <c r="BJ10" s="478"/>
      <c r="BK10" s="478"/>
      <c r="BL10" s="478"/>
      <c r="BM10" s="479"/>
      <c r="BN10" s="443">
        <v>252000</v>
      </c>
      <c r="BO10" s="444"/>
      <c r="BP10" s="444"/>
      <c r="BQ10" s="444"/>
      <c r="BR10" s="444"/>
      <c r="BS10" s="444"/>
      <c r="BT10" s="444"/>
      <c r="BU10" s="445"/>
      <c r="BV10" s="443">
        <v>55000</v>
      </c>
      <c r="BW10" s="444"/>
      <c r="BX10" s="444"/>
      <c r="BY10" s="444"/>
      <c r="BZ10" s="444"/>
      <c r="CA10" s="444"/>
      <c r="CB10" s="444"/>
      <c r="CC10" s="445"/>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116</v>
      </c>
      <c r="M11" s="498"/>
      <c r="N11" s="498"/>
      <c r="O11" s="498"/>
      <c r="P11" s="498"/>
      <c r="Q11" s="499"/>
      <c r="R11" s="500" t="s">
        <v>117</v>
      </c>
      <c r="S11" s="501"/>
      <c r="T11" s="501"/>
      <c r="U11" s="501"/>
      <c r="V11" s="502"/>
      <c r="W11" s="431"/>
      <c r="X11" s="432"/>
      <c r="Y11" s="432"/>
      <c r="Z11" s="432"/>
      <c r="AA11" s="432"/>
      <c r="AB11" s="432"/>
      <c r="AC11" s="432"/>
      <c r="AD11" s="432"/>
      <c r="AE11" s="432"/>
      <c r="AF11" s="432"/>
      <c r="AG11" s="432"/>
      <c r="AH11" s="432"/>
      <c r="AI11" s="432"/>
      <c r="AJ11" s="432"/>
      <c r="AK11" s="432"/>
      <c r="AL11" s="435"/>
      <c r="AM11" s="472" t="s">
        <v>118</v>
      </c>
      <c r="AN11" s="473"/>
      <c r="AO11" s="473"/>
      <c r="AP11" s="473"/>
      <c r="AQ11" s="473"/>
      <c r="AR11" s="473"/>
      <c r="AS11" s="473"/>
      <c r="AT11" s="474"/>
      <c r="AU11" s="475" t="s">
        <v>90</v>
      </c>
      <c r="AV11" s="476"/>
      <c r="AW11" s="476"/>
      <c r="AX11" s="476"/>
      <c r="AY11" s="477" t="s">
        <v>119</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120</v>
      </c>
      <c r="CE11" s="447"/>
      <c r="CF11" s="447"/>
      <c r="CG11" s="447"/>
      <c r="CH11" s="447"/>
      <c r="CI11" s="447"/>
      <c r="CJ11" s="447"/>
      <c r="CK11" s="447"/>
      <c r="CL11" s="447"/>
      <c r="CM11" s="447"/>
      <c r="CN11" s="447"/>
      <c r="CO11" s="447"/>
      <c r="CP11" s="447"/>
      <c r="CQ11" s="447"/>
      <c r="CR11" s="447"/>
      <c r="CS11" s="448"/>
      <c r="CT11" s="483" t="s">
        <v>121</v>
      </c>
      <c r="CU11" s="484"/>
      <c r="CV11" s="484"/>
      <c r="CW11" s="484"/>
      <c r="CX11" s="484"/>
      <c r="CY11" s="484"/>
      <c r="CZ11" s="484"/>
      <c r="DA11" s="485"/>
      <c r="DB11" s="483" t="s">
        <v>121</v>
      </c>
      <c r="DC11" s="484"/>
      <c r="DD11" s="484"/>
      <c r="DE11" s="484"/>
      <c r="DF11" s="484"/>
      <c r="DG11" s="484"/>
      <c r="DH11" s="484"/>
      <c r="DI11" s="485"/>
    </row>
    <row r="12" spans="1:119" ht="18.75" customHeight="1" x14ac:dyDescent="0.2">
      <c r="A12" s="181"/>
      <c r="B12" s="503" t="s">
        <v>122</v>
      </c>
      <c r="C12" s="504"/>
      <c r="D12" s="504"/>
      <c r="E12" s="504"/>
      <c r="F12" s="504"/>
      <c r="G12" s="504"/>
      <c r="H12" s="504"/>
      <c r="I12" s="504"/>
      <c r="J12" s="504"/>
      <c r="K12" s="505"/>
      <c r="L12" s="512" t="s">
        <v>123</v>
      </c>
      <c r="M12" s="513"/>
      <c r="N12" s="513"/>
      <c r="O12" s="513"/>
      <c r="P12" s="513"/>
      <c r="Q12" s="514"/>
      <c r="R12" s="515">
        <v>11277</v>
      </c>
      <c r="S12" s="516"/>
      <c r="T12" s="516"/>
      <c r="U12" s="516"/>
      <c r="V12" s="517"/>
      <c r="W12" s="518" t="s">
        <v>1</v>
      </c>
      <c r="X12" s="476"/>
      <c r="Y12" s="476"/>
      <c r="Z12" s="476"/>
      <c r="AA12" s="476"/>
      <c r="AB12" s="519"/>
      <c r="AC12" s="520" t="s">
        <v>124</v>
      </c>
      <c r="AD12" s="521"/>
      <c r="AE12" s="521"/>
      <c r="AF12" s="521"/>
      <c r="AG12" s="522"/>
      <c r="AH12" s="520" t="s">
        <v>125</v>
      </c>
      <c r="AI12" s="521"/>
      <c r="AJ12" s="521"/>
      <c r="AK12" s="521"/>
      <c r="AL12" s="523"/>
      <c r="AM12" s="472" t="s">
        <v>126</v>
      </c>
      <c r="AN12" s="473"/>
      <c r="AO12" s="473"/>
      <c r="AP12" s="473"/>
      <c r="AQ12" s="473"/>
      <c r="AR12" s="473"/>
      <c r="AS12" s="473"/>
      <c r="AT12" s="474"/>
      <c r="AU12" s="475" t="s">
        <v>90</v>
      </c>
      <c r="AV12" s="476"/>
      <c r="AW12" s="476"/>
      <c r="AX12" s="476"/>
      <c r="AY12" s="477" t="s">
        <v>127</v>
      </c>
      <c r="AZ12" s="478"/>
      <c r="BA12" s="478"/>
      <c r="BB12" s="478"/>
      <c r="BC12" s="478"/>
      <c r="BD12" s="478"/>
      <c r="BE12" s="478"/>
      <c r="BF12" s="478"/>
      <c r="BG12" s="478"/>
      <c r="BH12" s="478"/>
      <c r="BI12" s="478"/>
      <c r="BJ12" s="478"/>
      <c r="BK12" s="478"/>
      <c r="BL12" s="478"/>
      <c r="BM12" s="479"/>
      <c r="BN12" s="443">
        <v>50000</v>
      </c>
      <c r="BO12" s="444"/>
      <c r="BP12" s="444"/>
      <c r="BQ12" s="444"/>
      <c r="BR12" s="444"/>
      <c r="BS12" s="444"/>
      <c r="BT12" s="444"/>
      <c r="BU12" s="445"/>
      <c r="BV12" s="443">
        <v>200000</v>
      </c>
      <c r="BW12" s="444"/>
      <c r="BX12" s="444"/>
      <c r="BY12" s="444"/>
      <c r="BZ12" s="444"/>
      <c r="CA12" s="444"/>
      <c r="CB12" s="444"/>
      <c r="CC12" s="445"/>
      <c r="CD12" s="446" t="s">
        <v>128</v>
      </c>
      <c r="CE12" s="447"/>
      <c r="CF12" s="447"/>
      <c r="CG12" s="447"/>
      <c r="CH12" s="447"/>
      <c r="CI12" s="447"/>
      <c r="CJ12" s="447"/>
      <c r="CK12" s="447"/>
      <c r="CL12" s="447"/>
      <c r="CM12" s="447"/>
      <c r="CN12" s="447"/>
      <c r="CO12" s="447"/>
      <c r="CP12" s="447"/>
      <c r="CQ12" s="447"/>
      <c r="CR12" s="447"/>
      <c r="CS12" s="448"/>
      <c r="CT12" s="483" t="s">
        <v>121</v>
      </c>
      <c r="CU12" s="484"/>
      <c r="CV12" s="484"/>
      <c r="CW12" s="484"/>
      <c r="CX12" s="484"/>
      <c r="CY12" s="484"/>
      <c r="CZ12" s="484"/>
      <c r="DA12" s="485"/>
      <c r="DB12" s="483" t="s">
        <v>121</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129</v>
      </c>
      <c r="N13" s="535"/>
      <c r="O13" s="535"/>
      <c r="P13" s="535"/>
      <c r="Q13" s="536"/>
      <c r="R13" s="527">
        <v>11040</v>
      </c>
      <c r="S13" s="528"/>
      <c r="T13" s="528"/>
      <c r="U13" s="528"/>
      <c r="V13" s="529"/>
      <c r="W13" s="459" t="s">
        <v>130</v>
      </c>
      <c r="X13" s="460"/>
      <c r="Y13" s="460"/>
      <c r="Z13" s="460"/>
      <c r="AA13" s="460"/>
      <c r="AB13" s="450"/>
      <c r="AC13" s="494">
        <v>657</v>
      </c>
      <c r="AD13" s="495"/>
      <c r="AE13" s="495"/>
      <c r="AF13" s="495"/>
      <c r="AG13" s="537"/>
      <c r="AH13" s="494">
        <v>791</v>
      </c>
      <c r="AI13" s="495"/>
      <c r="AJ13" s="495"/>
      <c r="AK13" s="495"/>
      <c r="AL13" s="496"/>
      <c r="AM13" s="472" t="s">
        <v>131</v>
      </c>
      <c r="AN13" s="473"/>
      <c r="AO13" s="473"/>
      <c r="AP13" s="473"/>
      <c r="AQ13" s="473"/>
      <c r="AR13" s="473"/>
      <c r="AS13" s="473"/>
      <c r="AT13" s="474"/>
      <c r="AU13" s="475" t="s">
        <v>90</v>
      </c>
      <c r="AV13" s="476"/>
      <c r="AW13" s="476"/>
      <c r="AX13" s="476"/>
      <c r="AY13" s="477" t="s">
        <v>132</v>
      </c>
      <c r="AZ13" s="478"/>
      <c r="BA13" s="478"/>
      <c r="BB13" s="478"/>
      <c r="BC13" s="478"/>
      <c r="BD13" s="478"/>
      <c r="BE13" s="478"/>
      <c r="BF13" s="478"/>
      <c r="BG13" s="478"/>
      <c r="BH13" s="478"/>
      <c r="BI13" s="478"/>
      <c r="BJ13" s="478"/>
      <c r="BK13" s="478"/>
      <c r="BL13" s="478"/>
      <c r="BM13" s="479"/>
      <c r="BN13" s="443">
        <v>366775</v>
      </c>
      <c r="BO13" s="444"/>
      <c r="BP13" s="444"/>
      <c r="BQ13" s="444"/>
      <c r="BR13" s="444"/>
      <c r="BS13" s="444"/>
      <c r="BT13" s="444"/>
      <c r="BU13" s="445"/>
      <c r="BV13" s="443">
        <v>-450131</v>
      </c>
      <c r="BW13" s="444"/>
      <c r="BX13" s="444"/>
      <c r="BY13" s="444"/>
      <c r="BZ13" s="444"/>
      <c r="CA13" s="444"/>
      <c r="CB13" s="444"/>
      <c r="CC13" s="445"/>
      <c r="CD13" s="446" t="s">
        <v>133</v>
      </c>
      <c r="CE13" s="447"/>
      <c r="CF13" s="447"/>
      <c r="CG13" s="447"/>
      <c r="CH13" s="447"/>
      <c r="CI13" s="447"/>
      <c r="CJ13" s="447"/>
      <c r="CK13" s="447"/>
      <c r="CL13" s="447"/>
      <c r="CM13" s="447"/>
      <c r="CN13" s="447"/>
      <c r="CO13" s="447"/>
      <c r="CP13" s="447"/>
      <c r="CQ13" s="447"/>
      <c r="CR13" s="447"/>
      <c r="CS13" s="448"/>
      <c r="CT13" s="440">
        <v>5.3</v>
      </c>
      <c r="CU13" s="441"/>
      <c r="CV13" s="441"/>
      <c r="CW13" s="441"/>
      <c r="CX13" s="441"/>
      <c r="CY13" s="441"/>
      <c r="CZ13" s="441"/>
      <c r="DA13" s="442"/>
      <c r="DB13" s="440">
        <v>5.7</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134</v>
      </c>
      <c r="M14" s="525"/>
      <c r="N14" s="525"/>
      <c r="O14" s="525"/>
      <c r="P14" s="525"/>
      <c r="Q14" s="526"/>
      <c r="R14" s="527">
        <v>11397</v>
      </c>
      <c r="S14" s="528"/>
      <c r="T14" s="528"/>
      <c r="U14" s="528"/>
      <c r="V14" s="529"/>
      <c r="W14" s="433"/>
      <c r="X14" s="434"/>
      <c r="Y14" s="434"/>
      <c r="Z14" s="434"/>
      <c r="AA14" s="434"/>
      <c r="AB14" s="423"/>
      <c r="AC14" s="530">
        <v>11.3</v>
      </c>
      <c r="AD14" s="531"/>
      <c r="AE14" s="531"/>
      <c r="AF14" s="531"/>
      <c r="AG14" s="532"/>
      <c r="AH14" s="530">
        <v>12.9</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135</v>
      </c>
      <c r="CE14" s="539"/>
      <c r="CF14" s="539"/>
      <c r="CG14" s="539"/>
      <c r="CH14" s="539"/>
      <c r="CI14" s="539"/>
      <c r="CJ14" s="539"/>
      <c r="CK14" s="539"/>
      <c r="CL14" s="539"/>
      <c r="CM14" s="539"/>
      <c r="CN14" s="539"/>
      <c r="CO14" s="539"/>
      <c r="CP14" s="539"/>
      <c r="CQ14" s="539"/>
      <c r="CR14" s="539"/>
      <c r="CS14" s="540"/>
      <c r="CT14" s="541" t="s">
        <v>121</v>
      </c>
      <c r="CU14" s="542"/>
      <c r="CV14" s="542"/>
      <c r="CW14" s="542"/>
      <c r="CX14" s="542"/>
      <c r="CY14" s="542"/>
      <c r="CZ14" s="542"/>
      <c r="DA14" s="543"/>
      <c r="DB14" s="541" t="s">
        <v>121</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129</v>
      </c>
      <c r="N15" s="535"/>
      <c r="O15" s="535"/>
      <c r="P15" s="535"/>
      <c r="Q15" s="536"/>
      <c r="R15" s="527">
        <v>11215</v>
      </c>
      <c r="S15" s="528"/>
      <c r="T15" s="528"/>
      <c r="U15" s="528"/>
      <c r="V15" s="529"/>
      <c r="W15" s="459" t="s">
        <v>136</v>
      </c>
      <c r="X15" s="460"/>
      <c r="Y15" s="460"/>
      <c r="Z15" s="460"/>
      <c r="AA15" s="460"/>
      <c r="AB15" s="450"/>
      <c r="AC15" s="494">
        <v>1930</v>
      </c>
      <c r="AD15" s="495"/>
      <c r="AE15" s="495"/>
      <c r="AF15" s="495"/>
      <c r="AG15" s="537"/>
      <c r="AH15" s="494">
        <v>2158</v>
      </c>
      <c r="AI15" s="495"/>
      <c r="AJ15" s="495"/>
      <c r="AK15" s="495"/>
      <c r="AL15" s="496"/>
      <c r="AM15" s="472"/>
      <c r="AN15" s="473"/>
      <c r="AO15" s="473"/>
      <c r="AP15" s="473"/>
      <c r="AQ15" s="473"/>
      <c r="AR15" s="473"/>
      <c r="AS15" s="473"/>
      <c r="AT15" s="474"/>
      <c r="AU15" s="475"/>
      <c r="AV15" s="476"/>
      <c r="AW15" s="476"/>
      <c r="AX15" s="476"/>
      <c r="AY15" s="403" t="s">
        <v>137</v>
      </c>
      <c r="AZ15" s="404"/>
      <c r="BA15" s="404"/>
      <c r="BB15" s="404"/>
      <c r="BC15" s="404"/>
      <c r="BD15" s="404"/>
      <c r="BE15" s="404"/>
      <c r="BF15" s="404"/>
      <c r="BG15" s="404"/>
      <c r="BH15" s="404"/>
      <c r="BI15" s="404"/>
      <c r="BJ15" s="404"/>
      <c r="BK15" s="404"/>
      <c r="BL15" s="404"/>
      <c r="BM15" s="405"/>
      <c r="BN15" s="406">
        <v>1857372</v>
      </c>
      <c r="BO15" s="407"/>
      <c r="BP15" s="407"/>
      <c r="BQ15" s="407"/>
      <c r="BR15" s="407"/>
      <c r="BS15" s="407"/>
      <c r="BT15" s="407"/>
      <c r="BU15" s="408"/>
      <c r="BV15" s="406">
        <v>2013751</v>
      </c>
      <c r="BW15" s="407"/>
      <c r="BX15" s="407"/>
      <c r="BY15" s="407"/>
      <c r="BZ15" s="407"/>
      <c r="CA15" s="407"/>
      <c r="CB15" s="407"/>
      <c r="CC15" s="408"/>
      <c r="CD15" s="544" t="s">
        <v>138</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139</v>
      </c>
      <c r="M16" s="547"/>
      <c r="N16" s="547"/>
      <c r="O16" s="547"/>
      <c r="P16" s="547"/>
      <c r="Q16" s="548"/>
      <c r="R16" s="549" t="s">
        <v>140</v>
      </c>
      <c r="S16" s="550"/>
      <c r="T16" s="550"/>
      <c r="U16" s="550"/>
      <c r="V16" s="551"/>
      <c r="W16" s="433"/>
      <c r="X16" s="434"/>
      <c r="Y16" s="434"/>
      <c r="Z16" s="434"/>
      <c r="AA16" s="434"/>
      <c r="AB16" s="423"/>
      <c r="AC16" s="530">
        <v>33.1</v>
      </c>
      <c r="AD16" s="531"/>
      <c r="AE16" s="531"/>
      <c r="AF16" s="531"/>
      <c r="AG16" s="532"/>
      <c r="AH16" s="530">
        <v>35.1</v>
      </c>
      <c r="AI16" s="531"/>
      <c r="AJ16" s="531"/>
      <c r="AK16" s="531"/>
      <c r="AL16" s="533"/>
      <c r="AM16" s="472"/>
      <c r="AN16" s="473"/>
      <c r="AO16" s="473"/>
      <c r="AP16" s="473"/>
      <c r="AQ16" s="473"/>
      <c r="AR16" s="473"/>
      <c r="AS16" s="473"/>
      <c r="AT16" s="474"/>
      <c r="AU16" s="475"/>
      <c r="AV16" s="476"/>
      <c r="AW16" s="476"/>
      <c r="AX16" s="476"/>
      <c r="AY16" s="477" t="s">
        <v>141</v>
      </c>
      <c r="AZ16" s="478"/>
      <c r="BA16" s="478"/>
      <c r="BB16" s="478"/>
      <c r="BC16" s="478"/>
      <c r="BD16" s="478"/>
      <c r="BE16" s="478"/>
      <c r="BF16" s="478"/>
      <c r="BG16" s="478"/>
      <c r="BH16" s="478"/>
      <c r="BI16" s="478"/>
      <c r="BJ16" s="478"/>
      <c r="BK16" s="478"/>
      <c r="BL16" s="478"/>
      <c r="BM16" s="479"/>
      <c r="BN16" s="443">
        <v>3180913</v>
      </c>
      <c r="BO16" s="444"/>
      <c r="BP16" s="444"/>
      <c r="BQ16" s="444"/>
      <c r="BR16" s="444"/>
      <c r="BS16" s="444"/>
      <c r="BT16" s="444"/>
      <c r="BU16" s="445"/>
      <c r="BV16" s="443">
        <v>3087749</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142</v>
      </c>
      <c r="N17" s="555"/>
      <c r="O17" s="555"/>
      <c r="P17" s="555"/>
      <c r="Q17" s="556"/>
      <c r="R17" s="549" t="s">
        <v>143</v>
      </c>
      <c r="S17" s="550"/>
      <c r="T17" s="550"/>
      <c r="U17" s="550"/>
      <c r="V17" s="551"/>
      <c r="W17" s="459" t="s">
        <v>144</v>
      </c>
      <c r="X17" s="460"/>
      <c r="Y17" s="460"/>
      <c r="Z17" s="460"/>
      <c r="AA17" s="460"/>
      <c r="AB17" s="450"/>
      <c r="AC17" s="494">
        <v>3247</v>
      </c>
      <c r="AD17" s="495"/>
      <c r="AE17" s="495"/>
      <c r="AF17" s="495"/>
      <c r="AG17" s="537"/>
      <c r="AH17" s="494">
        <v>3206</v>
      </c>
      <c r="AI17" s="495"/>
      <c r="AJ17" s="495"/>
      <c r="AK17" s="495"/>
      <c r="AL17" s="496"/>
      <c r="AM17" s="472"/>
      <c r="AN17" s="473"/>
      <c r="AO17" s="473"/>
      <c r="AP17" s="473"/>
      <c r="AQ17" s="473"/>
      <c r="AR17" s="473"/>
      <c r="AS17" s="473"/>
      <c r="AT17" s="474"/>
      <c r="AU17" s="475"/>
      <c r="AV17" s="476"/>
      <c r="AW17" s="476"/>
      <c r="AX17" s="476"/>
      <c r="AY17" s="477" t="s">
        <v>145</v>
      </c>
      <c r="AZ17" s="478"/>
      <c r="BA17" s="478"/>
      <c r="BB17" s="478"/>
      <c r="BC17" s="478"/>
      <c r="BD17" s="478"/>
      <c r="BE17" s="478"/>
      <c r="BF17" s="478"/>
      <c r="BG17" s="478"/>
      <c r="BH17" s="478"/>
      <c r="BI17" s="478"/>
      <c r="BJ17" s="478"/>
      <c r="BK17" s="478"/>
      <c r="BL17" s="478"/>
      <c r="BM17" s="479"/>
      <c r="BN17" s="443">
        <v>2354834</v>
      </c>
      <c r="BO17" s="444"/>
      <c r="BP17" s="444"/>
      <c r="BQ17" s="444"/>
      <c r="BR17" s="444"/>
      <c r="BS17" s="444"/>
      <c r="BT17" s="444"/>
      <c r="BU17" s="445"/>
      <c r="BV17" s="443">
        <v>2563223</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146</v>
      </c>
      <c r="C18" s="486"/>
      <c r="D18" s="486"/>
      <c r="E18" s="566"/>
      <c r="F18" s="566"/>
      <c r="G18" s="566"/>
      <c r="H18" s="566"/>
      <c r="I18" s="566"/>
      <c r="J18" s="566"/>
      <c r="K18" s="566"/>
      <c r="L18" s="567">
        <v>64.25</v>
      </c>
      <c r="M18" s="567"/>
      <c r="N18" s="567"/>
      <c r="O18" s="567"/>
      <c r="P18" s="567"/>
      <c r="Q18" s="567"/>
      <c r="R18" s="568"/>
      <c r="S18" s="568"/>
      <c r="T18" s="568"/>
      <c r="U18" s="568"/>
      <c r="V18" s="569"/>
      <c r="W18" s="461"/>
      <c r="X18" s="462"/>
      <c r="Y18" s="462"/>
      <c r="Z18" s="462"/>
      <c r="AA18" s="462"/>
      <c r="AB18" s="453"/>
      <c r="AC18" s="570">
        <v>55.7</v>
      </c>
      <c r="AD18" s="571"/>
      <c r="AE18" s="571"/>
      <c r="AF18" s="571"/>
      <c r="AG18" s="572"/>
      <c r="AH18" s="570">
        <v>52.1</v>
      </c>
      <c r="AI18" s="571"/>
      <c r="AJ18" s="571"/>
      <c r="AK18" s="571"/>
      <c r="AL18" s="573"/>
      <c r="AM18" s="472"/>
      <c r="AN18" s="473"/>
      <c r="AO18" s="473"/>
      <c r="AP18" s="473"/>
      <c r="AQ18" s="473"/>
      <c r="AR18" s="473"/>
      <c r="AS18" s="473"/>
      <c r="AT18" s="474"/>
      <c r="AU18" s="475"/>
      <c r="AV18" s="476"/>
      <c r="AW18" s="476"/>
      <c r="AX18" s="476"/>
      <c r="AY18" s="477" t="s">
        <v>147</v>
      </c>
      <c r="AZ18" s="478"/>
      <c r="BA18" s="478"/>
      <c r="BB18" s="478"/>
      <c r="BC18" s="478"/>
      <c r="BD18" s="478"/>
      <c r="BE18" s="478"/>
      <c r="BF18" s="478"/>
      <c r="BG18" s="478"/>
      <c r="BH18" s="478"/>
      <c r="BI18" s="478"/>
      <c r="BJ18" s="478"/>
      <c r="BK18" s="478"/>
      <c r="BL18" s="478"/>
      <c r="BM18" s="479"/>
      <c r="BN18" s="443">
        <v>3463137</v>
      </c>
      <c r="BO18" s="444"/>
      <c r="BP18" s="444"/>
      <c r="BQ18" s="444"/>
      <c r="BR18" s="444"/>
      <c r="BS18" s="444"/>
      <c r="BT18" s="444"/>
      <c r="BU18" s="445"/>
      <c r="BV18" s="443">
        <v>3367502</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148</v>
      </c>
      <c r="C19" s="486"/>
      <c r="D19" s="486"/>
      <c r="E19" s="566"/>
      <c r="F19" s="566"/>
      <c r="G19" s="566"/>
      <c r="H19" s="566"/>
      <c r="I19" s="566"/>
      <c r="J19" s="566"/>
      <c r="K19" s="566"/>
      <c r="L19" s="574">
        <v>175</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149</v>
      </c>
      <c r="AZ19" s="478"/>
      <c r="BA19" s="478"/>
      <c r="BB19" s="478"/>
      <c r="BC19" s="478"/>
      <c r="BD19" s="478"/>
      <c r="BE19" s="478"/>
      <c r="BF19" s="478"/>
      <c r="BG19" s="478"/>
      <c r="BH19" s="478"/>
      <c r="BI19" s="478"/>
      <c r="BJ19" s="478"/>
      <c r="BK19" s="478"/>
      <c r="BL19" s="478"/>
      <c r="BM19" s="479"/>
      <c r="BN19" s="443">
        <v>5012651</v>
      </c>
      <c r="BO19" s="444"/>
      <c r="BP19" s="444"/>
      <c r="BQ19" s="444"/>
      <c r="BR19" s="444"/>
      <c r="BS19" s="444"/>
      <c r="BT19" s="444"/>
      <c r="BU19" s="445"/>
      <c r="BV19" s="443">
        <v>4970991</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150</v>
      </c>
      <c r="C20" s="486"/>
      <c r="D20" s="486"/>
      <c r="E20" s="566"/>
      <c r="F20" s="566"/>
      <c r="G20" s="566"/>
      <c r="H20" s="566"/>
      <c r="I20" s="566"/>
      <c r="J20" s="566"/>
      <c r="K20" s="566"/>
      <c r="L20" s="574">
        <v>4260</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151</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152</v>
      </c>
      <c r="C22" s="587"/>
      <c r="D22" s="588"/>
      <c r="E22" s="455" t="s">
        <v>1</v>
      </c>
      <c r="F22" s="460"/>
      <c r="G22" s="460"/>
      <c r="H22" s="460"/>
      <c r="I22" s="460"/>
      <c r="J22" s="460"/>
      <c r="K22" s="450"/>
      <c r="L22" s="455" t="s">
        <v>153</v>
      </c>
      <c r="M22" s="460"/>
      <c r="N22" s="460"/>
      <c r="O22" s="460"/>
      <c r="P22" s="450"/>
      <c r="Q22" s="618" t="s">
        <v>154</v>
      </c>
      <c r="R22" s="619"/>
      <c r="S22" s="619"/>
      <c r="T22" s="619"/>
      <c r="U22" s="619"/>
      <c r="V22" s="620"/>
      <c r="W22" s="586" t="s">
        <v>155</v>
      </c>
      <c r="X22" s="587"/>
      <c r="Y22" s="588"/>
      <c r="Z22" s="455" t="s">
        <v>1</v>
      </c>
      <c r="AA22" s="460"/>
      <c r="AB22" s="460"/>
      <c r="AC22" s="460"/>
      <c r="AD22" s="460"/>
      <c r="AE22" s="460"/>
      <c r="AF22" s="460"/>
      <c r="AG22" s="450"/>
      <c r="AH22" s="624" t="s">
        <v>156</v>
      </c>
      <c r="AI22" s="460"/>
      <c r="AJ22" s="460"/>
      <c r="AK22" s="460"/>
      <c r="AL22" s="450"/>
      <c r="AM22" s="624" t="s">
        <v>157</v>
      </c>
      <c r="AN22" s="625"/>
      <c r="AO22" s="625"/>
      <c r="AP22" s="625"/>
      <c r="AQ22" s="625"/>
      <c r="AR22" s="626"/>
      <c r="AS22" s="618" t="s">
        <v>154</v>
      </c>
      <c r="AT22" s="619"/>
      <c r="AU22" s="619"/>
      <c r="AV22" s="619"/>
      <c r="AW22" s="619"/>
      <c r="AX22" s="630"/>
      <c r="AY22" s="403" t="s">
        <v>158</v>
      </c>
      <c r="AZ22" s="404"/>
      <c r="BA22" s="404"/>
      <c r="BB22" s="404"/>
      <c r="BC22" s="404"/>
      <c r="BD22" s="404"/>
      <c r="BE22" s="404"/>
      <c r="BF22" s="404"/>
      <c r="BG22" s="404"/>
      <c r="BH22" s="404"/>
      <c r="BI22" s="404"/>
      <c r="BJ22" s="404"/>
      <c r="BK22" s="404"/>
      <c r="BL22" s="404"/>
      <c r="BM22" s="405"/>
      <c r="BN22" s="406">
        <v>3419532</v>
      </c>
      <c r="BO22" s="407"/>
      <c r="BP22" s="407"/>
      <c r="BQ22" s="407"/>
      <c r="BR22" s="407"/>
      <c r="BS22" s="407"/>
      <c r="BT22" s="407"/>
      <c r="BU22" s="408"/>
      <c r="BV22" s="406">
        <v>3520452</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159</v>
      </c>
      <c r="AZ23" s="478"/>
      <c r="BA23" s="478"/>
      <c r="BB23" s="478"/>
      <c r="BC23" s="478"/>
      <c r="BD23" s="478"/>
      <c r="BE23" s="478"/>
      <c r="BF23" s="478"/>
      <c r="BG23" s="478"/>
      <c r="BH23" s="478"/>
      <c r="BI23" s="478"/>
      <c r="BJ23" s="478"/>
      <c r="BK23" s="478"/>
      <c r="BL23" s="478"/>
      <c r="BM23" s="479"/>
      <c r="BN23" s="443">
        <v>2978416</v>
      </c>
      <c r="BO23" s="444"/>
      <c r="BP23" s="444"/>
      <c r="BQ23" s="444"/>
      <c r="BR23" s="444"/>
      <c r="BS23" s="444"/>
      <c r="BT23" s="444"/>
      <c r="BU23" s="445"/>
      <c r="BV23" s="443">
        <v>3066834</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160</v>
      </c>
      <c r="F24" s="473"/>
      <c r="G24" s="473"/>
      <c r="H24" s="473"/>
      <c r="I24" s="473"/>
      <c r="J24" s="473"/>
      <c r="K24" s="474"/>
      <c r="L24" s="494">
        <v>1</v>
      </c>
      <c r="M24" s="495"/>
      <c r="N24" s="495"/>
      <c r="O24" s="495"/>
      <c r="P24" s="537"/>
      <c r="Q24" s="494">
        <v>7400</v>
      </c>
      <c r="R24" s="495"/>
      <c r="S24" s="495"/>
      <c r="T24" s="495"/>
      <c r="U24" s="495"/>
      <c r="V24" s="537"/>
      <c r="W24" s="589"/>
      <c r="X24" s="590"/>
      <c r="Y24" s="591"/>
      <c r="Z24" s="493" t="s">
        <v>161</v>
      </c>
      <c r="AA24" s="473"/>
      <c r="AB24" s="473"/>
      <c r="AC24" s="473"/>
      <c r="AD24" s="473"/>
      <c r="AE24" s="473"/>
      <c r="AF24" s="473"/>
      <c r="AG24" s="474"/>
      <c r="AH24" s="494">
        <v>102</v>
      </c>
      <c r="AI24" s="495"/>
      <c r="AJ24" s="495"/>
      <c r="AK24" s="495"/>
      <c r="AL24" s="537"/>
      <c r="AM24" s="494">
        <v>297432</v>
      </c>
      <c r="AN24" s="495"/>
      <c r="AO24" s="495"/>
      <c r="AP24" s="495"/>
      <c r="AQ24" s="495"/>
      <c r="AR24" s="537"/>
      <c r="AS24" s="494">
        <v>2916</v>
      </c>
      <c r="AT24" s="495"/>
      <c r="AU24" s="495"/>
      <c r="AV24" s="495"/>
      <c r="AW24" s="495"/>
      <c r="AX24" s="496"/>
      <c r="AY24" s="559" t="s">
        <v>162</v>
      </c>
      <c r="AZ24" s="560"/>
      <c r="BA24" s="560"/>
      <c r="BB24" s="560"/>
      <c r="BC24" s="560"/>
      <c r="BD24" s="560"/>
      <c r="BE24" s="560"/>
      <c r="BF24" s="560"/>
      <c r="BG24" s="560"/>
      <c r="BH24" s="560"/>
      <c r="BI24" s="560"/>
      <c r="BJ24" s="560"/>
      <c r="BK24" s="560"/>
      <c r="BL24" s="560"/>
      <c r="BM24" s="561"/>
      <c r="BN24" s="443">
        <v>1116740</v>
      </c>
      <c r="BO24" s="444"/>
      <c r="BP24" s="444"/>
      <c r="BQ24" s="444"/>
      <c r="BR24" s="444"/>
      <c r="BS24" s="444"/>
      <c r="BT24" s="444"/>
      <c r="BU24" s="445"/>
      <c r="BV24" s="443">
        <v>1043594</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163</v>
      </c>
      <c r="F25" s="473"/>
      <c r="G25" s="473"/>
      <c r="H25" s="473"/>
      <c r="I25" s="473"/>
      <c r="J25" s="473"/>
      <c r="K25" s="474"/>
      <c r="L25" s="494">
        <v>1</v>
      </c>
      <c r="M25" s="495"/>
      <c r="N25" s="495"/>
      <c r="O25" s="495"/>
      <c r="P25" s="537"/>
      <c r="Q25" s="494">
        <v>6000</v>
      </c>
      <c r="R25" s="495"/>
      <c r="S25" s="495"/>
      <c r="T25" s="495"/>
      <c r="U25" s="495"/>
      <c r="V25" s="537"/>
      <c r="W25" s="589"/>
      <c r="X25" s="590"/>
      <c r="Y25" s="591"/>
      <c r="Z25" s="493" t="s">
        <v>164</v>
      </c>
      <c r="AA25" s="473"/>
      <c r="AB25" s="473"/>
      <c r="AC25" s="473"/>
      <c r="AD25" s="473"/>
      <c r="AE25" s="473"/>
      <c r="AF25" s="473"/>
      <c r="AG25" s="474"/>
      <c r="AH25" s="494" t="s">
        <v>121</v>
      </c>
      <c r="AI25" s="495"/>
      <c r="AJ25" s="495"/>
      <c r="AK25" s="495"/>
      <c r="AL25" s="537"/>
      <c r="AM25" s="494" t="s">
        <v>121</v>
      </c>
      <c r="AN25" s="495"/>
      <c r="AO25" s="495"/>
      <c r="AP25" s="495"/>
      <c r="AQ25" s="495"/>
      <c r="AR25" s="537"/>
      <c r="AS25" s="494" t="s">
        <v>121</v>
      </c>
      <c r="AT25" s="495"/>
      <c r="AU25" s="495"/>
      <c r="AV25" s="495"/>
      <c r="AW25" s="495"/>
      <c r="AX25" s="496"/>
      <c r="AY25" s="403" t="s">
        <v>165</v>
      </c>
      <c r="AZ25" s="404"/>
      <c r="BA25" s="404"/>
      <c r="BB25" s="404"/>
      <c r="BC25" s="404"/>
      <c r="BD25" s="404"/>
      <c r="BE25" s="404"/>
      <c r="BF25" s="404"/>
      <c r="BG25" s="404"/>
      <c r="BH25" s="404"/>
      <c r="BI25" s="404"/>
      <c r="BJ25" s="404"/>
      <c r="BK25" s="404"/>
      <c r="BL25" s="404"/>
      <c r="BM25" s="405"/>
      <c r="BN25" s="406">
        <v>348784</v>
      </c>
      <c r="BO25" s="407"/>
      <c r="BP25" s="407"/>
      <c r="BQ25" s="407"/>
      <c r="BR25" s="407"/>
      <c r="BS25" s="407"/>
      <c r="BT25" s="407"/>
      <c r="BU25" s="408"/>
      <c r="BV25" s="406">
        <v>99264</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166</v>
      </c>
      <c r="F26" s="473"/>
      <c r="G26" s="473"/>
      <c r="H26" s="473"/>
      <c r="I26" s="473"/>
      <c r="J26" s="473"/>
      <c r="K26" s="474"/>
      <c r="L26" s="494">
        <v>1</v>
      </c>
      <c r="M26" s="495"/>
      <c r="N26" s="495"/>
      <c r="O26" s="495"/>
      <c r="P26" s="537"/>
      <c r="Q26" s="494">
        <v>5500</v>
      </c>
      <c r="R26" s="495"/>
      <c r="S26" s="495"/>
      <c r="T26" s="495"/>
      <c r="U26" s="495"/>
      <c r="V26" s="537"/>
      <c r="W26" s="589"/>
      <c r="X26" s="590"/>
      <c r="Y26" s="591"/>
      <c r="Z26" s="493" t="s">
        <v>167</v>
      </c>
      <c r="AA26" s="595"/>
      <c r="AB26" s="595"/>
      <c r="AC26" s="595"/>
      <c r="AD26" s="595"/>
      <c r="AE26" s="595"/>
      <c r="AF26" s="595"/>
      <c r="AG26" s="596"/>
      <c r="AH26" s="494">
        <v>3</v>
      </c>
      <c r="AI26" s="495"/>
      <c r="AJ26" s="495"/>
      <c r="AK26" s="495"/>
      <c r="AL26" s="537"/>
      <c r="AM26" s="494">
        <v>7578</v>
      </c>
      <c r="AN26" s="495"/>
      <c r="AO26" s="495"/>
      <c r="AP26" s="495"/>
      <c r="AQ26" s="495"/>
      <c r="AR26" s="537"/>
      <c r="AS26" s="494">
        <v>2526</v>
      </c>
      <c r="AT26" s="495"/>
      <c r="AU26" s="495"/>
      <c r="AV26" s="495"/>
      <c r="AW26" s="495"/>
      <c r="AX26" s="496"/>
      <c r="AY26" s="446" t="s">
        <v>168</v>
      </c>
      <c r="AZ26" s="447"/>
      <c r="BA26" s="447"/>
      <c r="BB26" s="447"/>
      <c r="BC26" s="447"/>
      <c r="BD26" s="447"/>
      <c r="BE26" s="447"/>
      <c r="BF26" s="447"/>
      <c r="BG26" s="447"/>
      <c r="BH26" s="447"/>
      <c r="BI26" s="447"/>
      <c r="BJ26" s="447"/>
      <c r="BK26" s="447"/>
      <c r="BL26" s="447"/>
      <c r="BM26" s="448"/>
      <c r="BN26" s="443" t="s">
        <v>121</v>
      </c>
      <c r="BO26" s="444"/>
      <c r="BP26" s="444"/>
      <c r="BQ26" s="444"/>
      <c r="BR26" s="444"/>
      <c r="BS26" s="444"/>
      <c r="BT26" s="444"/>
      <c r="BU26" s="445"/>
      <c r="BV26" s="443" t="s">
        <v>121</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169</v>
      </c>
      <c r="F27" s="473"/>
      <c r="G27" s="473"/>
      <c r="H27" s="473"/>
      <c r="I27" s="473"/>
      <c r="J27" s="473"/>
      <c r="K27" s="474"/>
      <c r="L27" s="494">
        <v>1</v>
      </c>
      <c r="M27" s="495"/>
      <c r="N27" s="495"/>
      <c r="O27" s="495"/>
      <c r="P27" s="537"/>
      <c r="Q27" s="494">
        <v>3400</v>
      </c>
      <c r="R27" s="495"/>
      <c r="S27" s="495"/>
      <c r="T27" s="495"/>
      <c r="U27" s="495"/>
      <c r="V27" s="537"/>
      <c r="W27" s="589"/>
      <c r="X27" s="590"/>
      <c r="Y27" s="591"/>
      <c r="Z27" s="493" t="s">
        <v>170</v>
      </c>
      <c r="AA27" s="473"/>
      <c r="AB27" s="473"/>
      <c r="AC27" s="473"/>
      <c r="AD27" s="473"/>
      <c r="AE27" s="473"/>
      <c r="AF27" s="473"/>
      <c r="AG27" s="474"/>
      <c r="AH27" s="494" t="s">
        <v>121</v>
      </c>
      <c r="AI27" s="495"/>
      <c r="AJ27" s="495"/>
      <c r="AK27" s="495"/>
      <c r="AL27" s="537"/>
      <c r="AM27" s="494" t="s">
        <v>121</v>
      </c>
      <c r="AN27" s="495"/>
      <c r="AO27" s="495"/>
      <c r="AP27" s="495"/>
      <c r="AQ27" s="495"/>
      <c r="AR27" s="537"/>
      <c r="AS27" s="494" t="s">
        <v>121</v>
      </c>
      <c r="AT27" s="495"/>
      <c r="AU27" s="495"/>
      <c r="AV27" s="495"/>
      <c r="AW27" s="495"/>
      <c r="AX27" s="496"/>
      <c r="AY27" s="538" t="s">
        <v>171</v>
      </c>
      <c r="AZ27" s="539"/>
      <c r="BA27" s="539"/>
      <c r="BB27" s="539"/>
      <c r="BC27" s="539"/>
      <c r="BD27" s="539"/>
      <c r="BE27" s="539"/>
      <c r="BF27" s="539"/>
      <c r="BG27" s="539"/>
      <c r="BH27" s="539"/>
      <c r="BI27" s="539"/>
      <c r="BJ27" s="539"/>
      <c r="BK27" s="539"/>
      <c r="BL27" s="539"/>
      <c r="BM27" s="540"/>
      <c r="BN27" s="562">
        <v>182655</v>
      </c>
      <c r="BO27" s="563"/>
      <c r="BP27" s="563"/>
      <c r="BQ27" s="563"/>
      <c r="BR27" s="563"/>
      <c r="BS27" s="563"/>
      <c r="BT27" s="563"/>
      <c r="BU27" s="564"/>
      <c r="BV27" s="562">
        <v>182651</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172</v>
      </c>
      <c r="F28" s="473"/>
      <c r="G28" s="473"/>
      <c r="H28" s="473"/>
      <c r="I28" s="473"/>
      <c r="J28" s="473"/>
      <c r="K28" s="474"/>
      <c r="L28" s="494">
        <v>1</v>
      </c>
      <c r="M28" s="495"/>
      <c r="N28" s="495"/>
      <c r="O28" s="495"/>
      <c r="P28" s="537"/>
      <c r="Q28" s="494">
        <v>2800</v>
      </c>
      <c r="R28" s="495"/>
      <c r="S28" s="495"/>
      <c r="T28" s="495"/>
      <c r="U28" s="495"/>
      <c r="V28" s="537"/>
      <c r="W28" s="589"/>
      <c r="X28" s="590"/>
      <c r="Y28" s="591"/>
      <c r="Z28" s="493" t="s">
        <v>173</v>
      </c>
      <c r="AA28" s="473"/>
      <c r="AB28" s="473"/>
      <c r="AC28" s="473"/>
      <c r="AD28" s="473"/>
      <c r="AE28" s="473"/>
      <c r="AF28" s="473"/>
      <c r="AG28" s="474"/>
      <c r="AH28" s="494" t="s">
        <v>121</v>
      </c>
      <c r="AI28" s="495"/>
      <c r="AJ28" s="495"/>
      <c r="AK28" s="495"/>
      <c r="AL28" s="537"/>
      <c r="AM28" s="494" t="s">
        <v>121</v>
      </c>
      <c r="AN28" s="495"/>
      <c r="AO28" s="495"/>
      <c r="AP28" s="495"/>
      <c r="AQ28" s="495"/>
      <c r="AR28" s="537"/>
      <c r="AS28" s="494" t="s">
        <v>121</v>
      </c>
      <c r="AT28" s="495"/>
      <c r="AU28" s="495"/>
      <c r="AV28" s="495"/>
      <c r="AW28" s="495"/>
      <c r="AX28" s="496"/>
      <c r="AY28" s="597" t="s">
        <v>174</v>
      </c>
      <c r="AZ28" s="598"/>
      <c r="BA28" s="598"/>
      <c r="BB28" s="599"/>
      <c r="BC28" s="403" t="s">
        <v>46</v>
      </c>
      <c r="BD28" s="404"/>
      <c r="BE28" s="404"/>
      <c r="BF28" s="404"/>
      <c r="BG28" s="404"/>
      <c r="BH28" s="404"/>
      <c r="BI28" s="404"/>
      <c r="BJ28" s="404"/>
      <c r="BK28" s="404"/>
      <c r="BL28" s="404"/>
      <c r="BM28" s="405"/>
      <c r="BN28" s="406">
        <v>762929</v>
      </c>
      <c r="BO28" s="407"/>
      <c r="BP28" s="407"/>
      <c r="BQ28" s="407"/>
      <c r="BR28" s="407"/>
      <c r="BS28" s="407"/>
      <c r="BT28" s="407"/>
      <c r="BU28" s="408"/>
      <c r="BV28" s="406">
        <v>560929</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175</v>
      </c>
      <c r="F29" s="473"/>
      <c r="G29" s="473"/>
      <c r="H29" s="473"/>
      <c r="I29" s="473"/>
      <c r="J29" s="473"/>
      <c r="K29" s="474"/>
      <c r="L29" s="494">
        <v>10</v>
      </c>
      <c r="M29" s="495"/>
      <c r="N29" s="495"/>
      <c r="O29" s="495"/>
      <c r="P29" s="537"/>
      <c r="Q29" s="494">
        <v>2500</v>
      </c>
      <c r="R29" s="495"/>
      <c r="S29" s="495"/>
      <c r="T29" s="495"/>
      <c r="U29" s="495"/>
      <c r="V29" s="537"/>
      <c r="W29" s="592"/>
      <c r="X29" s="593"/>
      <c r="Y29" s="594"/>
      <c r="Z29" s="493" t="s">
        <v>176</v>
      </c>
      <c r="AA29" s="473"/>
      <c r="AB29" s="473"/>
      <c r="AC29" s="473"/>
      <c r="AD29" s="473"/>
      <c r="AE29" s="473"/>
      <c r="AF29" s="473"/>
      <c r="AG29" s="474"/>
      <c r="AH29" s="494">
        <v>102</v>
      </c>
      <c r="AI29" s="495"/>
      <c r="AJ29" s="495"/>
      <c r="AK29" s="495"/>
      <c r="AL29" s="537"/>
      <c r="AM29" s="494">
        <v>297432</v>
      </c>
      <c r="AN29" s="495"/>
      <c r="AO29" s="495"/>
      <c r="AP29" s="495"/>
      <c r="AQ29" s="495"/>
      <c r="AR29" s="537"/>
      <c r="AS29" s="494">
        <v>2916</v>
      </c>
      <c r="AT29" s="495"/>
      <c r="AU29" s="495"/>
      <c r="AV29" s="495"/>
      <c r="AW29" s="495"/>
      <c r="AX29" s="496"/>
      <c r="AY29" s="600"/>
      <c r="AZ29" s="601"/>
      <c r="BA29" s="601"/>
      <c r="BB29" s="602"/>
      <c r="BC29" s="477" t="s">
        <v>177</v>
      </c>
      <c r="BD29" s="478"/>
      <c r="BE29" s="478"/>
      <c r="BF29" s="478"/>
      <c r="BG29" s="478"/>
      <c r="BH29" s="478"/>
      <c r="BI29" s="478"/>
      <c r="BJ29" s="478"/>
      <c r="BK29" s="478"/>
      <c r="BL29" s="478"/>
      <c r="BM29" s="479"/>
      <c r="BN29" s="443">
        <v>100913</v>
      </c>
      <c r="BO29" s="444"/>
      <c r="BP29" s="444"/>
      <c r="BQ29" s="444"/>
      <c r="BR29" s="444"/>
      <c r="BS29" s="444"/>
      <c r="BT29" s="444"/>
      <c r="BU29" s="445"/>
      <c r="BV29" s="443">
        <v>450898</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178</v>
      </c>
      <c r="X30" s="611"/>
      <c r="Y30" s="611"/>
      <c r="Z30" s="611"/>
      <c r="AA30" s="611"/>
      <c r="AB30" s="611"/>
      <c r="AC30" s="611"/>
      <c r="AD30" s="611"/>
      <c r="AE30" s="611"/>
      <c r="AF30" s="611"/>
      <c r="AG30" s="612"/>
      <c r="AH30" s="570">
        <v>98.5</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48</v>
      </c>
      <c r="BD30" s="560"/>
      <c r="BE30" s="560"/>
      <c r="BF30" s="560"/>
      <c r="BG30" s="560"/>
      <c r="BH30" s="560"/>
      <c r="BI30" s="560"/>
      <c r="BJ30" s="560"/>
      <c r="BK30" s="560"/>
      <c r="BL30" s="560"/>
      <c r="BM30" s="561"/>
      <c r="BN30" s="562">
        <v>736301</v>
      </c>
      <c r="BO30" s="563"/>
      <c r="BP30" s="563"/>
      <c r="BQ30" s="563"/>
      <c r="BR30" s="563"/>
      <c r="BS30" s="563"/>
      <c r="BT30" s="563"/>
      <c r="BU30" s="564"/>
      <c r="BV30" s="562">
        <v>678404</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179</v>
      </c>
      <c r="D32" s="606"/>
      <c r="E32" s="606"/>
      <c r="F32" s="606"/>
      <c r="G32" s="606"/>
      <c r="H32" s="606"/>
      <c r="I32" s="606"/>
      <c r="J32" s="606"/>
      <c r="K32" s="606"/>
      <c r="L32" s="606"/>
      <c r="M32" s="606"/>
      <c r="N32" s="606"/>
      <c r="O32" s="606"/>
      <c r="P32" s="606"/>
      <c r="Q32" s="606"/>
      <c r="R32" s="606"/>
      <c r="S32" s="606"/>
      <c r="U32" s="447" t="s">
        <v>180</v>
      </c>
      <c r="V32" s="447"/>
      <c r="W32" s="447"/>
      <c r="X32" s="447"/>
      <c r="Y32" s="447"/>
      <c r="Z32" s="447"/>
      <c r="AA32" s="447"/>
      <c r="AB32" s="447"/>
      <c r="AC32" s="447"/>
      <c r="AD32" s="447"/>
      <c r="AE32" s="447"/>
      <c r="AF32" s="447"/>
      <c r="AG32" s="447"/>
      <c r="AH32" s="447"/>
      <c r="AI32" s="447"/>
      <c r="AJ32" s="447"/>
      <c r="AK32" s="447"/>
      <c r="AM32" s="447" t="s">
        <v>181</v>
      </c>
      <c r="AN32" s="447"/>
      <c r="AO32" s="447"/>
      <c r="AP32" s="447"/>
      <c r="AQ32" s="447"/>
      <c r="AR32" s="447"/>
      <c r="AS32" s="447"/>
      <c r="AT32" s="447"/>
      <c r="AU32" s="447"/>
      <c r="AV32" s="447"/>
      <c r="AW32" s="447"/>
      <c r="AX32" s="447"/>
      <c r="AY32" s="447"/>
      <c r="AZ32" s="447"/>
      <c r="BA32" s="447"/>
      <c r="BB32" s="447"/>
      <c r="BC32" s="447"/>
      <c r="BE32" s="447" t="s">
        <v>182</v>
      </c>
      <c r="BF32" s="447"/>
      <c r="BG32" s="447"/>
      <c r="BH32" s="447"/>
      <c r="BI32" s="447"/>
      <c r="BJ32" s="447"/>
      <c r="BK32" s="447"/>
      <c r="BL32" s="447"/>
      <c r="BM32" s="447"/>
      <c r="BN32" s="447"/>
      <c r="BO32" s="447"/>
      <c r="BP32" s="447"/>
      <c r="BQ32" s="447"/>
      <c r="BR32" s="447"/>
      <c r="BS32" s="447"/>
      <c r="BT32" s="447"/>
      <c r="BU32" s="447"/>
      <c r="BW32" s="447" t="s">
        <v>183</v>
      </c>
      <c r="BX32" s="447"/>
      <c r="BY32" s="447"/>
      <c r="BZ32" s="447"/>
      <c r="CA32" s="447"/>
      <c r="CB32" s="447"/>
      <c r="CC32" s="447"/>
      <c r="CD32" s="447"/>
      <c r="CE32" s="447"/>
      <c r="CF32" s="447"/>
      <c r="CG32" s="447"/>
      <c r="CH32" s="447"/>
      <c r="CI32" s="447"/>
      <c r="CJ32" s="447"/>
      <c r="CK32" s="447"/>
      <c r="CL32" s="447"/>
      <c r="CM32" s="447"/>
      <c r="CO32" s="447" t="s">
        <v>184</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185</v>
      </c>
      <c r="D33" s="467"/>
      <c r="E33" s="432" t="s">
        <v>186</v>
      </c>
      <c r="F33" s="432"/>
      <c r="G33" s="432"/>
      <c r="H33" s="432"/>
      <c r="I33" s="432"/>
      <c r="J33" s="432"/>
      <c r="K33" s="432"/>
      <c r="L33" s="432"/>
      <c r="M33" s="432"/>
      <c r="N33" s="432"/>
      <c r="O33" s="432"/>
      <c r="P33" s="432"/>
      <c r="Q33" s="432"/>
      <c r="R33" s="432"/>
      <c r="S33" s="432"/>
      <c r="T33" s="206"/>
      <c r="U33" s="467" t="s">
        <v>185</v>
      </c>
      <c r="V33" s="467"/>
      <c r="W33" s="432" t="s">
        <v>186</v>
      </c>
      <c r="X33" s="432"/>
      <c r="Y33" s="432"/>
      <c r="Z33" s="432"/>
      <c r="AA33" s="432"/>
      <c r="AB33" s="432"/>
      <c r="AC33" s="432"/>
      <c r="AD33" s="432"/>
      <c r="AE33" s="432"/>
      <c r="AF33" s="432"/>
      <c r="AG33" s="432"/>
      <c r="AH33" s="432"/>
      <c r="AI33" s="432"/>
      <c r="AJ33" s="432"/>
      <c r="AK33" s="432"/>
      <c r="AL33" s="206"/>
      <c r="AM33" s="467" t="s">
        <v>185</v>
      </c>
      <c r="AN33" s="467"/>
      <c r="AO33" s="432" t="s">
        <v>186</v>
      </c>
      <c r="AP33" s="432"/>
      <c r="AQ33" s="432"/>
      <c r="AR33" s="432"/>
      <c r="AS33" s="432"/>
      <c r="AT33" s="432"/>
      <c r="AU33" s="432"/>
      <c r="AV33" s="432"/>
      <c r="AW33" s="432"/>
      <c r="AX33" s="432"/>
      <c r="AY33" s="432"/>
      <c r="AZ33" s="432"/>
      <c r="BA33" s="432"/>
      <c r="BB33" s="432"/>
      <c r="BC33" s="432"/>
      <c r="BD33" s="207"/>
      <c r="BE33" s="432" t="s">
        <v>187</v>
      </c>
      <c r="BF33" s="432"/>
      <c r="BG33" s="432" t="s">
        <v>188</v>
      </c>
      <c r="BH33" s="432"/>
      <c r="BI33" s="432"/>
      <c r="BJ33" s="432"/>
      <c r="BK33" s="432"/>
      <c r="BL33" s="432"/>
      <c r="BM33" s="432"/>
      <c r="BN33" s="432"/>
      <c r="BO33" s="432"/>
      <c r="BP33" s="432"/>
      <c r="BQ33" s="432"/>
      <c r="BR33" s="432"/>
      <c r="BS33" s="432"/>
      <c r="BT33" s="432"/>
      <c r="BU33" s="432"/>
      <c r="BV33" s="207"/>
      <c r="BW33" s="467" t="s">
        <v>187</v>
      </c>
      <c r="BX33" s="467"/>
      <c r="BY33" s="432" t="s">
        <v>189</v>
      </c>
      <c r="BZ33" s="432"/>
      <c r="CA33" s="432"/>
      <c r="CB33" s="432"/>
      <c r="CC33" s="432"/>
      <c r="CD33" s="432"/>
      <c r="CE33" s="432"/>
      <c r="CF33" s="432"/>
      <c r="CG33" s="432"/>
      <c r="CH33" s="432"/>
      <c r="CI33" s="432"/>
      <c r="CJ33" s="432"/>
      <c r="CK33" s="432"/>
      <c r="CL33" s="432"/>
      <c r="CM33" s="432"/>
      <c r="CN33" s="206"/>
      <c r="CO33" s="467" t="s">
        <v>185</v>
      </c>
      <c r="CP33" s="467"/>
      <c r="CQ33" s="432" t="s">
        <v>190</v>
      </c>
      <c r="CR33" s="432"/>
      <c r="CS33" s="432"/>
      <c r="CT33" s="432"/>
      <c r="CU33" s="432"/>
      <c r="CV33" s="432"/>
      <c r="CW33" s="432"/>
      <c r="CX33" s="432"/>
      <c r="CY33" s="432"/>
      <c r="CZ33" s="432"/>
      <c r="DA33" s="432"/>
      <c r="DB33" s="432"/>
      <c r="DC33" s="432"/>
      <c r="DD33" s="432"/>
      <c r="DE33" s="432"/>
      <c r="DF33" s="206"/>
      <c r="DG33" s="632" t="s">
        <v>191</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t="str">
        <f>IF(AO34="","",MAX(C34:D43,U34:V43)+1)</f>
        <v/>
      </c>
      <c r="AN34" s="633"/>
      <c r="AO34" s="634"/>
      <c r="AP34" s="634"/>
      <c r="AQ34" s="634"/>
      <c r="AR34" s="634"/>
      <c r="AS34" s="634"/>
      <c r="AT34" s="634"/>
      <c r="AU34" s="634"/>
      <c r="AV34" s="634"/>
      <c r="AW34" s="634"/>
      <c r="AX34" s="634"/>
      <c r="AY34" s="634"/>
      <c r="AZ34" s="634"/>
      <c r="BA34" s="634"/>
      <c r="BB34" s="634"/>
      <c r="BC34" s="634"/>
      <c r="BD34" s="181"/>
      <c r="BE34" s="633">
        <f>IF(BG34="","",MAX(C34:D43,U34:V43,AM34:AN43)+1)</f>
        <v>6</v>
      </c>
      <c r="BF34" s="633"/>
      <c r="BG34" s="634" t="str">
        <f>IF('各会計、関係団体の財政状況及び健全化判断比率'!B31="","",'各会計、関係団体の財政状況及び健全化判断比率'!B31)</f>
        <v>公共下水道事業特別会計</v>
      </c>
      <c r="BH34" s="634"/>
      <c r="BI34" s="634"/>
      <c r="BJ34" s="634"/>
      <c r="BK34" s="634"/>
      <c r="BL34" s="634"/>
      <c r="BM34" s="634"/>
      <c r="BN34" s="634"/>
      <c r="BO34" s="634"/>
      <c r="BP34" s="634"/>
      <c r="BQ34" s="634"/>
      <c r="BR34" s="634"/>
      <c r="BS34" s="634"/>
      <c r="BT34" s="634"/>
      <c r="BU34" s="634"/>
      <c r="BV34" s="181"/>
      <c r="BW34" s="633">
        <f>IF(BY34="","",MAX(C34:D43,U34:V43,AM34:AN43,BE34:BF43)+1)</f>
        <v>8</v>
      </c>
      <c r="BX34" s="633"/>
      <c r="BY34" s="634" t="str">
        <f>IF('各会計、関係団体の財政状況及び健全化判断比率'!B68="","",'各会計、関係団体の財政状況及び健全化判断比率'!B68)</f>
        <v>栃木県市町村総合事務組合(一般会計)</v>
      </c>
      <c r="BZ34" s="634"/>
      <c r="CA34" s="634"/>
      <c r="CB34" s="634"/>
      <c r="CC34" s="634"/>
      <c r="CD34" s="634"/>
      <c r="CE34" s="634"/>
      <c r="CF34" s="634"/>
      <c r="CG34" s="634"/>
      <c r="CH34" s="634"/>
      <c r="CI34" s="634"/>
      <c r="CJ34" s="634"/>
      <c r="CK34" s="634"/>
      <c r="CL34" s="634"/>
      <c r="CM34" s="634"/>
      <c r="CN34" s="181"/>
      <c r="CO34" s="633">
        <f>IF(CQ34="","",MAX(C34:D43,U34:V43,AM34:AN43,BE34:BF43,BW34:BX43)+1)</f>
        <v>17</v>
      </c>
      <c r="CP34" s="633"/>
      <c r="CQ34" s="634" t="str">
        <f>IF('各会計、関係団体の財政状況及び健全化判断比率'!BS7="","",'各会計、関係団体の財政状況及び健全化判断比率'!BS7)</f>
        <v>（株）サシバの里いちかい</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f>IF(E35="","",C34+1)</f>
        <v>2</v>
      </c>
      <c r="D35" s="633"/>
      <c r="E35" s="634" t="str">
        <f>IF('各会計、関係団体の財政状況及び健全化判断比率'!B8="","",'各会計、関係団体の財政状況及び健全化判断比率'!B8)</f>
        <v>奨学金貸与費特別会計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f t="shared" ref="BE35:BE43" si="1">IF(BG35="","",BE34+1)</f>
        <v>7</v>
      </c>
      <c r="BF35" s="633"/>
      <c r="BG35" s="634" t="str">
        <f>IF('各会計、関係団体の財政状況及び健全化判断比率'!B32="","",'各会計、関係団体の財政状況及び健全化判断比率'!B32)</f>
        <v>農業集落排水事業特別会計</v>
      </c>
      <c r="BH35" s="634"/>
      <c r="BI35" s="634"/>
      <c r="BJ35" s="634"/>
      <c r="BK35" s="634"/>
      <c r="BL35" s="634"/>
      <c r="BM35" s="634"/>
      <c r="BN35" s="634"/>
      <c r="BO35" s="634"/>
      <c r="BP35" s="634"/>
      <c r="BQ35" s="634"/>
      <c r="BR35" s="634"/>
      <c r="BS35" s="634"/>
      <c r="BT35" s="634"/>
      <c r="BU35" s="634"/>
      <c r="BV35" s="181"/>
      <c r="BW35" s="633">
        <f t="shared" ref="BW35:BW43" si="2">IF(BY35="","",BW34+1)</f>
        <v>9</v>
      </c>
      <c r="BX35" s="633"/>
      <c r="BY35" s="634" t="str">
        <f>IF('各会計、関係団体の財政状況及び健全化判断比率'!B69="","",'各会計、関係団体の財政状況及び健全化判断比率'!B69)</f>
        <v>栃木県市町村総合事務組合（特別会計）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10</v>
      </c>
      <c r="BX36" s="633"/>
      <c r="BY36" s="634" t="str">
        <f>IF('各会計、関係団体の財政状況及び健全化判断比率'!B70="","",'各会計、関係団体の財政状況及び健全化判断比率'!B70)</f>
        <v>栃木県後期高齢者医療広域連合（一般会計）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11</v>
      </c>
      <c r="BX37" s="633"/>
      <c r="BY37" s="634" t="str">
        <f>IF('各会計、関係団体の財政状況及び健全化判断比率'!B71="","",'各会計、関係団体の財政状況及び健全化判断比率'!B71)</f>
        <v>栃木県後期高齢者医療広域連合（特別会計）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12</v>
      </c>
      <c r="BX38" s="633"/>
      <c r="BY38" s="634" t="str">
        <f>IF('各会計、関係団体の財政状況及び健全化判断比率'!B72="","",'各会計、関係団体の財政状況及び健全化判断比率'!B72)</f>
        <v>芳賀地区広域行政事務組合(一般会計)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13</v>
      </c>
      <c r="BX39" s="633"/>
      <c r="BY39" s="634" t="str">
        <f>IF('各会計、関係団体の財政状況及び健全化判断比率'!B73="","",'各会計、関係団体の財政状況及び健全化判断比率'!B73)</f>
        <v>芳賀地区広域行政事務組合(ふるさと市町村圏基金特別会計)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14</v>
      </c>
      <c r="BX40" s="633"/>
      <c r="BY40" s="634" t="str">
        <f>IF('各会計、関係団体の財政状況及び健全化判断比率'!B74="","",'各会計、関係団体の財政状況及び健全化判断比率'!B74)</f>
        <v>芳賀地区広域行政事務組合(卸売市場特別会計)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15</v>
      </c>
      <c r="BX41" s="633"/>
      <c r="BY41" s="634" t="str">
        <f>IF('各会計、関係団体の財政状況及び健全化判断比率'!B75="","",'各会計、関係団体の財政状況及び健全化判断比率'!B75)</f>
        <v>芳賀郡中部環境衛生事務組合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16</v>
      </c>
      <c r="BX42" s="633"/>
      <c r="BY42" s="634" t="str">
        <f>IF('各会計、関係団体の財政状況及び健全化判断比率'!B76="","",'各会計、関係団体の財政状況及び健全化判断比率'!B76)</f>
        <v>芳賀中部上水道企業団</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192</v>
      </c>
      <c r="E46" s="636" t="s">
        <v>193</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194</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195</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196</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197</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198</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199</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200</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TdIqjiRek4yJ5KOypkI+XdMRsTpX1dl58UU0oMEkTQFmkokZInr+GjS6HjxgNznX/PNSKrlX3Gu7d1JX1FYWlg==" saltValue="XVYK/WwHvQjdL8aCmFebE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201</v>
      </c>
      <c r="DI1" s="639"/>
      <c r="DJ1" s="639"/>
      <c r="DK1" s="639"/>
      <c r="DL1" s="639"/>
      <c r="DM1" s="639"/>
      <c r="DN1" s="640"/>
      <c r="DO1" s="214"/>
      <c r="DP1" s="638" t="s">
        <v>202</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204</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205</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206</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207</v>
      </c>
      <c r="S4" s="642"/>
      <c r="T4" s="642"/>
      <c r="U4" s="642"/>
      <c r="V4" s="642"/>
      <c r="W4" s="642"/>
      <c r="X4" s="642"/>
      <c r="Y4" s="643"/>
      <c r="Z4" s="641" t="s">
        <v>208</v>
      </c>
      <c r="AA4" s="642"/>
      <c r="AB4" s="642"/>
      <c r="AC4" s="643"/>
      <c r="AD4" s="641" t="s">
        <v>209</v>
      </c>
      <c r="AE4" s="642"/>
      <c r="AF4" s="642"/>
      <c r="AG4" s="642"/>
      <c r="AH4" s="642"/>
      <c r="AI4" s="642"/>
      <c r="AJ4" s="642"/>
      <c r="AK4" s="643"/>
      <c r="AL4" s="641" t="s">
        <v>208</v>
      </c>
      <c r="AM4" s="642"/>
      <c r="AN4" s="642"/>
      <c r="AO4" s="643"/>
      <c r="AP4" s="644" t="s">
        <v>210</v>
      </c>
      <c r="AQ4" s="644"/>
      <c r="AR4" s="644"/>
      <c r="AS4" s="644"/>
      <c r="AT4" s="644"/>
      <c r="AU4" s="644"/>
      <c r="AV4" s="644"/>
      <c r="AW4" s="644"/>
      <c r="AX4" s="644"/>
      <c r="AY4" s="644"/>
      <c r="AZ4" s="644"/>
      <c r="BA4" s="644"/>
      <c r="BB4" s="644"/>
      <c r="BC4" s="644"/>
      <c r="BD4" s="644"/>
      <c r="BE4" s="644"/>
      <c r="BF4" s="644"/>
      <c r="BG4" s="644" t="s">
        <v>211</v>
      </c>
      <c r="BH4" s="644"/>
      <c r="BI4" s="644"/>
      <c r="BJ4" s="644"/>
      <c r="BK4" s="644"/>
      <c r="BL4" s="644"/>
      <c r="BM4" s="644"/>
      <c r="BN4" s="644"/>
      <c r="BO4" s="644" t="s">
        <v>208</v>
      </c>
      <c r="BP4" s="644"/>
      <c r="BQ4" s="644"/>
      <c r="BR4" s="644"/>
      <c r="BS4" s="644" t="s">
        <v>212</v>
      </c>
      <c r="BT4" s="644"/>
      <c r="BU4" s="644"/>
      <c r="BV4" s="644"/>
      <c r="BW4" s="644"/>
      <c r="BX4" s="644"/>
      <c r="BY4" s="644"/>
      <c r="BZ4" s="644"/>
      <c r="CA4" s="644"/>
      <c r="CB4" s="644"/>
      <c r="CD4" s="641" t="s">
        <v>213</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214</v>
      </c>
      <c r="C5" s="646"/>
      <c r="D5" s="646"/>
      <c r="E5" s="646"/>
      <c r="F5" s="646"/>
      <c r="G5" s="646"/>
      <c r="H5" s="646"/>
      <c r="I5" s="646"/>
      <c r="J5" s="646"/>
      <c r="K5" s="646"/>
      <c r="L5" s="646"/>
      <c r="M5" s="646"/>
      <c r="N5" s="646"/>
      <c r="O5" s="646"/>
      <c r="P5" s="646"/>
      <c r="Q5" s="647"/>
      <c r="R5" s="648">
        <v>1959258</v>
      </c>
      <c r="S5" s="649"/>
      <c r="T5" s="649"/>
      <c r="U5" s="649"/>
      <c r="V5" s="649"/>
      <c r="W5" s="649"/>
      <c r="X5" s="649"/>
      <c r="Y5" s="650"/>
      <c r="Z5" s="651">
        <v>29</v>
      </c>
      <c r="AA5" s="651"/>
      <c r="AB5" s="651"/>
      <c r="AC5" s="651"/>
      <c r="AD5" s="652">
        <v>1959258</v>
      </c>
      <c r="AE5" s="652"/>
      <c r="AF5" s="652"/>
      <c r="AG5" s="652"/>
      <c r="AH5" s="652"/>
      <c r="AI5" s="652"/>
      <c r="AJ5" s="652"/>
      <c r="AK5" s="652"/>
      <c r="AL5" s="653">
        <v>52.3</v>
      </c>
      <c r="AM5" s="654"/>
      <c r="AN5" s="654"/>
      <c r="AO5" s="655"/>
      <c r="AP5" s="645" t="s">
        <v>215</v>
      </c>
      <c r="AQ5" s="646"/>
      <c r="AR5" s="646"/>
      <c r="AS5" s="646"/>
      <c r="AT5" s="646"/>
      <c r="AU5" s="646"/>
      <c r="AV5" s="646"/>
      <c r="AW5" s="646"/>
      <c r="AX5" s="646"/>
      <c r="AY5" s="646"/>
      <c r="AZ5" s="646"/>
      <c r="BA5" s="646"/>
      <c r="BB5" s="646"/>
      <c r="BC5" s="646"/>
      <c r="BD5" s="646"/>
      <c r="BE5" s="646"/>
      <c r="BF5" s="647"/>
      <c r="BG5" s="659">
        <v>1957732</v>
      </c>
      <c r="BH5" s="660"/>
      <c r="BI5" s="660"/>
      <c r="BJ5" s="660"/>
      <c r="BK5" s="660"/>
      <c r="BL5" s="660"/>
      <c r="BM5" s="660"/>
      <c r="BN5" s="661"/>
      <c r="BO5" s="662">
        <v>99.9</v>
      </c>
      <c r="BP5" s="662"/>
      <c r="BQ5" s="662"/>
      <c r="BR5" s="662"/>
      <c r="BS5" s="663">
        <v>27221</v>
      </c>
      <c r="BT5" s="663"/>
      <c r="BU5" s="663"/>
      <c r="BV5" s="663"/>
      <c r="BW5" s="663"/>
      <c r="BX5" s="663"/>
      <c r="BY5" s="663"/>
      <c r="BZ5" s="663"/>
      <c r="CA5" s="663"/>
      <c r="CB5" s="667"/>
      <c r="CD5" s="641" t="s">
        <v>210</v>
      </c>
      <c r="CE5" s="642"/>
      <c r="CF5" s="642"/>
      <c r="CG5" s="642"/>
      <c r="CH5" s="642"/>
      <c r="CI5" s="642"/>
      <c r="CJ5" s="642"/>
      <c r="CK5" s="642"/>
      <c r="CL5" s="642"/>
      <c r="CM5" s="642"/>
      <c r="CN5" s="642"/>
      <c r="CO5" s="642"/>
      <c r="CP5" s="642"/>
      <c r="CQ5" s="643"/>
      <c r="CR5" s="641" t="s">
        <v>216</v>
      </c>
      <c r="CS5" s="642"/>
      <c r="CT5" s="642"/>
      <c r="CU5" s="642"/>
      <c r="CV5" s="642"/>
      <c r="CW5" s="642"/>
      <c r="CX5" s="642"/>
      <c r="CY5" s="643"/>
      <c r="CZ5" s="641" t="s">
        <v>208</v>
      </c>
      <c r="DA5" s="642"/>
      <c r="DB5" s="642"/>
      <c r="DC5" s="643"/>
      <c r="DD5" s="641" t="s">
        <v>217</v>
      </c>
      <c r="DE5" s="642"/>
      <c r="DF5" s="642"/>
      <c r="DG5" s="642"/>
      <c r="DH5" s="642"/>
      <c r="DI5" s="642"/>
      <c r="DJ5" s="642"/>
      <c r="DK5" s="642"/>
      <c r="DL5" s="642"/>
      <c r="DM5" s="642"/>
      <c r="DN5" s="642"/>
      <c r="DO5" s="642"/>
      <c r="DP5" s="643"/>
      <c r="DQ5" s="641" t="s">
        <v>218</v>
      </c>
      <c r="DR5" s="642"/>
      <c r="DS5" s="642"/>
      <c r="DT5" s="642"/>
      <c r="DU5" s="642"/>
      <c r="DV5" s="642"/>
      <c r="DW5" s="642"/>
      <c r="DX5" s="642"/>
      <c r="DY5" s="642"/>
      <c r="DZ5" s="642"/>
      <c r="EA5" s="642"/>
      <c r="EB5" s="642"/>
      <c r="EC5" s="643"/>
    </row>
    <row r="6" spans="2:143" ht="11.25" customHeight="1" x14ac:dyDescent="0.2">
      <c r="B6" s="656" t="s">
        <v>219</v>
      </c>
      <c r="C6" s="657"/>
      <c r="D6" s="657"/>
      <c r="E6" s="657"/>
      <c r="F6" s="657"/>
      <c r="G6" s="657"/>
      <c r="H6" s="657"/>
      <c r="I6" s="657"/>
      <c r="J6" s="657"/>
      <c r="K6" s="657"/>
      <c r="L6" s="657"/>
      <c r="M6" s="657"/>
      <c r="N6" s="657"/>
      <c r="O6" s="657"/>
      <c r="P6" s="657"/>
      <c r="Q6" s="658"/>
      <c r="R6" s="659">
        <v>68475</v>
      </c>
      <c r="S6" s="660"/>
      <c r="T6" s="660"/>
      <c r="U6" s="660"/>
      <c r="V6" s="660"/>
      <c r="W6" s="660"/>
      <c r="X6" s="660"/>
      <c r="Y6" s="661"/>
      <c r="Z6" s="662">
        <v>1</v>
      </c>
      <c r="AA6" s="662"/>
      <c r="AB6" s="662"/>
      <c r="AC6" s="662"/>
      <c r="AD6" s="663">
        <v>68475</v>
      </c>
      <c r="AE6" s="663"/>
      <c r="AF6" s="663"/>
      <c r="AG6" s="663"/>
      <c r="AH6" s="663"/>
      <c r="AI6" s="663"/>
      <c r="AJ6" s="663"/>
      <c r="AK6" s="663"/>
      <c r="AL6" s="664">
        <v>1.8</v>
      </c>
      <c r="AM6" s="665"/>
      <c r="AN6" s="665"/>
      <c r="AO6" s="666"/>
      <c r="AP6" s="656" t="s">
        <v>220</v>
      </c>
      <c r="AQ6" s="657"/>
      <c r="AR6" s="657"/>
      <c r="AS6" s="657"/>
      <c r="AT6" s="657"/>
      <c r="AU6" s="657"/>
      <c r="AV6" s="657"/>
      <c r="AW6" s="657"/>
      <c r="AX6" s="657"/>
      <c r="AY6" s="657"/>
      <c r="AZ6" s="657"/>
      <c r="BA6" s="657"/>
      <c r="BB6" s="657"/>
      <c r="BC6" s="657"/>
      <c r="BD6" s="657"/>
      <c r="BE6" s="657"/>
      <c r="BF6" s="658"/>
      <c r="BG6" s="659">
        <v>1957732</v>
      </c>
      <c r="BH6" s="660"/>
      <c r="BI6" s="660"/>
      <c r="BJ6" s="660"/>
      <c r="BK6" s="660"/>
      <c r="BL6" s="660"/>
      <c r="BM6" s="660"/>
      <c r="BN6" s="661"/>
      <c r="BO6" s="662">
        <v>99.9</v>
      </c>
      <c r="BP6" s="662"/>
      <c r="BQ6" s="662"/>
      <c r="BR6" s="662"/>
      <c r="BS6" s="663">
        <v>27221</v>
      </c>
      <c r="BT6" s="663"/>
      <c r="BU6" s="663"/>
      <c r="BV6" s="663"/>
      <c r="BW6" s="663"/>
      <c r="BX6" s="663"/>
      <c r="BY6" s="663"/>
      <c r="BZ6" s="663"/>
      <c r="CA6" s="663"/>
      <c r="CB6" s="667"/>
      <c r="CD6" s="645" t="s">
        <v>221</v>
      </c>
      <c r="CE6" s="646"/>
      <c r="CF6" s="646"/>
      <c r="CG6" s="646"/>
      <c r="CH6" s="646"/>
      <c r="CI6" s="646"/>
      <c r="CJ6" s="646"/>
      <c r="CK6" s="646"/>
      <c r="CL6" s="646"/>
      <c r="CM6" s="646"/>
      <c r="CN6" s="646"/>
      <c r="CO6" s="646"/>
      <c r="CP6" s="646"/>
      <c r="CQ6" s="647"/>
      <c r="CR6" s="659">
        <v>88330</v>
      </c>
      <c r="CS6" s="660"/>
      <c r="CT6" s="660"/>
      <c r="CU6" s="660"/>
      <c r="CV6" s="660"/>
      <c r="CW6" s="660"/>
      <c r="CX6" s="660"/>
      <c r="CY6" s="661"/>
      <c r="CZ6" s="653">
        <v>1.5</v>
      </c>
      <c r="DA6" s="654"/>
      <c r="DB6" s="654"/>
      <c r="DC6" s="670"/>
      <c r="DD6" s="668" t="s">
        <v>121</v>
      </c>
      <c r="DE6" s="660"/>
      <c r="DF6" s="660"/>
      <c r="DG6" s="660"/>
      <c r="DH6" s="660"/>
      <c r="DI6" s="660"/>
      <c r="DJ6" s="660"/>
      <c r="DK6" s="660"/>
      <c r="DL6" s="660"/>
      <c r="DM6" s="660"/>
      <c r="DN6" s="660"/>
      <c r="DO6" s="660"/>
      <c r="DP6" s="661"/>
      <c r="DQ6" s="668">
        <v>88330</v>
      </c>
      <c r="DR6" s="660"/>
      <c r="DS6" s="660"/>
      <c r="DT6" s="660"/>
      <c r="DU6" s="660"/>
      <c r="DV6" s="660"/>
      <c r="DW6" s="660"/>
      <c r="DX6" s="660"/>
      <c r="DY6" s="660"/>
      <c r="DZ6" s="660"/>
      <c r="EA6" s="660"/>
      <c r="EB6" s="660"/>
      <c r="EC6" s="669"/>
    </row>
    <row r="7" spans="2:143" ht="11.25" customHeight="1" x14ac:dyDescent="0.2">
      <c r="B7" s="656" t="s">
        <v>222</v>
      </c>
      <c r="C7" s="657"/>
      <c r="D7" s="657"/>
      <c r="E7" s="657"/>
      <c r="F7" s="657"/>
      <c r="G7" s="657"/>
      <c r="H7" s="657"/>
      <c r="I7" s="657"/>
      <c r="J7" s="657"/>
      <c r="K7" s="657"/>
      <c r="L7" s="657"/>
      <c r="M7" s="657"/>
      <c r="N7" s="657"/>
      <c r="O7" s="657"/>
      <c r="P7" s="657"/>
      <c r="Q7" s="658"/>
      <c r="R7" s="659">
        <v>356</v>
      </c>
      <c r="S7" s="660"/>
      <c r="T7" s="660"/>
      <c r="U7" s="660"/>
      <c r="V7" s="660"/>
      <c r="W7" s="660"/>
      <c r="X7" s="660"/>
      <c r="Y7" s="661"/>
      <c r="Z7" s="662">
        <v>0</v>
      </c>
      <c r="AA7" s="662"/>
      <c r="AB7" s="662"/>
      <c r="AC7" s="662"/>
      <c r="AD7" s="663">
        <v>356</v>
      </c>
      <c r="AE7" s="663"/>
      <c r="AF7" s="663"/>
      <c r="AG7" s="663"/>
      <c r="AH7" s="663"/>
      <c r="AI7" s="663"/>
      <c r="AJ7" s="663"/>
      <c r="AK7" s="663"/>
      <c r="AL7" s="664">
        <v>0</v>
      </c>
      <c r="AM7" s="665"/>
      <c r="AN7" s="665"/>
      <c r="AO7" s="666"/>
      <c r="AP7" s="656" t="s">
        <v>223</v>
      </c>
      <c r="AQ7" s="657"/>
      <c r="AR7" s="657"/>
      <c r="AS7" s="657"/>
      <c r="AT7" s="657"/>
      <c r="AU7" s="657"/>
      <c r="AV7" s="657"/>
      <c r="AW7" s="657"/>
      <c r="AX7" s="657"/>
      <c r="AY7" s="657"/>
      <c r="AZ7" s="657"/>
      <c r="BA7" s="657"/>
      <c r="BB7" s="657"/>
      <c r="BC7" s="657"/>
      <c r="BD7" s="657"/>
      <c r="BE7" s="657"/>
      <c r="BF7" s="658"/>
      <c r="BG7" s="659">
        <v>688683</v>
      </c>
      <c r="BH7" s="660"/>
      <c r="BI7" s="660"/>
      <c r="BJ7" s="660"/>
      <c r="BK7" s="660"/>
      <c r="BL7" s="660"/>
      <c r="BM7" s="660"/>
      <c r="BN7" s="661"/>
      <c r="BO7" s="662">
        <v>35.200000000000003</v>
      </c>
      <c r="BP7" s="662"/>
      <c r="BQ7" s="662"/>
      <c r="BR7" s="662"/>
      <c r="BS7" s="663">
        <v>27221</v>
      </c>
      <c r="BT7" s="663"/>
      <c r="BU7" s="663"/>
      <c r="BV7" s="663"/>
      <c r="BW7" s="663"/>
      <c r="BX7" s="663"/>
      <c r="BY7" s="663"/>
      <c r="BZ7" s="663"/>
      <c r="CA7" s="663"/>
      <c r="CB7" s="667"/>
      <c r="CD7" s="656" t="s">
        <v>224</v>
      </c>
      <c r="CE7" s="657"/>
      <c r="CF7" s="657"/>
      <c r="CG7" s="657"/>
      <c r="CH7" s="657"/>
      <c r="CI7" s="657"/>
      <c r="CJ7" s="657"/>
      <c r="CK7" s="657"/>
      <c r="CL7" s="657"/>
      <c r="CM7" s="657"/>
      <c r="CN7" s="657"/>
      <c r="CO7" s="657"/>
      <c r="CP7" s="657"/>
      <c r="CQ7" s="658"/>
      <c r="CR7" s="659">
        <v>1064045</v>
      </c>
      <c r="CS7" s="660"/>
      <c r="CT7" s="660"/>
      <c r="CU7" s="660"/>
      <c r="CV7" s="660"/>
      <c r="CW7" s="660"/>
      <c r="CX7" s="660"/>
      <c r="CY7" s="661"/>
      <c r="CZ7" s="662">
        <v>17.7</v>
      </c>
      <c r="DA7" s="662"/>
      <c r="DB7" s="662"/>
      <c r="DC7" s="662"/>
      <c r="DD7" s="668">
        <v>4747</v>
      </c>
      <c r="DE7" s="660"/>
      <c r="DF7" s="660"/>
      <c r="DG7" s="660"/>
      <c r="DH7" s="660"/>
      <c r="DI7" s="660"/>
      <c r="DJ7" s="660"/>
      <c r="DK7" s="660"/>
      <c r="DL7" s="660"/>
      <c r="DM7" s="660"/>
      <c r="DN7" s="660"/>
      <c r="DO7" s="660"/>
      <c r="DP7" s="661"/>
      <c r="DQ7" s="668">
        <v>935512</v>
      </c>
      <c r="DR7" s="660"/>
      <c r="DS7" s="660"/>
      <c r="DT7" s="660"/>
      <c r="DU7" s="660"/>
      <c r="DV7" s="660"/>
      <c r="DW7" s="660"/>
      <c r="DX7" s="660"/>
      <c r="DY7" s="660"/>
      <c r="DZ7" s="660"/>
      <c r="EA7" s="660"/>
      <c r="EB7" s="660"/>
      <c r="EC7" s="669"/>
    </row>
    <row r="8" spans="2:143" ht="11.25" customHeight="1" x14ac:dyDescent="0.2">
      <c r="B8" s="656" t="s">
        <v>225</v>
      </c>
      <c r="C8" s="657"/>
      <c r="D8" s="657"/>
      <c r="E8" s="657"/>
      <c r="F8" s="657"/>
      <c r="G8" s="657"/>
      <c r="H8" s="657"/>
      <c r="I8" s="657"/>
      <c r="J8" s="657"/>
      <c r="K8" s="657"/>
      <c r="L8" s="657"/>
      <c r="M8" s="657"/>
      <c r="N8" s="657"/>
      <c r="O8" s="657"/>
      <c r="P8" s="657"/>
      <c r="Q8" s="658"/>
      <c r="R8" s="659">
        <v>8257</v>
      </c>
      <c r="S8" s="660"/>
      <c r="T8" s="660"/>
      <c r="U8" s="660"/>
      <c r="V8" s="660"/>
      <c r="W8" s="660"/>
      <c r="X8" s="660"/>
      <c r="Y8" s="661"/>
      <c r="Z8" s="662">
        <v>0.1</v>
      </c>
      <c r="AA8" s="662"/>
      <c r="AB8" s="662"/>
      <c r="AC8" s="662"/>
      <c r="AD8" s="663">
        <v>8257</v>
      </c>
      <c r="AE8" s="663"/>
      <c r="AF8" s="663"/>
      <c r="AG8" s="663"/>
      <c r="AH8" s="663"/>
      <c r="AI8" s="663"/>
      <c r="AJ8" s="663"/>
      <c r="AK8" s="663"/>
      <c r="AL8" s="664">
        <v>0.2</v>
      </c>
      <c r="AM8" s="665"/>
      <c r="AN8" s="665"/>
      <c r="AO8" s="666"/>
      <c r="AP8" s="656" t="s">
        <v>226</v>
      </c>
      <c r="AQ8" s="657"/>
      <c r="AR8" s="657"/>
      <c r="AS8" s="657"/>
      <c r="AT8" s="657"/>
      <c r="AU8" s="657"/>
      <c r="AV8" s="657"/>
      <c r="AW8" s="657"/>
      <c r="AX8" s="657"/>
      <c r="AY8" s="657"/>
      <c r="AZ8" s="657"/>
      <c r="BA8" s="657"/>
      <c r="BB8" s="657"/>
      <c r="BC8" s="657"/>
      <c r="BD8" s="657"/>
      <c r="BE8" s="657"/>
      <c r="BF8" s="658"/>
      <c r="BG8" s="659">
        <v>21206</v>
      </c>
      <c r="BH8" s="660"/>
      <c r="BI8" s="660"/>
      <c r="BJ8" s="660"/>
      <c r="BK8" s="660"/>
      <c r="BL8" s="660"/>
      <c r="BM8" s="660"/>
      <c r="BN8" s="661"/>
      <c r="BO8" s="662">
        <v>1.1000000000000001</v>
      </c>
      <c r="BP8" s="662"/>
      <c r="BQ8" s="662"/>
      <c r="BR8" s="662"/>
      <c r="BS8" s="663" t="s">
        <v>121</v>
      </c>
      <c r="BT8" s="663"/>
      <c r="BU8" s="663"/>
      <c r="BV8" s="663"/>
      <c r="BW8" s="663"/>
      <c r="BX8" s="663"/>
      <c r="BY8" s="663"/>
      <c r="BZ8" s="663"/>
      <c r="CA8" s="663"/>
      <c r="CB8" s="667"/>
      <c r="CD8" s="656" t="s">
        <v>227</v>
      </c>
      <c r="CE8" s="657"/>
      <c r="CF8" s="657"/>
      <c r="CG8" s="657"/>
      <c r="CH8" s="657"/>
      <c r="CI8" s="657"/>
      <c r="CJ8" s="657"/>
      <c r="CK8" s="657"/>
      <c r="CL8" s="657"/>
      <c r="CM8" s="657"/>
      <c r="CN8" s="657"/>
      <c r="CO8" s="657"/>
      <c r="CP8" s="657"/>
      <c r="CQ8" s="658"/>
      <c r="CR8" s="659">
        <v>1677222</v>
      </c>
      <c r="CS8" s="660"/>
      <c r="CT8" s="660"/>
      <c r="CU8" s="660"/>
      <c r="CV8" s="660"/>
      <c r="CW8" s="660"/>
      <c r="CX8" s="660"/>
      <c r="CY8" s="661"/>
      <c r="CZ8" s="662">
        <v>27.9</v>
      </c>
      <c r="DA8" s="662"/>
      <c r="DB8" s="662"/>
      <c r="DC8" s="662"/>
      <c r="DD8" s="668">
        <v>12301</v>
      </c>
      <c r="DE8" s="660"/>
      <c r="DF8" s="660"/>
      <c r="DG8" s="660"/>
      <c r="DH8" s="660"/>
      <c r="DI8" s="660"/>
      <c r="DJ8" s="660"/>
      <c r="DK8" s="660"/>
      <c r="DL8" s="660"/>
      <c r="DM8" s="660"/>
      <c r="DN8" s="660"/>
      <c r="DO8" s="660"/>
      <c r="DP8" s="661"/>
      <c r="DQ8" s="668">
        <v>890111</v>
      </c>
      <c r="DR8" s="660"/>
      <c r="DS8" s="660"/>
      <c r="DT8" s="660"/>
      <c r="DU8" s="660"/>
      <c r="DV8" s="660"/>
      <c r="DW8" s="660"/>
      <c r="DX8" s="660"/>
      <c r="DY8" s="660"/>
      <c r="DZ8" s="660"/>
      <c r="EA8" s="660"/>
      <c r="EB8" s="660"/>
      <c r="EC8" s="669"/>
    </row>
    <row r="9" spans="2:143" ht="11.25" customHeight="1" x14ac:dyDescent="0.2">
      <c r="B9" s="656" t="s">
        <v>228</v>
      </c>
      <c r="C9" s="657"/>
      <c r="D9" s="657"/>
      <c r="E9" s="657"/>
      <c r="F9" s="657"/>
      <c r="G9" s="657"/>
      <c r="H9" s="657"/>
      <c r="I9" s="657"/>
      <c r="J9" s="657"/>
      <c r="K9" s="657"/>
      <c r="L9" s="657"/>
      <c r="M9" s="657"/>
      <c r="N9" s="657"/>
      <c r="O9" s="657"/>
      <c r="P9" s="657"/>
      <c r="Q9" s="658"/>
      <c r="R9" s="659">
        <v>9525</v>
      </c>
      <c r="S9" s="660"/>
      <c r="T9" s="660"/>
      <c r="U9" s="660"/>
      <c r="V9" s="660"/>
      <c r="W9" s="660"/>
      <c r="X9" s="660"/>
      <c r="Y9" s="661"/>
      <c r="Z9" s="662">
        <v>0.1</v>
      </c>
      <c r="AA9" s="662"/>
      <c r="AB9" s="662"/>
      <c r="AC9" s="662"/>
      <c r="AD9" s="663">
        <v>9525</v>
      </c>
      <c r="AE9" s="663"/>
      <c r="AF9" s="663"/>
      <c r="AG9" s="663"/>
      <c r="AH9" s="663"/>
      <c r="AI9" s="663"/>
      <c r="AJ9" s="663"/>
      <c r="AK9" s="663"/>
      <c r="AL9" s="664">
        <v>0.3</v>
      </c>
      <c r="AM9" s="665"/>
      <c r="AN9" s="665"/>
      <c r="AO9" s="666"/>
      <c r="AP9" s="656" t="s">
        <v>229</v>
      </c>
      <c r="AQ9" s="657"/>
      <c r="AR9" s="657"/>
      <c r="AS9" s="657"/>
      <c r="AT9" s="657"/>
      <c r="AU9" s="657"/>
      <c r="AV9" s="657"/>
      <c r="AW9" s="657"/>
      <c r="AX9" s="657"/>
      <c r="AY9" s="657"/>
      <c r="AZ9" s="657"/>
      <c r="BA9" s="657"/>
      <c r="BB9" s="657"/>
      <c r="BC9" s="657"/>
      <c r="BD9" s="657"/>
      <c r="BE9" s="657"/>
      <c r="BF9" s="658"/>
      <c r="BG9" s="659">
        <v>541293</v>
      </c>
      <c r="BH9" s="660"/>
      <c r="BI9" s="660"/>
      <c r="BJ9" s="660"/>
      <c r="BK9" s="660"/>
      <c r="BL9" s="660"/>
      <c r="BM9" s="660"/>
      <c r="BN9" s="661"/>
      <c r="BO9" s="662">
        <v>27.6</v>
      </c>
      <c r="BP9" s="662"/>
      <c r="BQ9" s="662"/>
      <c r="BR9" s="662"/>
      <c r="BS9" s="663" t="s">
        <v>121</v>
      </c>
      <c r="BT9" s="663"/>
      <c r="BU9" s="663"/>
      <c r="BV9" s="663"/>
      <c r="BW9" s="663"/>
      <c r="BX9" s="663"/>
      <c r="BY9" s="663"/>
      <c r="BZ9" s="663"/>
      <c r="CA9" s="663"/>
      <c r="CB9" s="667"/>
      <c r="CD9" s="656" t="s">
        <v>230</v>
      </c>
      <c r="CE9" s="657"/>
      <c r="CF9" s="657"/>
      <c r="CG9" s="657"/>
      <c r="CH9" s="657"/>
      <c r="CI9" s="657"/>
      <c r="CJ9" s="657"/>
      <c r="CK9" s="657"/>
      <c r="CL9" s="657"/>
      <c r="CM9" s="657"/>
      <c r="CN9" s="657"/>
      <c r="CO9" s="657"/>
      <c r="CP9" s="657"/>
      <c r="CQ9" s="658"/>
      <c r="CR9" s="659">
        <v>421357</v>
      </c>
      <c r="CS9" s="660"/>
      <c r="CT9" s="660"/>
      <c r="CU9" s="660"/>
      <c r="CV9" s="660"/>
      <c r="CW9" s="660"/>
      <c r="CX9" s="660"/>
      <c r="CY9" s="661"/>
      <c r="CZ9" s="662">
        <v>7</v>
      </c>
      <c r="DA9" s="662"/>
      <c r="DB9" s="662"/>
      <c r="DC9" s="662"/>
      <c r="DD9" s="668">
        <v>6546</v>
      </c>
      <c r="DE9" s="660"/>
      <c r="DF9" s="660"/>
      <c r="DG9" s="660"/>
      <c r="DH9" s="660"/>
      <c r="DI9" s="660"/>
      <c r="DJ9" s="660"/>
      <c r="DK9" s="660"/>
      <c r="DL9" s="660"/>
      <c r="DM9" s="660"/>
      <c r="DN9" s="660"/>
      <c r="DO9" s="660"/>
      <c r="DP9" s="661"/>
      <c r="DQ9" s="668">
        <v>326591</v>
      </c>
      <c r="DR9" s="660"/>
      <c r="DS9" s="660"/>
      <c r="DT9" s="660"/>
      <c r="DU9" s="660"/>
      <c r="DV9" s="660"/>
      <c r="DW9" s="660"/>
      <c r="DX9" s="660"/>
      <c r="DY9" s="660"/>
      <c r="DZ9" s="660"/>
      <c r="EA9" s="660"/>
      <c r="EB9" s="660"/>
      <c r="EC9" s="669"/>
    </row>
    <row r="10" spans="2:143" ht="11.25" customHeight="1" x14ac:dyDescent="0.2">
      <c r="B10" s="656" t="s">
        <v>231</v>
      </c>
      <c r="C10" s="657"/>
      <c r="D10" s="657"/>
      <c r="E10" s="657"/>
      <c r="F10" s="657"/>
      <c r="G10" s="657"/>
      <c r="H10" s="657"/>
      <c r="I10" s="657"/>
      <c r="J10" s="657"/>
      <c r="K10" s="657"/>
      <c r="L10" s="657"/>
      <c r="M10" s="657"/>
      <c r="N10" s="657"/>
      <c r="O10" s="657"/>
      <c r="P10" s="657"/>
      <c r="Q10" s="658"/>
      <c r="R10" s="659" t="s">
        <v>121</v>
      </c>
      <c r="S10" s="660"/>
      <c r="T10" s="660"/>
      <c r="U10" s="660"/>
      <c r="V10" s="660"/>
      <c r="W10" s="660"/>
      <c r="X10" s="660"/>
      <c r="Y10" s="661"/>
      <c r="Z10" s="662" t="s">
        <v>121</v>
      </c>
      <c r="AA10" s="662"/>
      <c r="AB10" s="662"/>
      <c r="AC10" s="662"/>
      <c r="AD10" s="663" t="s">
        <v>121</v>
      </c>
      <c r="AE10" s="663"/>
      <c r="AF10" s="663"/>
      <c r="AG10" s="663"/>
      <c r="AH10" s="663"/>
      <c r="AI10" s="663"/>
      <c r="AJ10" s="663"/>
      <c r="AK10" s="663"/>
      <c r="AL10" s="664" t="s">
        <v>121</v>
      </c>
      <c r="AM10" s="665"/>
      <c r="AN10" s="665"/>
      <c r="AO10" s="666"/>
      <c r="AP10" s="656" t="s">
        <v>232</v>
      </c>
      <c r="AQ10" s="657"/>
      <c r="AR10" s="657"/>
      <c r="AS10" s="657"/>
      <c r="AT10" s="657"/>
      <c r="AU10" s="657"/>
      <c r="AV10" s="657"/>
      <c r="AW10" s="657"/>
      <c r="AX10" s="657"/>
      <c r="AY10" s="657"/>
      <c r="AZ10" s="657"/>
      <c r="BA10" s="657"/>
      <c r="BB10" s="657"/>
      <c r="BC10" s="657"/>
      <c r="BD10" s="657"/>
      <c r="BE10" s="657"/>
      <c r="BF10" s="658"/>
      <c r="BG10" s="659">
        <v>32094</v>
      </c>
      <c r="BH10" s="660"/>
      <c r="BI10" s="660"/>
      <c r="BJ10" s="660"/>
      <c r="BK10" s="660"/>
      <c r="BL10" s="660"/>
      <c r="BM10" s="660"/>
      <c r="BN10" s="661"/>
      <c r="BO10" s="662">
        <v>1.6</v>
      </c>
      <c r="BP10" s="662"/>
      <c r="BQ10" s="662"/>
      <c r="BR10" s="662"/>
      <c r="BS10" s="663" t="s">
        <v>121</v>
      </c>
      <c r="BT10" s="663"/>
      <c r="BU10" s="663"/>
      <c r="BV10" s="663"/>
      <c r="BW10" s="663"/>
      <c r="BX10" s="663"/>
      <c r="BY10" s="663"/>
      <c r="BZ10" s="663"/>
      <c r="CA10" s="663"/>
      <c r="CB10" s="667"/>
      <c r="CD10" s="656" t="s">
        <v>233</v>
      </c>
      <c r="CE10" s="657"/>
      <c r="CF10" s="657"/>
      <c r="CG10" s="657"/>
      <c r="CH10" s="657"/>
      <c r="CI10" s="657"/>
      <c r="CJ10" s="657"/>
      <c r="CK10" s="657"/>
      <c r="CL10" s="657"/>
      <c r="CM10" s="657"/>
      <c r="CN10" s="657"/>
      <c r="CO10" s="657"/>
      <c r="CP10" s="657"/>
      <c r="CQ10" s="658"/>
      <c r="CR10" s="659">
        <v>285</v>
      </c>
      <c r="CS10" s="660"/>
      <c r="CT10" s="660"/>
      <c r="CU10" s="660"/>
      <c r="CV10" s="660"/>
      <c r="CW10" s="660"/>
      <c r="CX10" s="660"/>
      <c r="CY10" s="661"/>
      <c r="CZ10" s="662">
        <v>0</v>
      </c>
      <c r="DA10" s="662"/>
      <c r="DB10" s="662"/>
      <c r="DC10" s="662"/>
      <c r="DD10" s="668" t="s">
        <v>121</v>
      </c>
      <c r="DE10" s="660"/>
      <c r="DF10" s="660"/>
      <c r="DG10" s="660"/>
      <c r="DH10" s="660"/>
      <c r="DI10" s="660"/>
      <c r="DJ10" s="660"/>
      <c r="DK10" s="660"/>
      <c r="DL10" s="660"/>
      <c r="DM10" s="660"/>
      <c r="DN10" s="660"/>
      <c r="DO10" s="660"/>
      <c r="DP10" s="661"/>
      <c r="DQ10" s="668">
        <v>285</v>
      </c>
      <c r="DR10" s="660"/>
      <c r="DS10" s="660"/>
      <c r="DT10" s="660"/>
      <c r="DU10" s="660"/>
      <c r="DV10" s="660"/>
      <c r="DW10" s="660"/>
      <c r="DX10" s="660"/>
      <c r="DY10" s="660"/>
      <c r="DZ10" s="660"/>
      <c r="EA10" s="660"/>
      <c r="EB10" s="660"/>
      <c r="EC10" s="669"/>
    </row>
    <row r="11" spans="2:143" ht="11.25" customHeight="1" x14ac:dyDescent="0.2">
      <c r="B11" s="656" t="s">
        <v>234</v>
      </c>
      <c r="C11" s="657"/>
      <c r="D11" s="657"/>
      <c r="E11" s="657"/>
      <c r="F11" s="657"/>
      <c r="G11" s="657"/>
      <c r="H11" s="657"/>
      <c r="I11" s="657"/>
      <c r="J11" s="657"/>
      <c r="K11" s="657"/>
      <c r="L11" s="657"/>
      <c r="M11" s="657"/>
      <c r="N11" s="657"/>
      <c r="O11" s="657"/>
      <c r="P11" s="657"/>
      <c r="Q11" s="658"/>
      <c r="R11" s="659">
        <v>288619</v>
      </c>
      <c r="S11" s="660"/>
      <c r="T11" s="660"/>
      <c r="U11" s="660"/>
      <c r="V11" s="660"/>
      <c r="W11" s="660"/>
      <c r="X11" s="660"/>
      <c r="Y11" s="661"/>
      <c r="Z11" s="664">
        <v>4.3</v>
      </c>
      <c r="AA11" s="665"/>
      <c r="AB11" s="665"/>
      <c r="AC11" s="671"/>
      <c r="AD11" s="668">
        <v>288619</v>
      </c>
      <c r="AE11" s="660"/>
      <c r="AF11" s="660"/>
      <c r="AG11" s="660"/>
      <c r="AH11" s="660"/>
      <c r="AI11" s="660"/>
      <c r="AJ11" s="660"/>
      <c r="AK11" s="661"/>
      <c r="AL11" s="664">
        <v>7.7</v>
      </c>
      <c r="AM11" s="665"/>
      <c r="AN11" s="665"/>
      <c r="AO11" s="666"/>
      <c r="AP11" s="656" t="s">
        <v>235</v>
      </c>
      <c r="AQ11" s="657"/>
      <c r="AR11" s="657"/>
      <c r="AS11" s="657"/>
      <c r="AT11" s="657"/>
      <c r="AU11" s="657"/>
      <c r="AV11" s="657"/>
      <c r="AW11" s="657"/>
      <c r="AX11" s="657"/>
      <c r="AY11" s="657"/>
      <c r="AZ11" s="657"/>
      <c r="BA11" s="657"/>
      <c r="BB11" s="657"/>
      <c r="BC11" s="657"/>
      <c r="BD11" s="657"/>
      <c r="BE11" s="657"/>
      <c r="BF11" s="658"/>
      <c r="BG11" s="659">
        <v>94090</v>
      </c>
      <c r="BH11" s="660"/>
      <c r="BI11" s="660"/>
      <c r="BJ11" s="660"/>
      <c r="BK11" s="660"/>
      <c r="BL11" s="660"/>
      <c r="BM11" s="660"/>
      <c r="BN11" s="661"/>
      <c r="BO11" s="662">
        <v>4.8</v>
      </c>
      <c r="BP11" s="662"/>
      <c r="BQ11" s="662"/>
      <c r="BR11" s="662"/>
      <c r="BS11" s="663">
        <v>27221</v>
      </c>
      <c r="BT11" s="663"/>
      <c r="BU11" s="663"/>
      <c r="BV11" s="663"/>
      <c r="BW11" s="663"/>
      <c r="BX11" s="663"/>
      <c r="BY11" s="663"/>
      <c r="BZ11" s="663"/>
      <c r="CA11" s="663"/>
      <c r="CB11" s="667"/>
      <c r="CD11" s="656" t="s">
        <v>236</v>
      </c>
      <c r="CE11" s="657"/>
      <c r="CF11" s="657"/>
      <c r="CG11" s="657"/>
      <c r="CH11" s="657"/>
      <c r="CI11" s="657"/>
      <c r="CJ11" s="657"/>
      <c r="CK11" s="657"/>
      <c r="CL11" s="657"/>
      <c r="CM11" s="657"/>
      <c r="CN11" s="657"/>
      <c r="CO11" s="657"/>
      <c r="CP11" s="657"/>
      <c r="CQ11" s="658"/>
      <c r="CR11" s="659">
        <v>535749</v>
      </c>
      <c r="CS11" s="660"/>
      <c r="CT11" s="660"/>
      <c r="CU11" s="660"/>
      <c r="CV11" s="660"/>
      <c r="CW11" s="660"/>
      <c r="CX11" s="660"/>
      <c r="CY11" s="661"/>
      <c r="CZ11" s="662">
        <v>8.9</v>
      </c>
      <c r="DA11" s="662"/>
      <c r="DB11" s="662"/>
      <c r="DC11" s="662"/>
      <c r="DD11" s="668">
        <v>282558</v>
      </c>
      <c r="DE11" s="660"/>
      <c r="DF11" s="660"/>
      <c r="DG11" s="660"/>
      <c r="DH11" s="660"/>
      <c r="DI11" s="660"/>
      <c r="DJ11" s="660"/>
      <c r="DK11" s="660"/>
      <c r="DL11" s="660"/>
      <c r="DM11" s="660"/>
      <c r="DN11" s="660"/>
      <c r="DO11" s="660"/>
      <c r="DP11" s="661"/>
      <c r="DQ11" s="668">
        <v>246543</v>
      </c>
      <c r="DR11" s="660"/>
      <c r="DS11" s="660"/>
      <c r="DT11" s="660"/>
      <c r="DU11" s="660"/>
      <c r="DV11" s="660"/>
      <c r="DW11" s="660"/>
      <c r="DX11" s="660"/>
      <c r="DY11" s="660"/>
      <c r="DZ11" s="660"/>
      <c r="EA11" s="660"/>
      <c r="EB11" s="660"/>
      <c r="EC11" s="669"/>
    </row>
    <row r="12" spans="2:143" ht="11.25" customHeight="1" x14ac:dyDescent="0.2">
      <c r="B12" s="656" t="s">
        <v>237</v>
      </c>
      <c r="C12" s="657"/>
      <c r="D12" s="657"/>
      <c r="E12" s="657"/>
      <c r="F12" s="657"/>
      <c r="G12" s="657"/>
      <c r="H12" s="657"/>
      <c r="I12" s="657"/>
      <c r="J12" s="657"/>
      <c r="K12" s="657"/>
      <c r="L12" s="657"/>
      <c r="M12" s="657"/>
      <c r="N12" s="657"/>
      <c r="O12" s="657"/>
      <c r="P12" s="657"/>
      <c r="Q12" s="658"/>
      <c r="R12" s="659">
        <v>23851</v>
      </c>
      <c r="S12" s="660"/>
      <c r="T12" s="660"/>
      <c r="U12" s="660"/>
      <c r="V12" s="660"/>
      <c r="W12" s="660"/>
      <c r="X12" s="660"/>
      <c r="Y12" s="661"/>
      <c r="Z12" s="662">
        <v>0.4</v>
      </c>
      <c r="AA12" s="662"/>
      <c r="AB12" s="662"/>
      <c r="AC12" s="662"/>
      <c r="AD12" s="663">
        <v>23851</v>
      </c>
      <c r="AE12" s="663"/>
      <c r="AF12" s="663"/>
      <c r="AG12" s="663"/>
      <c r="AH12" s="663"/>
      <c r="AI12" s="663"/>
      <c r="AJ12" s="663"/>
      <c r="AK12" s="663"/>
      <c r="AL12" s="664">
        <v>0.6</v>
      </c>
      <c r="AM12" s="665"/>
      <c r="AN12" s="665"/>
      <c r="AO12" s="666"/>
      <c r="AP12" s="656" t="s">
        <v>238</v>
      </c>
      <c r="AQ12" s="657"/>
      <c r="AR12" s="657"/>
      <c r="AS12" s="657"/>
      <c r="AT12" s="657"/>
      <c r="AU12" s="657"/>
      <c r="AV12" s="657"/>
      <c r="AW12" s="657"/>
      <c r="AX12" s="657"/>
      <c r="AY12" s="657"/>
      <c r="AZ12" s="657"/>
      <c r="BA12" s="657"/>
      <c r="BB12" s="657"/>
      <c r="BC12" s="657"/>
      <c r="BD12" s="657"/>
      <c r="BE12" s="657"/>
      <c r="BF12" s="658"/>
      <c r="BG12" s="659">
        <v>1150678</v>
      </c>
      <c r="BH12" s="660"/>
      <c r="BI12" s="660"/>
      <c r="BJ12" s="660"/>
      <c r="BK12" s="660"/>
      <c r="BL12" s="660"/>
      <c r="BM12" s="660"/>
      <c r="BN12" s="661"/>
      <c r="BO12" s="662">
        <v>58.7</v>
      </c>
      <c r="BP12" s="662"/>
      <c r="BQ12" s="662"/>
      <c r="BR12" s="662"/>
      <c r="BS12" s="663" t="s">
        <v>121</v>
      </c>
      <c r="BT12" s="663"/>
      <c r="BU12" s="663"/>
      <c r="BV12" s="663"/>
      <c r="BW12" s="663"/>
      <c r="BX12" s="663"/>
      <c r="BY12" s="663"/>
      <c r="BZ12" s="663"/>
      <c r="CA12" s="663"/>
      <c r="CB12" s="667"/>
      <c r="CD12" s="656" t="s">
        <v>239</v>
      </c>
      <c r="CE12" s="657"/>
      <c r="CF12" s="657"/>
      <c r="CG12" s="657"/>
      <c r="CH12" s="657"/>
      <c r="CI12" s="657"/>
      <c r="CJ12" s="657"/>
      <c r="CK12" s="657"/>
      <c r="CL12" s="657"/>
      <c r="CM12" s="657"/>
      <c r="CN12" s="657"/>
      <c r="CO12" s="657"/>
      <c r="CP12" s="657"/>
      <c r="CQ12" s="658"/>
      <c r="CR12" s="659">
        <v>186426</v>
      </c>
      <c r="CS12" s="660"/>
      <c r="CT12" s="660"/>
      <c r="CU12" s="660"/>
      <c r="CV12" s="660"/>
      <c r="CW12" s="660"/>
      <c r="CX12" s="660"/>
      <c r="CY12" s="661"/>
      <c r="CZ12" s="662">
        <v>3.1</v>
      </c>
      <c r="DA12" s="662"/>
      <c r="DB12" s="662"/>
      <c r="DC12" s="662"/>
      <c r="DD12" s="668">
        <v>16439</v>
      </c>
      <c r="DE12" s="660"/>
      <c r="DF12" s="660"/>
      <c r="DG12" s="660"/>
      <c r="DH12" s="660"/>
      <c r="DI12" s="660"/>
      <c r="DJ12" s="660"/>
      <c r="DK12" s="660"/>
      <c r="DL12" s="660"/>
      <c r="DM12" s="660"/>
      <c r="DN12" s="660"/>
      <c r="DO12" s="660"/>
      <c r="DP12" s="661"/>
      <c r="DQ12" s="668">
        <v>143124</v>
      </c>
      <c r="DR12" s="660"/>
      <c r="DS12" s="660"/>
      <c r="DT12" s="660"/>
      <c r="DU12" s="660"/>
      <c r="DV12" s="660"/>
      <c r="DW12" s="660"/>
      <c r="DX12" s="660"/>
      <c r="DY12" s="660"/>
      <c r="DZ12" s="660"/>
      <c r="EA12" s="660"/>
      <c r="EB12" s="660"/>
      <c r="EC12" s="669"/>
    </row>
    <row r="13" spans="2:143" ht="11.25" customHeight="1" x14ac:dyDescent="0.2">
      <c r="B13" s="656" t="s">
        <v>240</v>
      </c>
      <c r="C13" s="657"/>
      <c r="D13" s="657"/>
      <c r="E13" s="657"/>
      <c r="F13" s="657"/>
      <c r="G13" s="657"/>
      <c r="H13" s="657"/>
      <c r="I13" s="657"/>
      <c r="J13" s="657"/>
      <c r="K13" s="657"/>
      <c r="L13" s="657"/>
      <c r="M13" s="657"/>
      <c r="N13" s="657"/>
      <c r="O13" s="657"/>
      <c r="P13" s="657"/>
      <c r="Q13" s="658"/>
      <c r="R13" s="659" t="s">
        <v>121</v>
      </c>
      <c r="S13" s="660"/>
      <c r="T13" s="660"/>
      <c r="U13" s="660"/>
      <c r="V13" s="660"/>
      <c r="W13" s="660"/>
      <c r="X13" s="660"/>
      <c r="Y13" s="661"/>
      <c r="Z13" s="662" t="s">
        <v>121</v>
      </c>
      <c r="AA13" s="662"/>
      <c r="AB13" s="662"/>
      <c r="AC13" s="662"/>
      <c r="AD13" s="663" t="s">
        <v>121</v>
      </c>
      <c r="AE13" s="663"/>
      <c r="AF13" s="663"/>
      <c r="AG13" s="663"/>
      <c r="AH13" s="663"/>
      <c r="AI13" s="663"/>
      <c r="AJ13" s="663"/>
      <c r="AK13" s="663"/>
      <c r="AL13" s="664" t="s">
        <v>121</v>
      </c>
      <c r="AM13" s="665"/>
      <c r="AN13" s="665"/>
      <c r="AO13" s="666"/>
      <c r="AP13" s="656" t="s">
        <v>241</v>
      </c>
      <c r="AQ13" s="657"/>
      <c r="AR13" s="657"/>
      <c r="AS13" s="657"/>
      <c r="AT13" s="657"/>
      <c r="AU13" s="657"/>
      <c r="AV13" s="657"/>
      <c r="AW13" s="657"/>
      <c r="AX13" s="657"/>
      <c r="AY13" s="657"/>
      <c r="AZ13" s="657"/>
      <c r="BA13" s="657"/>
      <c r="BB13" s="657"/>
      <c r="BC13" s="657"/>
      <c r="BD13" s="657"/>
      <c r="BE13" s="657"/>
      <c r="BF13" s="658"/>
      <c r="BG13" s="659">
        <v>1150607</v>
      </c>
      <c r="BH13" s="660"/>
      <c r="BI13" s="660"/>
      <c r="BJ13" s="660"/>
      <c r="BK13" s="660"/>
      <c r="BL13" s="660"/>
      <c r="BM13" s="660"/>
      <c r="BN13" s="661"/>
      <c r="BO13" s="662">
        <v>58.7</v>
      </c>
      <c r="BP13" s="662"/>
      <c r="BQ13" s="662"/>
      <c r="BR13" s="662"/>
      <c r="BS13" s="663" t="s">
        <v>121</v>
      </c>
      <c r="BT13" s="663"/>
      <c r="BU13" s="663"/>
      <c r="BV13" s="663"/>
      <c r="BW13" s="663"/>
      <c r="BX13" s="663"/>
      <c r="BY13" s="663"/>
      <c r="BZ13" s="663"/>
      <c r="CA13" s="663"/>
      <c r="CB13" s="667"/>
      <c r="CD13" s="656" t="s">
        <v>242</v>
      </c>
      <c r="CE13" s="657"/>
      <c r="CF13" s="657"/>
      <c r="CG13" s="657"/>
      <c r="CH13" s="657"/>
      <c r="CI13" s="657"/>
      <c r="CJ13" s="657"/>
      <c r="CK13" s="657"/>
      <c r="CL13" s="657"/>
      <c r="CM13" s="657"/>
      <c r="CN13" s="657"/>
      <c r="CO13" s="657"/>
      <c r="CP13" s="657"/>
      <c r="CQ13" s="658"/>
      <c r="CR13" s="659">
        <v>682793</v>
      </c>
      <c r="CS13" s="660"/>
      <c r="CT13" s="660"/>
      <c r="CU13" s="660"/>
      <c r="CV13" s="660"/>
      <c r="CW13" s="660"/>
      <c r="CX13" s="660"/>
      <c r="CY13" s="661"/>
      <c r="CZ13" s="662">
        <v>11.4</v>
      </c>
      <c r="DA13" s="662"/>
      <c r="DB13" s="662"/>
      <c r="DC13" s="662"/>
      <c r="DD13" s="668">
        <v>420137</v>
      </c>
      <c r="DE13" s="660"/>
      <c r="DF13" s="660"/>
      <c r="DG13" s="660"/>
      <c r="DH13" s="660"/>
      <c r="DI13" s="660"/>
      <c r="DJ13" s="660"/>
      <c r="DK13" s="660"/>
      <c r="DL13" s="660"/>
      <c r="DM13" s="660"/>
      <c r="DN13" s="660"/>
      <c r="DO13" s="660"/>
      <c r="DP13" s="661"/>
      <c r="DQ13" s="668">
        <v>366097</v>
      </c>
      <c r="DR13" s="660"/>
      <c r="DS13" s="660"/>
      <c r="DT13" s="660"/>
      <c r="DU13" s="660"/>
      <c r="DV13" s="660"/>
      <c r="DW13" s="660"/>
      <c r="DX13" s="660"/>
      <c r="DY13" s="660"/>
      <c r="DZ13" s="660"/>
      <c r="EA13" s="660"/>
      <c r="EB13" s="660"/>
      <c r="EC13" s="669"/>
    </row>
    <row r="14" spans="2:143" ht="11.25" customHeight="1" x14ac:dyDescent="0.2">
      <c r="B14" s="656" t="s">
        <v>243</v>
      </c>
      <c r="C14" s="657"/>
      <c r="D14" s="657"/>
      <c r="E14" s="657"/>
      <c r="F14" s="657"/>
      <c r="G14" s="657"/>
      <c r="H14" s="657"/>
      <c r="I14" s="657"/>
      <c r="J14" s="657"/>
      <c r="K14" s="657"/>
      <c r="L14" s="657"/>
      <c r="M14" s="657"/>
      <c r="N14" s="657"/>
      <c r="O14" s="657"/>
      <c r="P14" s="657"/>
      <c r="Q14" s="658"/>
      <c r="R14" s="659">
        <v>528</v>
      </c>
      <c r="S14" s="660"/>
      <c r="T14" s="660"/>
      <c r="U14" s="660"/>
      <c r="V14" s="660"/>
      <c r="W14" s="660"/>
      <c r="X14" s="660"/>
      <c r="Y14" s="661"/>
      <c r="Z14" s="662">
        <v>0</v>
      </c>
      <c r="AA14" s="662"/>
      <c r="AB14" s="662"/>
      <c r="AC14" s="662"/>
      <c r="AD14" s="663">
        <v>528</v>
      </c>
      <c r="AE14" s="663"/>
      <c r="AF14" s="663"/>
      <c r="AG14" s="663"/>
      <c r="AH14" s="663"/>
      <c r="AI14" s="663"/>
      <c r="AJ14" s="663"/>
      <c r="AK14" s="663"/>
      <c r="AL14" s="664">
        <v>0</v>
      </c>
      <c r="AM14" s="665"/>
      <c r="AN14" s="665"/>
      <c r="AO14" s="666"/>
      <c r="AP14" s="656" t="s">
        <v>244</v>
      </c>
      <c r="AQ14" s="657"/>
      <c r="AR14" s="657"/>
      <c r="AS14" s="657"/>
      <c r="AT14" s="657"/>
      <c r="AU14" s="657"/>
      <c r="AV14" s="657"/>
      <c r="AW14" s="657"/>
      <c r="AX14" s="657"/>
      <c r="AY14" s="657"/>
      <c r="AZ14" s="657"/>
      <c r="BA14" s="657"/>
      <c r="BB14" s="657"/>
      <c r="BC14" s="657"/>
      <c r="BD14" s="657"/>
      <c r="BE14" s="657"/>
      <c r="BF14" s="658"/>
      <c r="BG14" s="659">
        <v>46160</v>
      </c>
      <c r="BH14" s="660"/>
      <c r="BI14" s="660"/>
      <c r="BJ14" s="660"/>
      <c r="BK14" s="660"/>
      <c r="BL14" s="660"/>
      <c r="BM14" s="660"/>
      <c r="BN14" s="661"/>
      <c r="BO14" s="662">
        <v>2.4</v>
      </c>
      <c r="BP14" s="662"/>
      <c r="BQ14" s="662"/>
      <c r="BR14" s="662"/>
      <c r="BS14" s="663" t="s">
        <v>121</v>
      </c>
      <c r="BT14" s="663"/>
      <c r="BU14" s="663"/>
      <c r="BV14" s="663"/>
      <c r="BW14" s="663"/>
      <c r="BX14" s="663"/>
      <c r="BY14" s="663"/>
      <c r="BZ14" s="663"/>
      <c r="CA14" s="663"/>
      <c r="CB14" s="667"/>
      <c r="CD14" s="656" t="s">
        <v>245</v>
      </c>
      <c r="CE14" s="657"/>
      <c r="CF14" s="657"/>
      <c r="CG14" s="657"/>
      <c r="CH14" s="657"/>
      <c r="CI14" s="657"/>
      <c r="CJ14" s="657"/>
      <c r="CK14" s="657"/>
      <c r="CL14" s="657"/>
      <c r="CM14" s="657"/>
      <c r="CN14" s="657"/>
      <c r="CO14" s="657"/>
      <c r="CP14" s="657"/>
      <c r="CQ14" s="658"/>
      <c r="CR14" s="659">
        <v>332450</v>
      </c>
      <c r="CS14" s="660"/>
      <c r="CT14" s="660"/>
      <c r="CU14" s="660"/>
      <c r="CV14" s="660"/>
      <c r="CW14" s="660"/>
      <c r="CX14" s="660"/>
      <c r="CY14" s="661"/>
      <c r="CZ14" s="662">
        <v>5.5</v>
      </c>
      <c r="DA14" s="662"/>
      <c r="DB14" s="662"/>
      <c r="DC14" s="662"/>
      <c r="DD14" s="668">
        <v>36861</v>
      </c>
      <c r="DE14" s="660"/>
      <c r="DF14" s="660"/>
      <c r="DG14" s="660"/>
      <c r="DH14" s="660"/>
      <c r="DI14" s="660"/>
      <c r="DJ14" s="660"/>
      <c r="DK14" s="660"/>
      <c r="DL14" s="660"/>
      <c r="DM14" s="660"/>
      <c r="DN14" s="660"/>
      <c r="DO14" s="660"/>
      <c r="DP14" s="661"/>
      <c r="DQ14" s="668">
        <v>293805</v>
      </c>
      <c r="DR14" s="660"/>
      <c r="DS14" s="660"/>
      <c r="DT14" s="660"/>
      <c r="DU14" s="660"/>
      <c r="DV14" s="660"/>
      <c r="DW14" s="660"/>
      <c r="DX14" s="660"/>
      <c r="DY14" s="660"/>
      <c r="DZ14" s="660"/>
      <c r="EA14" s="660"/>
      <c r="EB14" s="660"/>
      <c r="EC14" s="669"/>
    </row>
    <row r="15" spans="2:143" ht="11.25" customHeight="1" x14ac:dyDescent="0.2">
      <c r="B15" s="656" t="s">
        <v>246</v>
      </c>
      <c r="C15" s="657"/>
      <c r="D15" s="657"/>
      <c r="E15" s="657"/>
      <c r="F15" s="657"/>
      <c r="G15" s="657"/>
      <c r="H15" s="657"/>
      <c r="I15" s="657"/>
      <c r="J15" s="657"/>
      <c r="K15" s="657"/>
      <c r="L15" s="657"/>
      <c r="M15" s="657"/>
      <c r="N15" s="657"/>
      <c r="O15" s="657"/>
      <c r="P15" s="657"/>
      <c r="Q15" s="658"/>
      <c r="R15" s="659" t="s">
        <v>121</v>
      </c>
      <c r="S15" s="660"/>
      <c r="T15" s="660"/>
      <c r="U15" s="660"/>
      <c r="V15" s="660"/>
      <c r="W15" s="660"/>
      <c r="X15" s="660"/>
      <c r="Y15" s="661"/>
      <c r="Z15" s="662" t="s">
        <v>121</v>
      </c>
      <c r="AA15" s="662"/>
      <c r="AB15" s="662"/>
      <c r="AC15" s="662"/>
      <c r="AD15" s="663" t="s">
        <v>121</v>
      </c>
      <c r="AE15" s="663"/>
      <c r="AF15" s="663"/>
      <c r="AG15" s="663"/>
      <c r="AH15" s="663"/>
      <c r="AI15" s="663"/>
      <c r="AJ15" s="663"/>
      <c r="AK15" s="663"/>
      <c r="AL15" s="664" t="s">
        <v>121</v>
      </c>
      <c r="AM15" s="665"/>
      <c r="AN15" s="665"/>
      <c r="AO15" s="666"/>
      <c r="AP15" s="656" t="s">
        <v>247</v>
      </c>
      <c r="AQ15" s="657"/>
      <c r="AR15" s="657"/>
      <c r="AS15" s="657"/>
      <c r="AT15" s="657"/>
      <c r="AU15" s="657"/>
      <c r="AV15" s="657"/>
      <c r="AW15" s="657"/>
      <c r="AX15" s="657"/>
      <c r="AY15" s="657"/>
      <c r="AZ15" s="657"/>
      <c r="BA15" s="657"/>
      <c r="BB15" s="657"/>
      <c r="BC15" s="657"/>
      <c r="BD15" s="657"/>
      <c r="BE15" s="657"/>
      <c r="BF15" s="658"/>
      <c r="BG15" s="659">
        <v>72211</v>
      </c>
      <c r="BH15" s="660"/>
      <c r="BI15" s="660"/>
      <c r="BJ15" s="660"/>
      <c r="BK15" s="660"/>
      <c r="BL15" s="660"/>
      <c r="BM15" s="660"/>
      <c r="BN15" s="661"/>
      <c r="BO15" s="662">
        <v>3.7</v>
      </c>
      <c r="BP15" s="662"/>
      <c r="BQ15" s="662"/>
      <c r="BR15" s="662"/>
      <c r="BS15" s="663" t="s">
        <v>121</v>
      </c>
      <c r="BT15" s="663"/>
      <c r="BU15" s="663"/>
      <c r="BV15" s="663"/>
      <c r="BW15" s="663"/>
      <c r="BX15" s="663"/>
      <c r="BY15" s="663"/>
      <c r="BZ15" s="663"/>
      <c r="CA15" s="663"/>
      <c r="CB15" s="667"/>
      <c r="CD15" s="656" t="s">
        <v>248</v>
      </c>
      <c r="CE15" s="657"/>
      <c r="CF15" s="657"/>
      <c r="CG15" s="657"/>
      <c r="CH15" s="657"/>
      <c r="CI15" s="657"/>
      <c r="CJ15" s="657"/>
      <c r="CK15" s="657"/>
      <c r="CL15" s="657"/>
      <c r="CM15" s="657"/>
      <c r="CN15" s="657"/>
      <c r="CO15" s="657"/>
      <c r="CP15" s="657"/>
      <c r="CQ15" s="658"/>
      <c r="CR15" s="659">
        <v>654468</v>
      </c>
      <c r="CS15" s="660"/>
      <c r="CT15" s="660"/>
      <c r="CU15" s="660"/>
      <c r="CV15" s="660"/>
      <c r="CW15" s="660"/>
      <c r="CX15" s="660"/>
      <c r="CY15" s="661"/>
      <c r="CZ15" s="662">
        <v>10.9</v>
      </c>
      <c r="DA15" s="662"/>
      <c r="DB15" s="662"/>
      <c r="DC15" s="662"/>
      <c r="DD15" s="668">
        <v>102218</v>
      </c>
      <c r="DE15" s="660"/>
      <c r="DF15" s="660"/>
      <c r="DG15" s="660"/>
      <c r="DH15" s="660"/>
      <c r="DI15" s="660"/>
      <c r="DJ15" s="660"/>
      <c r="DK15" s="660"/>
      <c r="DL15" s="660"/>
      <c r="DM15" s="660"/>
      <c r="DN15" s="660"/>
      <c r="DO15" s="660"/>
      <c r="DP15" s="661"/>
      <c r="DQ15" s="668">
        <v>605823</v>
      </c>
      <c r="DR15" s="660"/>
      <c r="DS15" s="660"/>
      <c r="DT15" s="660"/>
      <c r="DU15" s="660"/>
      <c r="DV15" s="660"/>
      <c r="DW15" s="660"/>
      <c r="DX15" s="660"/>
      <c r="DY15" s="660"/>
      <c r="DZ15" s="660"/>
      <c r="EA15" s="660"/>
      <c r="EB15" s="660"/>
      <c r="EC15" s="669"/>
    </row>
    <row r="16" spans="2:143" ht="11.25" customHeight="1" x14ac:dyDescent="0.2">
      <c r="B16" s="656" t="s">
        <v>249</v>
      </c>
      <c r="C16" s="657"/>
      <c r="D16" s="657"/>
      <c r="E16" s="657"/>
      <c r="F16" s="657"/>
      <c r="G16" s="657"/>
      <c r="H16" s="657"/>
      <c r="I16" s="657"/>
      <c r="J16" s="657"/>
      <c r="K16" s="657"/>
      <c r="L16" s="657"/>
      <c r="M16" s="657"/>
      <c r="N16" s="657"/>
      <c r="O16" s="657"/>
      <c r="P16" s="657"/>
      <c r="Q16" s="658"/>
      <c r="R16" s="659">
        <v>8248</v>
      </c>
      <c r="S16" s="660"/>
      <c r="T16" s="660"/>
      <c r="U16" s="660"/>
      <c r="V16" s="660"/>
      <c r="W16" s="660"/>
      <c r="X16" s="660"/>
      <c r="Y16" s="661"/>
      <c r="Z16" s="662">
        <v>0.1</v>
      </c>
      <c r="AA16" s="662"/>
      <c r="AB16" s="662"/>
      <c r="AC16" s="662"/>
      <c r="AD16" s="663">
        <v>8248</v>
      </c>
      <c r="AE16" s="663"/>
      <c r="AF16" s="663"/>
      <c r="AG16" s="663"/>
      <c r="AH16" s="663"/>
      <c r="AI16" s="663"/>
      <c r="AJ16" s="663"/>
      <c r="AK16" s="663"/>
      <c r="AL16" s="664">
        <v>0.2</v>
      </c>
      <c r="AM16" s="665"/>
      <c r="AN16" s="665"/>
      <c r="AO16" s="666"/>
      <c r="AP16" s="656" t="s">
        <v>250</v>
      </c>
      <c r="AQ16" s="657"/>
      <c r="AR16" s="657"/>
      <c r="AS16" s="657"/>
      <c r="AT16" s="657"/>
      <c r="AU16" s="657"/>
      <c r="AV16" s="657"/>
      <c r="AW16" s="657"/>
      <c r="AX16" s="657"/>
      <c r="AY16" s="657"/>
      <c r="AZ16" s="657"/>
      <c r="BA16" s="657"/>
      <c r="BB16" s="657"/>
      <c r="BC16" s="657"/>
      <c r="BD16" s="657"/>
      <c r="BE16" s="657"/>
      <c r="BF16" s="658"/>
      <c r="BG16" s="659" t="s">
        <v>121</v>
      </c>
      <c r="BH16" s="660"/>
      <c r="BI16" s="660"/>
      <c r="BJ16" s="660"/>
      <c r="BK16" s="660"/>
      <c r="BL16" s="660"/>
      <c r="BM16" s="660"/>
      <c r="BN16" s="661"/>
      <c r="BO16" s="662" t="s">
        <v>121</v>
      </c>
      <c r="BP16" s="662"/>
      <c r="BQ16" s="662"/>
      <c r="BR16" s="662"/>
      <c r="BS16" s="663" t="s">
        <v>121</v>
      </c>
      <c r="BT16" s="663"/>
      <c r="BU16" s="663"/>
      <c r="BV16" s="663"/>
      <c r="BW16" s="663"/>
      <c r="BX16" s="663"/>
      <c r="BY16" s="663"/>
      <c r="BZ16" s="663"/>
      <c r="CA16" s="663"/>
      <c r="CB16" s="667"/>
      <c r="CD16" s="656" t="s">
        <v>251</v>
      </c>
      <c r="CE16" s="657"/>
      <c r="CF16" s="657"/>
      <c r="CG16" s="657"/>
      <c r="CH16" s="657"/>
      <c r="CI16" s="657"/>
      <c r="CJ16" s="657"/>
      <c r="CK16" s="657"/>
      <c r="CL16" s="657"/>
      <c r="CM16" s="657"/>
      <c r="CN16" s="657"/>
      <c r="CO16" s="657"/>
      <c r="CP16" s="657"/>
      <c r="CQ16" s="658"/>
      <c r="CR16" s="659" t="s">
        <v>121</v>
      </c>
      <c r="CS16" s="660"/>
      <c r="CT16" s="660"/>
      <c r="CU16" s="660"/>
      <c r="CV16" s="660"/>
      <c r="CW16" s="660"/>
      <c r="CX16" s="660"/>
      <c r="CY16" s="661"/>
      <c r="CZ16" s="662" t="s">
        <v>121</v>
      </c>
      <c r="DA16" s="662"/>
      <c r="DB16" s="662"/>
      <c r="DC16" s="662"/>
      <c r="DD16" s="668" t="s">
        <v>121</v>
      </c>
      <c r="DE16" s="660"/>
      <c r="DF16" s="660"/>
      <c r="DG16" s="660"/>
      <c r="DH16" s="660"/>
      <c r="DI16" s="660"/>
      <c r="DJ16" s="660"/>
      <c r="DK16" s="660"/>
      <c r="DL16" s="660"/>
      <c r="DM16" s="660"/>
      <c r="DN16" s="660"/>
      <c r="DO16" s="660"/>
      <c r="DP16" s="661"/>
      <c r="DQ16" s="668" t="s">
        <v>121</v>
      </c>
      <c r="DR16" s="660"/>
      <c r="DS16" s="660"/>
      <c r="DT16" s="660"/>
      <c r="DU16" s="660"/>
      <c r="DV16" s="660"/>
      <c r="DW16" s="660"/>
      <c r="DX16" s="660"/>
      <c r="DY16" s="660"/>
      <c r="DZ16" s="660"/>
      <c r="EA16" s="660"/>
      <c r="EB16" s="660"/>
      <c r="EC16" s="669"/>
    </row>
    <row r="17" spans="2:133" ht="11.25" customHeight="1" x14ac:dyDescent="0.2">
      <c r="B17" s="656" t="s">
        <v>252</v>
      </c>
      <c r="C17" s="657"/>
      <c r="D17" s="657"/>
      <c r="E17" s="657"/>
      <c r="F17" s="657"/>
      <c r="G17" s="657"/>
      <c r="H17" s="657"/>
      <c r="I17" s="657"/>
      <c r="J17" s="657"/>
      <c r="K17" s="657"/>
      <c r="L17" s="657"/>
      <c r="M17" s="657"/>
      <c r="N17" s="657"/>
      <c r="O17" s="657"/>
      <c r="P17" s="657"/>
      <c r="Q17" s="658"/>
      <c r="R17" s="659">
        <v>26513</v>
      </c>
      <c r="S17" s="660"/>
      <c r="T17" s="660"/>
      <c r="U17" s="660"/>
      <c r="V17" s="660"/>
      <c r="W17" s="660"/>
      <c r="X17" s="660"/>
      <c r="Y17" s="661"/>
      <c r="Z17" s="662">
        <v>0.4</v>
      </c>
      <c r="AA17" s="662"/>
      <c r="AB17" s="662"/>
      <c r="AC17" s="662"/>
      <c r="AD17" s="663">
        <v>26513</v>
      </c>
      <c r="AE17" s="663"/>
      <c r="AF17" s="663"/>
      <c r="AG17" s="663"/>
      <c r="AH17" s="663"/>
      <c r="AI17" s="663"/>
      <c r="AJ17" s="663"/>
      <c r="AK17" s="663"/>
      <c r="AL17" s="664">
        <v>0.7</v>
      </c>
      <c r="AM17" s="665"/>
      <c r="AN17" s="665"/>
      <c r="AO17" s="666"/>
      <c r="AP17" s="656" t="s">
        <v>253</v>
      </c>
      <c r="AQ17" s="657"/>
      <c r="AR17" s="657"/>
      <c r="AS17" s="657"/>
      <c r="AT17" s="657"/>
      <c r="AU17" s="657"/>
      <c r="AV17" s="657"/>
      <c r="AW17" s="657"/>
      <c r="AX17" s="657"/>
      <c r="AY17" s="657"/>
      <c r="AZ17" s="657"/>
      <c r="BA17" s="657"/>
      <c r="BB17" s="657"/>
      <c r="BC17" s="657"/>
      <c r="BD17" s="657"/>
      <c r="BE17" s="657"/>
      <c r="BF17" s="658"/>
      <c r="BG17" s="659" t="s">
        <v>121</v>
      </c>
      <c r="BH17" s="660"/>
      <c r="BI17" s="660"/>
      <c r="BJ17" s="660"/>
      <c r="BK17" s="660"/>
      <c r="BL17" s="660"/>
      <c r="BM17" s="660"/>
      <c r="BN17" s="661"/>
      <c r="BO17" s="662" t="s">
        <v>121</v>
      </c>
      <c r="BP17" s="662"/>
      <c r="BQ17" s="662"/>
      <c r="BR17" s="662"/>
      <c r="BS17" s="663" t="s">
        <v>121</v>
      </c>
      <c r="BT17" s="663"/>
      <c r="BU17" s="663"/>
      <c r="BV17" s="663"/>
      <c r="BW17" s="663"/>
      <c r="BX17" s="663"/>
      <c r="BY17" s="663"/>
      <c r="BZ17" s="663"/>
      <c r="CA17" s="663"/>
      <c r="CB17" s="667"/>
      <c r="CD17" s="656" t="s">
        <v>254</v>
      </c>
      <c r="CE17" s="657"/>
      <c r="CF17" s="657"/>
      <c r="CG17" s="657"/>
      <c r="CH17" s="657"/>
      <c r="CI17" s="657"/>
      <c r="CJ17" s="657"/>
      <c r="CK17" s="657"/>
      <c r="CL17" s="657"/>
      <c r="CM17" s="657"/>
      <c r="CN17" s="657"/>
      <c r="CO17" s="657"/>
      <c r="CP17" s="657"/>
      <c r="CQ17" s="658"/>
      <c r="CR17" s="659">
        <v>366893</v>
      </c>
      <c r="CS17" s="660"/>
      <c r="CT17" s="660"/>
      <c r="CU17" s="660"/>
      <c r="CV17" s="660"/>
      <c r="CW17" s="660"/>
      <c r="CX17" s="660"/>
      <c r="CY17" s="661"/>
      <c r="CZ17" s="662">
        <v>6.1</v>
      </c>
      <c r="DA17" s="662"/>
      <c r="DB17" s="662"/>
      <c r="DC17" s="662"/>
      <c r="DD17" s="668" t="s">
        <v>121</v>
      </c>
      <c r="DE17" s="660"/>
      <c r="DF17" s="660"/>
      <c r="DG17" s="660"/>
      <c r="DH17" s="660"/>
      <c r="DI17" s="660"/>
      <c r="DJ17" s="660"/>
      <c r="DK17" s="660"/>
      <c r="DL17" s="660"/>
      <c r="DM17" s="660"/>
      <c r="DN17" s="660"/>
      <c r="DO17" s="660"/>
      <c r="DP17" s="661"/>
      <c r="DQ17" s="668">
        <v>366893</v>
      </c>
      <c r="DR17" s="660"/>
      <c r="DS17" s="660"/>
      <c r="DT17" s="660"/>
      <c r="DU17" s="660"/>
      <c r="DV17" s="660"/>
      <c r="DW17" s="660"/>
      <c r="DX17" s="660"/>
      <c r="DY17" s="660"/>
      <c r="DZ17" s="660"/>
      <c r="EA17" s="660"/>
      <c r="EB17" s="660"/>
      <c r="EC17" s="669"/>
    </row>
    <row r="18" spans="2:133" ht="11.25" customHeight="1" x14ac:dyDescent="0.2">
      <c r="B18" s="656" t="s">
        <v>255</v>
      </c>
      <c r="C18" s="657"/>
      <c r="D18" s="657"/>
      <c r="E18" s="657"/>
      <c r="F18" s="657"/>
      <c r="G18" s="657"/>
      <c r="H18" s="657"/>
      <c r="I18" s="657"/>
      <c r="J18" s="657"/>
      <c r="K18" s="657"/>
      <c r="L18" s="657"/>
      <c r="M18" s="657"/>
      <c r="N18" s="657"/>
      <c r="O18" s="657"/>
      <c r="P18" s="657"/>
      <c r="Q18" s="658"/>
      <c r="R18" s="659">
        <v>13025</v>
      </c>
      <c r="S18" s="660"/>
      <c r="T18" s="660"/>
      <c r="U18" s="660"/>
      <c r="V18" s="660"/>
      <c r="W18" s="660"/>
      <c r="X18" s="660"/>
      <c r="Y18" s="661"/>
      <c r="Z18" s="662">
        <v>0.2</v>
      </c>
      <c r="AA18" s="662"/>
      <c r="AB18" s="662"/>
      <c r="AC18" s="662"/>
      <c r="AD18" s="663">
        <v>13025</v>
      </c>
      <c r="AE18" s="663"/>
      <c r="AF18" s="663"/>
      <c r="AG18" s="663"/>
      <c r="AH18" s="663"/>
      <c r="AI18" s="663"/>
      <c r="AJ18" s="663"/>
      <c r="AK18" s="663"/>
      <c r="AL18" s="664">
        <v>0.3</v>
      </c>
      <c r="AM18" s="665"/>
      <c r="AN18" s="665"/>
      <c r="AO18" s="666"/>
      <c r="AP18" s="656" t="s">
        <v>256</v>
      </c>
      <c r="AQ18" s="657"/>
      <c r="AR18" s="657"/>
      <c r="AS18" s="657"/>
      <c r="AT18" s="657"/>
      <c r="AU18" s="657"/>
      <c r="AV18" s="657"/>
      <c r="AW18" s="657"/>
      <c r="AX18" s="657"/>
      <c r="AY18" s="657"/>
      <c r="AZ18" s="657"/>
      <c r="BA18" s="657"/>
      <c r="BB18" s="657"/>
      <c r="BC18" s="657"/>
      <c r="BD18" s="657"/>
      <c r="BE18" s="657"/>
      <c r="BF18" s="658"/>
      <c r="BG18" s="659" t="s">
        <v>121</v>
      </c>
      <c r="BH18" s="660"/>
      <c r="BI18" s="660"/>
      <c r="BJ18" s="660"/>
      <c r="BK18" s="660"/>
      <c r="BL18" s="660"/>
      <c r="BM18" s="660"/>
      <c r="BN18" s="661"/>
      <c r="BO18" s="662" t="s">
        <v>121</v>
      </c>
      <c r="BP18" s="662"/>
      <c r="BQ18" s="662"/>
      <c r="BR18" s="662"/>
      <c r="BS18" s="663" t="s">
        <v>121</v>
      </c>
      <c r="BT18" s="663"/>
      <c r="BU18" s="663"/>
      <c r="BV18" s="663"/>
      <c r="BW18" s="663"/>
      <c r="BX18" s="663"/>
      <c r="BY18" s="663"/>
      <c r="BZ18" s="663"/>
      <c r="CA18" s="663"/>
      <c r="CB18" s="667"/>
      <c r="CD18" s="656" t="s">
        <v>257</v>
      </c>
      <c r="CE18" s="657"/>
      <c r="CF18" s="657"/>
      <c r="CG18" s="657"/>
      <c r="CH18" s="657"/>
      <c r="CI18" s="657"/>
      <c r="CJ18" s="657"/>
      <c r="CK18" s="657"/>
      <c r="CL18" s="657"/>
      <c r="CM18" s="657"/>
      <c r="CN18" s="657"/>
      <c r="CO18" s="657"/>
      <c r="CP18" s="657"/>
      <c r="CQ18" s="658"/>
      <c r="CR18" s="659" t="s">
        <v>121</v>
      </c>
      <c r="CS18" s="660"/>
      <c r="CT18" s="660"/>
      <c r="CU18" s="660"/>
      <c r="CV18" s="660"/>
      <c r="CW18" s="660"/>
      <c r="CX18" s="660"/>
      <c r="CY18" s="661"/>
      <c r="CZ18" s="662" t="s">
        <v>121</v>
      </c>
      <c r="DA18" s="662"/>
      <c r="DB18" s="662"/>
      <c r="DC18" s="662"/>
      <c r="DD18" s="668" t="s">
        <v>121</v>
      </c>
      <c r="DE18" s="660"/>
      <c r="DF18" s="660"/>
      <c r="DG18" s="660"/>
      <c r="DH18" s="660"/>
      <c r="DI18" s="660"/>
      <c r="DJ18" s="660"/>
      <c r="DK18" s="660"/>
      <c r="DL18" s="660"/>
      <c r="DM18" s="660"/>
      <c r="DN18" s="660"/>
      <c r="DO18" s="660"/>
      <c r="DP18" s="661"/>
      <c r="DQ18" s="668" t="s">
        <v>121</v>
      </c>
      <c r="DR18" s="660"/>
      <c r="DS18" s="660"/>
      <c r="DT18" s="660"/>
      <c r="DU18" s="660"/>
      <c r="DV18" s="660"/>
      <c r="DW18" s="660"/>
      <c r="DX18" s="660"/>
      <c r="DY18" s="660"/>
      <c r="DZ18" s="660"/>
      <c r="EA18" s="660"/>
      <c r="EB18" s="660"/>
      <c r="EC18" s="669"/>
    </row>
    <row r="19" spans="2:133" ht="11.25" customHeight="1" x14ac:dyDescent="0.2">
      <c r="B19" s="656" t="s">
        <v>258</v>
      </c>
      <c r="C19" s="657"/>
      <c r="D19" s="657"/>
      <c r="E19" s="657"/>
      <c r="F19" s="657"/>
      <c r="G19" s="657"/>
      <c r="H19" s="657"/>
      <c r="I19" s="657"/>
      <c r="J19" s="657"/>
      <c r="K19" s="657"/>
      <c r="L19" s="657"/>
      <c r="M19" s="657"/>
      <c r="N19" s="657"/>
      <c r="O19" s="657"/>
      <c r="P19" s="657"/>
      <c r="Q19" s="658"/>
      <c r="R19" s="659">
        <v>13025</v>
      </c>
      <c r="S19" s="660"/>
      <c r="T19" s="660"/>
      <c r="U19" s="660"/>
      <c r="V19" s="660"/>
      <c r="W19" s="660"/>
      <c r="X19" s="660"/>
      <c r="Y19" s="661"/>
      <c r="Z19" s="662">
        <v>0.2</v>
      </c>
      <c r="AA19" s="662"/>
      <c r="AB19" s="662"/>
      <c r="AC19" s="662"/>
      <c r="AD19" s="663">
        <v>13025</v>
      </c>
      <c r="AE19" s="663"/>
      <c r="AF19" s="663"/>
      <c r="AG19" s="663"/>
      <c r="AH19" s="663"/>
      <c r="AI19" s="663"/>
      <c r="AJ19" s="663"/>
      <c r="AK19" s="663"/>
      <c r="AL19" s="664">
        <v>0.3</v>
      </c>
      <c r="AM19" s="665"/>
      <c r="AN19" s="665"/>
      <c r="AO19" s="666"/>
      <c r="AP19" s="656" t="s">
        <v>259</v>
      </c>
      <c r="AQ19" s="657"/>
      <c r="AR19" s="657"/>
      <c r="AS19" s="657"/>
      <c r="AT19" s="657"/>
      <c r="AU19" s="657"/>
      <c r="AV19" s="657"/>
      <c r="AW19" s="657"/>
      <c r="AX19" s="657"/>
      <c r="AY19" s="657"/>
      <c r="AZ19" s="657"/>
      <c r="BA19" s="657"/>
      <c r="BB19" s="657"/>
      <c r="BC19" s="657"/>
      <c r="BD19" s="657"/>
      <c r="BE19" s="657"/>
      <c r="BF19" s="658"/>
      <c r="BG19" s="659">
        <v>1526</v>
      </c>
      <c r="BH19" s="660"/>
      <c r="BI19" s="660"/>
      <c r="BJ19" s="660"/>
      <c r="BK19" s="660"/>
      <c r="BL19" s="660"/>
      <c r="BM19" s="660"/>
      <c r="BN19" s="661"/>
      <c r="BO19" s="662">
        <v>0.1</v>
      </c>
      <c r="BP19" s="662"/>
      <c r="BQ19" s="662"/>
      <c r="BR19" s="662"/>
      <c r="BS19" s="663" t="s">
        <v>121</v>
      </c>
      <c r="BT19" s="663"/>
      <c r="BU19" s="663"/>
      <c r="BV19" s="663"/>
      <c r="BW19" s="663"/>
      <c r="BX19" s="663"/>
      <c r="BY19" s="663"/>
      <c r="BZ19" s="663"/>
      <c r="CA19" s="663"/>
      <c r="CB19" s="667"/>
      <c r="CD19" s="656" t="s">
        <v>260</v>
      </c>
      <c r="CE19" s="657"/>
      <c r="CF19" s="657"/>
      <c r="CG19" s="657"/>
      <c r="CH19" s="657"/>
      <c r="CI19" s="657"/>
      <c r="CJ19" s="657"/>
      <c r="CK19" s="657"/>
      <c r="CL19" s="657"/>
      <c r="CM19" s="657"/>
      <c r="CN19" s="657"/>
      <c r="CO19" s="657"/>
      <c r="CP19" s="657"/>
      <c r="CQ19" s="658"/>
      <c r="CR19" s="659" t="s">
        <v>121</v>
      </c>
      <c r="CS19" s="660"/>
      <c r="CT19" s="660"/>
      <c r="CU19" s="660"/>
      <c r="CV19" s="660"/>
      <c r="CW19" s="660"/>
      <c r="CX19" s="660"/>
      <c r="CY19" s="661"/>
      <c r="CZ19" s="662" t="s">
        <v>121</v>
      </c>
      <c r="DA19" s="662"/>
      <c r="DB19" s="662"/>
      <c r="DC19" s="662"/>
      <c r="DD19" s="668" t="s">
        <v>121</v>
      </c>
      <c r="DE19" s="660"/>
      <c r="DF19" s="660"/>
      <c r="DG19" s="660"/>
      <c r="DH19" s="660"/>
      <c r="DI19" s="660"/>
      <c r="DJ19" s="660"/>
      <c r="DK19" s="660"/>
      <c r="DL19" s="660"/>
      <c r="DM19" s="660"/>
      <c r="DN19" s="660"/>
      <c r="DO19" s="660"/>
      <c r="DP19" s="661"/>
      <c r="DQ19" s="668" t="s">
        <v>121</v>
      </c>
      <c r="DR19" s="660"/>
      <c r="DS19" s="660"/>
      <c r="DT19" s="660"/>
      <c r="DU19" s="660"/>
      <c r="DV19" s="660"/>
      <c r="DW19" s="660"/>
      <c r="DX19" s="660"/>
      <c r="DY19" s="660"/>
      <c r="DZ19" s="660"/>
      <c r="EA19" s="660"/>
      <c r="EB19" s="660"/>
      <c r="EC19" s="669"/>
    </row>
    <row r="20" spans="2:133" ht="11.25" customHeight="1" x14ac:dyDescent="0.2">
      <c r="B20" s="672" t="s">
        <v>261</v>
      </c>
      <c r="C20" s="673"/>
      <c r="D20" s="673"/>
      <c r="E20" s="673"/>
      <c r="F20" s="673"/>
      <c r="G20" s="673"/>
      <c r="H20" s="673"/>
      <c r="I20" s="673"/>
      <c r="J20" s="673"/>
      <c r="K20" s="673"/>
      <c r="L20" s="673"/>
      <c r="M20" s="673"/>
      <c r="N20" s="673"/>
      <c r="O20" s="673"/>
      <c r="P20" s="673"/>
      <c r="Q20" s="674"/>
      <c r="R20" s="659" t="s">
        <v>121</v>
      </c>
      <c r="S20" s="660"/>
      <c r="T20" s="660"/>
      <c r="U20" s="660"/>
      <c r="V20" s="660"/>
      <c r="W20" s="660"/>
      <c r="X20" s="660"/>
      <c r="Y20" s="661"/>
      <c r="Z20" s="662" t="s">
        <v>121</v>
      </c>
      <c r="AA20" s="662"/>
      <c r="AB20" s="662"/>
      <c r="AC20" s="662"/>
      <c r="AD20" s="663" t="s">
        <v>121</v>
      </c>
      <c r="AE20" s="663"/>
      <c r="AF20" s="663"/>
      <c r="AG20" s="663"/>
      <c r="AH20" s="663"/>
      <c r="AI20" s="663"/>
      <c r="AJ20" s="663"/>
      <c r="AK20" s="663"/>
      <c r="AL20" s="664" t="s">
        <v>121</v>
      </c>
      <c r="AM20" s="665"/>
      <c r="AN20" s="665"/>
      <c r="AO20" s="666"/>
      <c r="AP20" s="656" t="s">
        <v>262</v>
      </c>
      <c r="AQ20" s="657"/>
      <c r="AR20" s="657"/>
      <c r="AS20" s="657"/>
      <c r="AT20" s="657"/>
      <c r="AU20" s="657"/>
      <c r="AV20" s="657"/>
      <c r="AW20" s="657"/>
      <c r="AX20" s="657"/>
      <c r="AY20" s="657"/>
      <c r="AZ20" s="657"/>
      <c r="BA20" s="657"/>
      <c r="BB20" s="657"/>
      <c r="BC20" s="657"/>
      <c r="BD20" s="657"/>
      <c r="BE20" s="657"/>
      <c r="BF20" s="658"/>
      <c r="BG20" s="659">
        <v>1526</v>
      </c>
      <c r="BH20" s="660"/>
      <c r="BI20" s="660"/>
      <c r="BJ20" s="660"/>
      <c r="BK20" s="660"/>
      <c r="BL20" s="660"/>
      <c r="BM20" s="660"/>
      <c r="BN20" s="661"/>
      <c r="BO20" s="662">
        <v>0.1</v>
      </c>
      <c r="BP20" s="662"/>
      <c r="BQ20" s="662"/>
      <c r="BR20" s="662"/>
      <c r="BS20" s="663" t="s">
        <v>121</v>
      </c>
      <c r="BT20" s="663"/>
      <c r="BU20" s="663"/>
      <c r="BV20" s="663"/>
      <c r="BW20" s="663"/>
      <c r="BX20" s="663"/>
      <c r="BY20" s="663"/>
      <c r="BZ20" s="663"/>
      <c r="CA20" s="663"/>
      <c r="CB20" s="667"/>
      <c r="CD20" s="656" t="s">
        <v>263</v>
      </c>
      <c r="CE20" s="657"/>
      <c r="CF20" s="657"/>
      <c r="CG20" s="657"/>
      <c r="CH20" s="657"/>
      <c r="CI20" s="657"/>
      <c r="CJ20" s="657"/>
      <c r="CK20" s="657"/>
      <c r="CL20" s="657"/>
      <c r="CM20" s="657"/>
      <c r="CN20" s="657"/>
      <c r="CO20" s="657"/>
      <c r="CP20" s="657"/>
      <c r="CQ20" s="658"/>
      <c r="CR20" s="659">
        <v>6010018</v>
      </c>
      <c r="CS20" s="660"/>
      <c r="CT20" s="660"/>
      <c r="CU20" s="660"/>
      <c r="CV20" s="660"/>
      <c r="CW20" s="660"/>
      <c r="CX20" s="660"/>
      <c r="CY20" s="661"/>
      <c r="CZ20" s="662">
        <v>100</v>
      </c>
      <c r="DA20" s="662"/>
      <c r="DB20" s="662"/>
      <c r="DC20" s="662"/>
      <c r="DD20" s="668">
        <v>881807</v>
      </c>
      <c r="DE20" s="660"/>
      <c r="DF20" s="660"/>
      <c r="DG20" s="660"/>
      <c r="DH20" s="660"/>
      <c r="DI20" s="660"/>
      <c r="DJ20" s="660"/>
      <c r="DK20" s="660"/>
      <c r="DL20" s="660"/>
      <c r="DM20" s="660"/>
      <c r="DN20" s="660"/>
      <c r="DO20" s="660"/>
      <c r="DP20" s="661"/>
      <c r="DQ20" s="668">
        <v>4263114</v>
      </c>
      <c r="DR20" s="660"/>
      <c r="DS20" s="660"/>
      <c r="DT20" s="660"/>
      <c r="DU20" s="660"/>
      <c r="DV20" s="660"/>
      <c r="DW20" s="660"/>
      <c r="DX20" s="660"/>
      <c r="DY20" s="660"/>
      <c r="DZ20" s="660"/>
      <c r="EA20" s="660"/>
      <c r="EB20" s="660"/>
      <c r="EC20" s="669"/>
    </row>
    <row r="21" spans="2:133" ht="11.25" customHeight="1" x14ac:dyDescent="0.2">
      <c r="B21" s="656" t="s">
        <v>264</v>
      </c>
      <c r="C21" s="657"/>
      <c r="D21" s="657"/>
      <c r="E21" s="657"/>
      <c r="F21" s="657"/>
      <c r="G21" s="657"/>
      <c r="H21" s="657"/>
      <c r="I21" s="657"/>
      <c r="J21" s="657"/>
      <c r="K21" s="657"/>
      <c r="L21" s="657"/>
      <c r="M21" s="657"/>
      <c r="N21" s="657"/>
      <c r="O21" s="657"/>
      <c r="P21" s="657"/>
      <c r="Q21" s="658"/>
      <c r="R21" s="659">
        <v>1460766</v>
      </c>
      <c r="S21" s="660"/>
      <c r="T21" s="660"/>
      <c r="U21" s="660"/>
      <c r="V21" s="660"/>
      <c r="W21" s="660"/>
      <c r="X21" s="660"/>
      <c r="Y21" s="661"/>
      <c r="Z21" s="662">
        <v>21.6</v>
      </c>
      <c r="AA21" s="662"/>
      <c r="AB21" s="662"/>
      <c r="AC21" s="662"/>
      <c r="AD21" s="663">
        <v>1323541</v>
      </c>
      <c r="AE21" s="663"/>
      <c r="AF21" s="663"/>
      <c r="AG21" s="663"/>
      <c r="AH21" s="663"/>
      <c r="AI21" s="663"/>
      <c r="AJ21" s="663"/>
      <c r="AK21" s="663"/>
      <c r="AL21" s="664">
        <v>35.299999999999997</v>
      </c>
      <c r="AM21" s="665"/>
      <c r="AN21" s="665"/>
      <c r="AO21" s="666"/>
      <c r="AP21" s="656" t="s">
        <v>265</v>
      </c>
      <c r="AQ21" s="675"/>
      <c r="AR21" s="675"/>
      <c r="AS21" s="675"/>
      <c r="AT21" s="675"/>
      <c r="AU21" s="675"/>
      <c r="AV21" s="675"/>
      <c r="AW21" s="675"/>
      <c r="AX21" s="675"/>
      <c r="AY21" s="675"/>
      <c r="AZ21" s="675"/>
      <c r="BA21" s="675"/>
      <c r="BB21" s="675"/>
      <c r="BC21" s="675"/>
      <c r="BD21" s="675"/>
      <c r="BE21" s="675"/>
      <c r="BF21" s="676"/>
      <c r="BG21" s="659">
        <v>1526</v>
      </c>
      <c r="BH21" s="660"/>
      <c r="BI21" s="660"/>
      <c r="BJ21" s="660"/>
      <c r="BK21" s="660"/>
      <c r="BL21" s="660"/>
      <c r="BM21" s="660"/>
      <c r="BN21" s="661"/>
      <c r="BO21" s="662">
        <v>0.1</v>
      </c>
      <c r="BP21" s="662"/>
      <c r="BQ21" s="662"/>
      <c r="BR21" s="662"/>
      <c r="BS21" s="663" t="s">
        <v>121</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266</v>
      </c>
      <c r="C22" s="657"/>
      <c r="D22" s="657"/>
      <c r="E22" s="657"/>
      <c r="F22" s="657"/>
      <c r="G22" s="657"/>
      <c r="H22" s="657"/>
      <c r="I22" s="657"/>
      <c r="J22" s="657"/>
      <c r="K22" s="657"/>
      <c r="L22" s="657"/>
      <c r="M22" s="657"/>
      <c r="N22" s="657"/>
      <c r="O22" s="657"/>
      <c r="P22" s="657"/>
      <c r="Q22" s="658"/>
      <c r="R22" s="659">
        <v>1323541</v>
      </c>
      <c r="S22" s="660"/>
      <c r="T22" s="660"/>
      <c r="U22" s="660"/>
      <c r="V22" s="660"/>
      <c r="W22" s="660"/>
      <c r="X22" s="660"/>
      <c r="Y22" s="661"/>
      <c r="Z22" s="662">
        <v>19.600000000000001</v>
      </c>
      <c r="AA22" s="662"/>
      <c r="AB22" s="662"/>
      <c r="AC22" s="662"/>
      <c r="AD22" s="663">
        <v>1323541</v>
      </c>
      <c r="AE22" s="663"/>
      <c r="AF22" s="663"/>
      <c r="AG22" s="663"/>
      <c r="AH22" s="663"/>
      <c r="AI22" s="663"/>
      <c r="AJ22" s="663"/>
      <c r="AK22" s="663"/>
      <c r="AL22" s="664">
        <v>35.299999999999997</v>
      </c>
      <c r="AM22" s="665"/>
      <c r="AN22" s="665"/>
      <c r="AO22" s="666"/>
      <c r="AP22" s="656" t="s">
        <v>267</v>
      </c>
      <c r="AQ22" s="675"/>
      <c r="AR22" s="675"/>
      <c r="AS22" s="675"/>
      <c r="AT22" s="675"/>
      <c r="AU22" s="675"/>
      <c r="AV22" s="675"/>
      <c r="AW22" s="675"/>
      <c r="AX22" s="675"/>
      <c r="AY22" s="675"/>
      <c r="AZ22" s="675"/>
      <c r="BA22" s="675"/>
      <c r="BB22" s="675"/>
      <c r="BC22" s="675"/>
      <c r="BD22" s="675"/>
      <c r="BE22" s="675"/>
      <c r="BF22" s="676"/>
      <c r="BG22" s="659" t="s">
        <v>121</v>
      </c>
      <c r="BH22" s="660"/>
      <c r="BI22" s="660"/>
      <c r="BJ22" s="660"/>
      <c r="BK22" s="660"/>
      <c r="BL22" s="660"/>
      <c r="BM22" s="660"/>
      <c r="BN22" s="661"/>
      <c r="BO22" s="662" t="s">
        <v>121</v>
      </c>
      <c r="BP22" s="662"/>
      <c r="BQ22" s="662"/>
      <c r="BR22" s="662"/>
      <c r="BS22" s="663" t="s">
        <v>121</v>
      </c>
      <c r="BT22" s="663"/>
      <c r="BU22" s="663"/>
      <c r="BV22" s="663"/>
      <c r="BW22" s="663"/>
      <c r="BX22" s="663"/>
      <c r="BY22" s="663"/>
      <c r="BZ22" s="663"/>
      <c r="CA22" s="663"/>
      <c r="CB22" s="667"/>
      <c r="CD22" s="641" t="s">
        <v>268</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269</v>
      </c>
      <c r="C23" s="657"/>
      <c r="D23" s="657"/>
      <c r="E23" s="657"/>
      <c r="F23" s="657"/>
      <c r="G23" s="657"/>
      <c r="H23" s="657"/>
      <c r="I23" s="657"/>
      <c r="J23" s="657"/>
      <c r="K23" s="657"/>
      <c r="L23" s="657"/>
      <c r="M23" s="657"/>
      <c r="N23" s="657"/>
      <c r="O23" s="657"/>
      <c r="P23" s="657"/>
      <c r="Q23" s="658"/>
      <c r="R23" s="659">
        <v>137108</v>
      </c>
      <c r="S23" s="660"/>
      <c r="T23" s="660"/>
      <c r="U23" s="660"/>
      <c r="V23" s="660"/>
      <c r="W23" s="660"/>
      <c r="X23" s="660"/>
      <c r="Y23" s="661"/>
      <c r="Z23" s="662">
        <v>2</v>
      </c>
      <c r="AA23" s="662"/>
      <c r="AB23" s="662"/>
      <c r="AC23" s="662"/>
      <c r="AD23" s="663" t="s">
        <v>121</v>
      </c>
      <c r="AE23" s="663"/>
      <c r="AF23" s="663"/>
      <c r="AG23" s="663"/>
      <c r="AH23" s="663"/>
      <c r="AI23" s="663"/>
      <c r="AJ23" s="663"/>
      <c r="AK23" s="663"/>
      <c r="AL23" s="664" t="s">
        <v>121</v>
      </c>
      <c r="AM23" s="665"/>
      <c r="AN23" s="665"/>
      <c r="AO23" s="666"/>
      <c r="AP23" s="656" t="s">
        <v>270</v>
      </c>
      <c r="AQ23" s="675"/>
      <c r="AR23" s="675"/>
      <c r="AS23" s="675"/>
      <c r="AT23" s="675"/>
      <c r="AU23" s="675"/>
      <c r="AV23" s="675"/>
      <c r="AW23" s="675"/>
      <c r="AX23" s="675"/>
      <c r="AY23" s="675"/>
      <c r="AZ23" s="675"/>
      <c r="BA23" s="675"/>
      <c r="BB23" s="675"/>
      <c r="BC23" s="675"/>
      <c r="BD23" s="675"/>
      <c r="BE23" s="675"/>
      <c r="BF23" s="676"/>
      <c r="BG23" s="659" t="s">
        <v>121</v>
      </c>
      <c r="BH23" s="660"/>
      <c r="BI23" s="660"/>
      <c r="BJ23" s="660"/>
      <c r="BK23" s="660"/>
      <c r="BL23" s="660"/>
      <c r="BM23" s="660"/>
      <c r="BN23" s="661"/>
      <c r="BO23" s="662" t="s">
        <v>121</v>
      </c>
      <c r="BP23" s="662"/>
      <c r="BQ23" s="662"/>
      <c r="BR23" s="662"/>
      <c r="BS23" s="663" t="s">
        <v>121</v>
      </c>
      <c r="BT23" s="663"/>
      <c r="BU23" s="663"/>
      <c r="BV23" s="663"/>
      <c r="BW23" s="663"/>
      <c r="BX23" s="663"/>
      <c r="BY23" s="663"/>
      <c r="BZ23" s="663"/>
      <c r="CA23" s="663"/>
      <c r="CB23" s="667"/>
      <c r="CD23" s="641" t="s">
        <v>210</v>
      </c>
      <c r="CE23" s="642"/>
      <c r="CF23" s="642"/>
      <c r="CG23" s="642"/>
      <c r="CH23" s="642"/>
      <c r="CI23" s="642"/>
      <c r="CJ23" s="642"/>
      <c r="CK23" s="642"/>
      <c r="CL23" s="642"/>
      <c r="CM23" s="642"/>
      <c r="CN23" s="642"/>
      <c r="CO23" s="642"/>
      <c r="CP23" s="642"/>
      <c r="CQ23" s="643"/>
      <c r="CR23" s="641" t="s">
        <v>271</v>
      </c>
      <c r="CS23" s="642"/>
      <c r="CT23" s="642"/>
      <c r="CU23" s="642"/>
      <c r="CV23" s="642"/>
      <c r="CW23" s="642"/>
      <c r="CX23" s="642"/>
      <c r="CY23" s="643"/>
      <c r="CZ23" s="641" t="s">
        <v>272</v>
      </c>
      <c r="DA23" s="642"/>
      <c r="DB23" s="642"/>
      <c r="DC23" s="643"/>
      <c r="DD23" s="641" t="s">
        <v>273</v>
      </c>
      <c r="DE23" s="642"/>
      <c r="DF23" s="642"/>
      <c r="DG23" s="642"/>
      <c r="DH23" s="642"/>
      <c r="DI23" s="642"/>
      <c r="DJ23" s="642"/>
      <c r="DK23" s="643"/>
      <c r="DL23" s="686" t="s">
        <v>274</v>
      </c>
      <c r="DM23" s="687"/>
      <c r="DN23" s="687"/>
      <c r="DO23" s="687"/>
      <c r="DP23" s="687"/>
      <c r="DQ23" s="687"/>
      <c r="DR23" s="687"/>
      <c r="DS23" s="687"/>
      <c r="DT23" s="687"/>
      <c r="DU23" s="687"/>
      <c r="DV23" s="688"/>
      <c r="DW23" s="641" t="s">
        <v>275</v>
      </c>
      <c r="DX23" s="642"/>
      <c r="DY23" s="642"/>
      <c r="DZ23" s="642"/>
      <c r="EA23" s="642"/>
      <c r="EB23" s="642"/>
      <c r="EC23" s="643"/>
    </row>
    <row r="24" spans="2:133" ht="11.25" customHeight="1" x14ac:dyDescent="0.2">
      <c r="B24" s="656" t="s">
        <v>276</v>
      </c>
      <c r="C24" s="657"/>
      <c r="D24" s="657"/>
      <c r="E24" s="657"/>
      <c r="F24" s="657"/>
      <c r="G24" s="657"/>
      <c r="H24" s="657"/>
      <c r="I24" s="657"/>
      <c r="J24" s="657"/>
      <c r="K24" s="657"/>
      <c r="L24" s="657"/>
      <c r="M24" s="657"/>
      <c r="N24" s="657"/>
      <c r="O24" s="657"/>
      <c r="P24" s="657"/>
      <c r="Q24" s="658"/>
      <c r="R24" s="659">
        <v>117</v>
      </c>
      <c r="S24" s="660"/>
      <c r="T24" s="660"/>
      <c r="U24" s="660"/>
      <c r="V24" s="660"/>
      <c r="W24" s="660"/>
      <c r="X24" s="660"/>
      <c r="Y24" s="661"/>
      <c r="Z24" s="662">
        <v>0</v>
      </c>
      <c r="AA24" s="662"/>
      <c r="AB24" s="662"/>
      <c r="AC24" s="662"/>
      <c r="AD24" s="663" t="s">
        <v>121</v>
      </c>
      <c r="AE24" s="663"/>
      <c r="AF24" s="663"/>
      <c r="AG24" s="663"/>
      <c r="AH24" s="663"/>
      <c r="AI24" s="663"/>
      <c r="AJ24" s="663"/>
      <c r="AK24" s="663"/>
      <c r="AL24" s="664" t="s">
        <v>121</v>
      </c>
      <c r="AM24" s="665"/>
      <c r="AN24" s="665"/>
      <c r="AO24" s="666"/>
      <c r="AP24" s="656" t="s">
        <v>277</v>
      </c>
      <c r="AQ24" s="675"/>
      <c r="AR24" s="675"/>
      <c r="AS24" s="675"/>
      <c r="AT24" s="675"/>
      <c r="AU24" s="675"/>
      <c r="AV24" s="675"/>
      <c r="AW24" s="675"/>
      <c r="AX24" s="675"/>
      <c r="AY24" s="675"/>
      <c r="AZ24" s="675"/>
      <c r="BA24" s="675"/>
      <c r="BB24" s="675"/>
      <c r="BC24" s="675"/>
      <c r="BD24" s="675"/>
      <c r="BE24" s="675"/>
      <c r="BF24" s="676"/>
      <c r="BG24" s="659" t="s">
        <v>121</v>
      </c>
      <c r="BH24" s="660"/>
      <c r="BI24" s="660"/>
      <c r="BJ24" s="660"/>
      <c r="BK24" s="660"/>
      <c r="BL24" s="660"/>
      <c r="BM24" s="660"/>
      <c r="BN24" s="661"/>
      <c r="BO24" s="662" t="s">
        <v>121</v>
      </c>
      <c r="BP24" s="662"/>
      <c r="BQ24" s="662"/>
      <c r="BR24" s="662"/>
      <c r="BS24" s="663" t="s">
        <v>121</v>
      </c>
      <c r="BT24" s="663"/>
      <c r="BU24" s="663"/>
      <c r="BV24" s="663"/>
      <c r="BW24" s="663"/>
      <c r="BX24" s="663"/>
      <c r="BY24" s="663"/>
      <c r="BZ24" s="663"/>
      <c r="CA24" s="663"/>
      <c r="CB24" s="667"/>
      <c r="CD24" s="645" t="s">
        <v>278</v>
      </c>
      <c r="CE24" s="646"/>
      <c r="CF24" s="646"/>
      <c r="CG24" s="646"/>
      <c r="CH24" s="646"/>
      <c r="CI24" s="646"/>
      <c r="CJ24" s="646"/>
      <c r="CK24" s="646"/>
      <c r="CL24" s="646"/>
      <c r="CM24" s="646"/>
      <c r="CN24" s="646"/>
      <c r="CO24" s="646"/>
      <c r="CP24" s="646"/>
      <c r="CQ24" s="647"/>
      <c r="CR24" s="648">
        <v>2066602</v>
      </c>
      <c r="CS24" s="649"/>
      <c r="CT24" s="649"/>
      <c r="CU24" s="649"/>
      <c r="CV24" s="649"/>
      <c r="CW24" s="649"/>
      <c r="CX24" s="649"/>
      <c r="CY24" s="650"/>
      <c r="CZ24" s="653">
        <v>34.4</v>
      </c>
      <c r="DA24" s="654"/>
      <c r="DB24" s="654"/>
      <c r="DC24" s="670"/>
      <c r="DD24" s="694">
        <v>1653970</v>
      </c>
      <c r="DE24" s="649"/>
      <c r="DF24" s="649"/>
      <c r="DG24" s="649"/>
      <c r="DH24" s="649"/>
      <c r="DI24" s="649"/>
      <c r="DJ24" s="649"/>
      <c r="DK24" s="650"/>
      <c r="DL24" s="694">
        <v>1556005</v>
      </c>
      <c r="DM24" s="649"/>
      <c r="DN24" s="649"/>
      <c r="DO24" s="649"/>
      <c r="DP24" s="649"/>
      <c r="DQ24" s="649"/>
      <c r="DR24" s="649"/>
      <c r="DS24" s="649"/>
      <c r="DT24" s="649"/>
      <c r="DU24" s="649"/>
      <c r="DV24" s="650"/>
      <c r="DW24" s="653">
        <v>40.9</v>
      </c>
      <c r="DX24" s="654"/>
      <c r="DY24" s="654"/>
      <c r="DZ24" s="654"/>
      <c r="EA24" s="654"/>
      <c r="EB24" s="654"/>
      <c r="EC24" s="655"/>
    </row>
    <row r="25" spans="2:133" ht="11.25" customHeight="1" x14ac:dyDescent="0.2">
      <c r="B25" s="656" t="s">
        <v>279</v>
      </c>
      <c r="C25" s="657"/>
      <c r="D25" s="657"/>
      <c r="E25" s="657"/>
      <c r="F25" s="657"/>
      <c r="G25" s="657"/>
      <c r="H25" s="657"/>
      <c r="I25" s="657"/>
      <c r="J25" s="657"/>
      <c r="K25" s="657"/>
      <c r="L25" s="657"/>
      <c r="M25" s="657"/>
      <c r="N25" s="657"/>
      <c r="O25" s="657"/>
      <c r="P25" s="657"/>
      <c r="Q25" s="658"/>
      <c r="R25" s="659">
        <v>3867421</v>
      </c>
      <c r="S25" s="660"/>
      <c r="T25" s="660"/>
      <c r="U25" s="660"/>
      <c r="V25" s="660"/>
      <c r="W25" s="660"/>
      <c r="X25" s="660"/>
      <c r="Y25" s="661"/>
      <c r="Z25" s="662">
        <v>57.2</v>
      </c>
      <c r="AA25" s="662"/>
      <c r="AB25" s="662"/>
      <c r="AC25" s="662"/>
      <c r="AD25" s="663">
        <v>3730196</v>
      </c>
      <c r="AE25" s="663"/>
      <c r="AF25" s="663"/>
      <c r="AG25" s="663"/>
      <c r="AH25" s="663"/>
      <c r="AI25" s="663"/>
      <c r="AJ25" s="663"/>
      <c r="AK25" s="663"/>
      <c r="AL25" s="664">
        <v>99.6</v>
      </c>
      <c r="AM25" s="665"/>
      <c r="AN25" s="665"/>
      <c r="AO25" s="666"/>
      <c r="AP25" s="656" t="s">
        <v>280</v>
      </c>
      <c r="AQ25" s="675"/>
      <c r="AR25" s="675"/>
      <c r="AS25" s="675"/>
      <c r="AT25" s="675"/>
      <c r="AU25" s="675"/>
      <c r="AV25" s="675"/>
      <c r="AW25" s="675"/>
      <c r="AX25" s="675"/>
      <c r="AY25" s="675"/>
      <c r="AZ25" s="675"/>
      <c r="BA25" s="675"/>
      <c r="BB25" s="675"/>
      <c r="BC25" s="675"/>
      <c r="BD25" s="675"/>
      <c r="BE25" s="675"/>
      <c r="BF25" s="676"/>
      <c r="BG25" s="659" t="s">
        <v>121</v>
      </c>
      <c r="BH25" s="660"/>
      <c r="BI25" s="660"/>
      <c r="BJ25" s="660"/>
      <c r="BK25" s="660"/>
      <c r="BL25" s="660"/>
      <c r="BM25" s="660"/>
      <c r="BN25" s="661"/>
      <c r="BO25" s="662" t="s">
        <v>121</v>
      </c>
      <c r="BP25" s="662"/>
      <c r="BQ25" s="662"/>
      <c r="BR25" s="662"/>
      <c r="BS25" s="663" t="s">
        <v>121</v>
      </c>
      <c r="BT25" s="663"/>
      <c r="BU25" s="663"/>
      <c r="BV25" s="663"/>
      <c r="BW25" s="663"/>
      <c r="BX25" s="663"/>
      <c r="BY25" s="663"/>
      <c r="BZ25" s="663"/>
      <c r="CA25" s="663"/>
      <c r="CB25" s="667"/>
      <c r="CD25" s="656" t="s">
        <v>281</v>
      </c>
      <c r="CE25" s="657"/>
      <c r="CF25" s="657"/>
      <c r="CG25" s="657"/>
      <c r="CH25" s="657"/>
      <c r="CI25" s="657"/>
      <c r="CJ25" s="657"/>
      <c r="CK25" s="657"/>
      <c r="CL25" s="657"/>
      <c r="CM25" s="657"/>
      <c r="CN25" s="657"/>
      <c r="CO25" s="657"/>
      <c r="CP25" s="657"/>
      <c r="CQ25" s="658"/>
      <c r="CR25" s="659">
        <v>1053724</v>
      </c>
      <c r="CS25" s="691"/>
      <c r="CT25" s="691"/>
      <c r="CU25" s="691"/>
      <c r="CV25" s="691"/>
      <c r="CW25" s="691"/>
      <c r="CX25" s="691"/>
      <c r="CY25" s="692"/>
      <c r="CZ25" s="664">
        <v>17.5</v>
      </c>
      <c r="DA25" s="689"/>
      <c r="DB25" s="689"/>
      <c r="DC25" s="693"/>
      <c r="DD25" s="668">
        <v>1004032</v>
      </c>
      <c r="DE25" s="691"/>
      <c r="DF25" s="691"/>
      <c r="DG25" s="691"/>
      <c r="DH25" s="691"/>
      <c r="DI25" s="691"/>
      <c r="DJ25" s="691"/>
      <c r="DK25" s="692"/>
      <c r="DL25" s="668">
        <v>1001821</v>
      </c>
      <c r="DM25" s="691"/>
      <c r="DN25" s="691"/>
      <c r="DO25" s="691"/>
      <c r="DP25" s="691"/>
      <c r="DQ25" s="691"/>
      <c r="DR25" s="691"/>
      <c r="DS25" s="691"/>
      <c r="DT25" s="691"/>
      <c r="DU25" s="691"/>
      <c r="DV25" s="692"/>
      <c r="DW25" s="664">
        <v>26.3</v>
      </c>
      <c r="DX25" s="689"/>
      <c r="DY25" s="689"/>
      <c r="DZ25" s="689"/>
      <c r="EA25" s="689"/>
      <c r="EB25" s="689"/>
      <c r="EC25" s="690"/>
    </row>
    <row r="26" spans="2:133" ht="11.25" customHeight="1" x14ac:dyDescent="0.2">
      <c r="B26" s="656" t="s">
        <v>282</v>
      </c>
      <c r="C26" s="657"/>
      <c r="D26" s="657"/>
      <c r="E26" s="657"/>
      <c r="F26" s="657"/>
      <c r="G26" s="657"/>
      <c r="H26" s="657"/>
      <c r="I26" s="657"/>
      <c r="J26" s="657"/>
      <c r="K26" s="657"/>
      <c r="L26" s="657"/>
      <c r="M26" s="657"/>
      <c r="N26" s="657"/>
      <c r="O26" s="657"/>
      <c r="P26" s="657"/>
      <c r="Q26" s="658"/>
      <c r="R26" s="659">
        <v>1007</v>
      </c>
      <c r="S26" s="660"/>
      <c r="T26" s="660"/>
      <c r="U26" s="660"/>
      <c r="V26" s="660"/>
      <c r="W26" s="660"/>
      <c r="X26" s="660"/>
      <c r="Y26" s="661"/>
      <c r="Z26" s="662">
        <v>0</v>
      </c>
      <c r="AA26" s="662"/>
      <c r="AB26" s="662"/>
      <c r="AC26" s="662"/>
      <c r="AD26" s="663">
        <v>1007</v>
      </c>
      <c r="AE26" s="663"/>
      <c r="AF26" s="663"/>
      <c r="AG26" s="663"/>
      <c r="AH26" s="663"/>
      <c r="AI26" s="663"/>
      <c r="AJ26" s="663"/>
      <c r="AK26" s="663"/>
      <c r="AL26" s="664">
        <v>0</v>
      </c>
      <c r="AM26" s="665"/>
      <c r="AN26" s="665"/>
      <c r="AO26" s="666"/>
      <c r="AP26" s="656" t="s">
        <v>283</v>
      </c>
      <c r="AQ26" s="675"/>
      <c r="AR26" s="675"/>
      <c r="AS26" s="675"/>
      <c r="AT26" s="675"/>
      <c r="AU26" s="675"/>
      <c r="AV26" s="675"/>
      <c r="AW26" s="675"/>
      <c r="AX26" s="675"/>
      <c r="AY26" s="675"/>
      <c r="AZ26" s="675"/>
      <c r="BA26" s="675"/>
      <c r="BB26" s="675"/>
      <c r="BC26" s="675"/>
      <c r="BD26" s="675"/>
      <c r="BE26" s="675"/>
      <c r="BF26" s="676"/>
      <c r="BG26" s="659" t="s">
        <v>121</v>
      </c>
      <c r="BH26" s="660"/>
      <c r="BI26" s="660"/>
      <c r="BJ26" s="660"/>
      <c r="BK26" s="660"/>
      <c r="BL26" s="660"/>
      <c r="BM26" s="660"/>
      <c r="BN26" s="661"/>
      <c r="BO26" s="662" t="s">
        <v>121</v>
      </c>
      <c r="BP26" s="662"/>
      <c r="BQ26" s="662"/>
      <c r="BR26" s="662"/>
      <c r="BS26" s="663" t="s">
        <v>121</v>
      </c>
      <c r="BT26" s="663"/>
      <c r="BU26" s="663"/>
      <c r="BV26" s="663"/>
      <c r="BW26" s="663"/>
      <c r="BX26" s="663"/>
      <c r="BY26" s="663"/>
      <c r="BZ26" s="663"/>
      <c r="CA26" s="663"/>
      <c r="CB26" s="667"/>
      <c r="CD26" s="656" t="s">
        <v>284</v>
      </c>
      <c r="CE26" s="657"/>
      <c r="CF26" s="657"/>
      <c r="CG26" s="657"/>
      <c r="CH26" s="657"/>
      <c r="CI26" s="657"/>
      <c r="CJ26" s="657"/>
      <c r="CK26" s="657"/>
      <c r="CL26" s="657"/>
      <c r="CM26" s="657"/>
      <c r="CN26" s="657"/>
      <c r="CO26" s="657"/>
      <c r="CP26" s="657"/>
      <c r="CQ26" s="658"/>
      <c r="CR26" s="659">
        <v>527239</v>
      </c>
      <c r="CS26" s="660"/>
      <c r="CT26" s="660"/>
      <c r="CU26" s="660"/>
      <c r="CV26" s="660"/>
      <c r="CW26" s="660"/>
      <c r="CX26" s="660"/>
      <c r="CY26" s="661"/>
      <c r="CZ26" s="664">
        <v>8.8000000000000007</v>
      </c>
      <c r="DA26" s="689"/>
      <c r="DB26" s="689"/>
      <c r="DC26" s="693"/>
      <c r="DD26" s="668">
        <v>489861</v>
      </c>
      <c r="DE26" s="660"/>
      <c r="DF26" s="660"/>
      <c r="DG26" s="660"/>
      <c r="DH26" s="660"/>
      <c r="DI26" s="660"/>
      <c r="DJ26" s="660"/>
      <c r="DK26" s="661"/>
      <c r="DL26" s="668" t="s">
        <v>121</v>
      </c>
      <c r="DM26" s="660"/>
      <c r="DN26" s="660"/>
      <c r="DO26" s="660"/>
      <c r="DP26" s="660"/>
      <c r="DQ26" s="660"/>
      <c r="DR26" s="660"/>
      <c r="DS26" s="660"/>
      <c r="DT26" s="660"/>
      <c r="DU26" s="660"/>
      <c r="DV26" s="661"/>
      <c r="DW26" s="664" t="s">
        <v>121</v>
      </c>
      <c r="DX26" s="689"/>
      <c r="DY26" s="689"/>
      <c r="DZ26" s="689"/>
      <c r="EA26" s="689"/>
      <c r="EB26" s="689"/>
      <c r="EC26" s="690"/>
    </row>
    <row r="27" spans="2:133" ht="11.25" customHeight="1" x14ac:dyDescent="0.2">
      <c r="B27" s="656" t="s">
        <v>285</v>
      </c>
      <c r="C27" s="657"/>
      <c r="D27" s="657"/>
      <c r="E27" s="657"/>
      <c r="F27" s="657"/>
      <c r="G27" s="657"/>
      <c r="H27" s="657"/>
      <c r="I27" s="657"/>
      <c r="J27" s="657"/>
      <c r="K27" s="657"/>
      <c r="L27" s="657"/>
      <c r="M27" s="657"/>
      <c r="N27" s="657"/>
      <c r="O27" s="657"/>
      <c r="P27" s="657"/>
      <c r="Q27" s="658"/>
      <c r="R27" s="659">
        <v>1828</v>
      </c>
      <c r="S27" s="660"/>
      <c r="T27" s="660"/>
      <c r="U27" s="660"/>
      <c r="V27" s="660"/>
      <c r="W27" s="660"/>
      <c r="X27" s="660"/>
      <c r="Y27" s="661"/>
      <c r="Z27" s="662">
        <v>0</v>
      </c>
      <c r="AA27" s="662"/>
      <c r="AB27" s="662"/>
      <c r="AC27" s="662"/>
      <c r="AD27" s="663" t="s">
        <v>121</v>
      </c>
      <c r="AE27" s="663"/>
      <c r="AF27" s="663"/>
      <c r="AG27" s="663"/>
      <c r="AH27" s="663"/>
      <c r="AI27" s="663"/>
      <c r="AJ27" s="663"/>
      <c r="AK27" s="663"/>
      <c r="AL27" s="664" t="s">
        <v>121</v>
      </c>
      <c r="AM27" s="665"/>
      <c r="AN27" s="665"/>
      <c r="AO27" s="666"/>
      <c r="AP27" s="656" t="s">
        <v>286</v>
      </c>
      <c r="AQ27" s="657"/>
      <c r="AR27" s="657"/>
      <c r="AS27" s="657"/>
      <c r="AT27" s="657"/>
      <c r="AU27" s="657"/>
      <c r="AV27" s="657"/>
      <c r="AW27" s="657"/>
      <c r="AX27" s="657"/>
      <c r="AY27" s="657"/>
      <c r="AZ27" s="657"/>
      <c r="BA27" s="657"/>
      <c r="BB27" s="657"/>
      <c r="BC27" s="657"/>
      <c r="BD27" s="657"/>
      <c r="BE27" s="657"/>
      <c r="BF27" s="658"/>
      <c r="BG27" s="659">
        <v>1959258</v>
      </c>
      <c r="BH27" s="660"/>
      <c r="BI27" s="660"/>
      <c r="BJ27" s="660"/>
      <c r="BK27" s="660"/>
      <c r="BL27" s="660"/>
      <c r="BM27" s="660"/>
      <c r="BN27" s="661"/>
      <c r="BO27" s="662">
        <v>100</v>
      </c>
      <c r="BP27" s="662"/>
      <c r="BQ27" s="662"/>
      <c r="BR27" s="662"/>
      <c r="BS27" s="663">
        <v>27221</v>
      </c>
      <c r="BT27" s="663"/>
      <c r="BU27" s="663"/>
      <c r="BV27" s="663"/>
      <c r="BW27" s="663"/>
      <c r="BX27" s="663"/>
      <c r="BY27" s="663"/>
      <c r="BZ27" s="663"/>
      <c r="CA27" s="663"/>
      <c r="CB27" s="667"/>
      <c r="CD27" s="656" t="s">
        <v>287</v>
      </c>
      <c r="CE27" s="657"/>
      <c r="CF27" s="657"/>
      <c r="CG27" s="657"/>
      <c r="CH27" s="657"/>
      <c r="CI27" s="657"/>
      <c r="CJ27" s="657"/>
      <c r="CK27" s="657"/>
      <c r="CL27" s="657"/>
      <c r="CM27" s="657"/>
      <c r="CN27" s="657"/>
      <c r="CO27" s="657"/>
      <c r="CP27" s="657"/>
      <c r="CQ27" s="658"/>
      <c r="CR27" s="659">
        <v>645985</v>
      </c>
      <c r="CS27" s="691"/>
      <c r="CT27" s="691"/>
      <c r="CU27" s="691"/>
      <c r="CV27" s="691"/>
      <c r="CW27" s="691"/>
      <c r="CX27" s="691"/>
      <c r="CY27" s="692"/>
      <c r="CZ27" s="664">
        <v>10.7</v>
      </c>
      <c r="DA27" s="689"/>
      <c r="DB27" s="689"/>
      <c r="DC27" s="693"/>
      <c r="DD27" s="668">
        <v>283045</v>
      </c>
      <c r="DE27" s="691"/>
      <c r="DF27" s="691"/>
      <c r="DG27" s="691"/>
      <c r="DH27" s="691"/>
      <c r="DI27" s="691"/>
      <c r="DJ27" s="691"/>
      <c r="DK27" s="692"/>
      <c r="DL27" s="668">
        <v>187291</v>
      </c>
      <c r="DM27" s="691"/>
      <c r="DN27" s="691"/>
      <c r="DO27" s="691"/>
      <c r="DP27" s="691"/>
      <c r="DQ27" s="691"/>
      <c r="DR27" s="691"/>
      <c r="DS27" s="691"/>
      <c r="DT27" s="691"/>
      <c r="DU27" s="691"/>
      <c r="DV27" s="692"/>
      <c r="DW27" s="664">
        <v>4.9000000000000004</v>
      </c>
      <c r="DX27" s="689"/>
      <c r="DY27" s="689"/>
      <c r="DZ27" s="689"/>
      <c r="EA27" s="689"/>
      <c r="EB27" s="689"/>
      <c r="EC27" s="690"/>
    </row>
    <row r="28" spans="2:133" ht="11.25" customHeight="1" x14ac:dyDescent="0.2">
      <c r="B28" s="656" t="s">
        <v>288</v>
      </c>
      <c r="C28" s="657"/>
      <c r="D28" s="657"/>
      <c r="E28" s="657"/>
      <c r="F28" s="657"/>
      <c r="G28" s="657"/>
      <c r="H28" s="657"/>
      <c r="I28" s="657"/>
      <c r="J28" s="657"/>
      <c r="K28" s="657"/>
      <c r="L28" s="657"/>
      <c r="M28" s="657"/>
      <c r="N28" s="657"/>
      <c r="O28" s="657"/>
      <c r="P28" s="657"/>
      <c r="Q28" s="658"/>
      <c r="R28" s="659">
        <v>33185</v>
      </c>
      <c r="S28" s="660"/>
      <c r="T28" s="660"/>
      <c r="U28" s="660"/>
      <c r="V28" s="660"/>
      <c r="W28" s="660"/>
      <c r="X28" s="660"/>
      <c r="Y28" s="661"/>
      <c r="Z28" s="662">
        <v>0.5</v>
      </c>
      <c r="AA28" s="662"/>
      <c r="AB28" s="662"/>
      <c r="AC28" s="662"/>
      <c r="AD28" s="663">
        <v>6241</v>
      </c>
      <c r="AE28" s="663"/>
      <c r="AF28" s="663"/>
      <c r="AG28" s="663"/>
      <c r="AH28" s="663"/>
      <c r="AI28" s="663"/>
      <c r="AJ28" s="663"/>
      <c r="AK28" s="663"/>
      <c r="AL28" s="664">
        <v>0.2</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289</v>
      </c>
      <c r="CE28" s="657"/>
      <c r="CF28" s="657"/>
      <c r="CG28" s="657"/>
      <c r="CH28" s="657"/>
      <c r="CI28" s="657"/>
      <c r="CJ28" s="657"/>
      <c r="CK28" s="657"/>
      <c r="CL28" s="657"/>
      <c r="CM28" s="657"/>
      <c r="CN28" s="657"/>
      <c r="CO28" s="657"/>
      <c r="CP28" s="657"/>
      <c r="CQ28" s="658"/>
      <c r="CR28" s="659">
        <v>366893</v>
      </c>
      <c r="CS28" s="660"/>
      <c r="CT28" s="660"/>
      <c r="CU28" s="660"/>
      <c r="CV28" s="660"/>
      <c r="CW28" s="660"/>
      <c r="CX28" s="660"/>
      <c r="CY28" s="661"/>
      <c r="CZ28" s="664">
        <v>6.1</v>
      </c>
      <c r="DA28" s="689"/>
      <c r="DB28" s="689"/>
      <c r="DC28" s="693"/>
      <c r="DD28" s="668">
        <v>366893</v>
      </c>
      <c r="DE28" s="660"/>
      <c r="DF28" s="660"/>
      <c r="DG28" s="660"/>
      <c r="DH28" s="660"/>
      <c r="DI28" s="660"/>
      <c r="DJ28" s="660"/>
      <c r="DK28" s="661"/>
      <c r="DL28" s="668">
        <v>366893</v>
      </c>
      <c r="DM28" s="660"/>
      <c r="DN28" s="660"/>
      <c r="DO28" s="660"/>
      <c r="DP28" s="660"/>
      <c r="DQ28" s="660"/>
      <c r="DR28" s="660"/>
      <c r="DS28" s="660"/>
      <c r="DT28" s="660"/>
      <c r="DU28" s="660"/>
      <c r="DV28" s="661"/>
      <c r="DW28" s="664">
        <v>9.6</v>
      </c>
      <c r="DX28" s="689"/>
      <c r="DY28" s="689"/>
      <c r="DZ28" s="689"/>
      <c r="EA28" s="689"/>
      <c r="EB28" s="689"/>
      <c r="EC28" s="690"/>
    </row>
    <row r="29" spans="2:133" ht="11.25" customHeight="1" x14ac:dyDescent="0.2">
      <c r="B29" s="656" t="s">
        <v>290</v>
      </c>
      <c r="C29" s="657"/>
      <c r="D29" s="657"/>
      <c r="E29" s="657"/>
      <c r="F29" s="657"/>
      <c r="G29" s="657"/>
      <c r="H29" s="657"/>
      <c r="I29" s="657"/>
      <c r="J29" s="657"/>
      <c r="K29" s="657"/>
      <c r="L29" s="657"/>
      <c r="M29" s="657"/>
      <c r="N29" s="657"/>
      <c r="O29" s="657"/>
      <c r="P29" s="657"/>
      <c r="Q29" s="658"/>
      <c r="R29" s="659">
        <v>5857</v>
      </c>
      <c r="S29" s="660"/>
      <c r="T29" s="660"/>
      <c r="U29" s="660"/>
      <c r="V29" s="660"/>
      <c r="W29" s="660"/>
      <c r="X29" s="660"/>
      <c r="Y29" s="661"/>
      <c r="Z29" s="662">
        <v>0.1</v>
      </c>
      <c r="AA29" s="662"/>
      <c r="AB29" s="662"/>
      <c r="AC29" s="662"/>
      <c r="AD29" s="663" t="s">
        <v>121</v>
      </c>
      <c r="AE29" s="663"/>
      <c r="AF29" s="663"/>
      <c r="AG29" s="663"/>
      <c r="AH29" s="663"/>
      <c r="AI29" s="663"/>
      <c r="AJ29" s="663"/>
      <c r="AK29" s="663"/>
      <c r="AL29" s="664" t="s">
        <v>121</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291</v>
      </c>
      <c r="CE29" s="696"/>
      <c r="CF29" s="656" t="s">
        <v>66</v>
      </c>
      <c r="CG29" s="657"/>
      <c r="CH29" s="657"/>
      <c r="CI29" s="657"/>
      <c r="CJ29" s="657"/>
      <c r="CK29" s="657"/>
      <c r="CL29" s="657"/>
      <c r="CM29" s="657"/>
      <c r="CN29" s="657"/>
      <c r="CO29" s="657"/>
      <c r="CP29" s="657"/>
      <c r="CQ29" s="658"/>
      <c r="CR29" s="659">
        <v>366893</v>
      </c>
      <c r="CS29" s="691"/>
      <c r="CT29" s="691"/>
      <c r="CU29" s="691"/>
      <c r="CV29" s="691"/>
      <c r="CW29" s="691"/>
      <c r="CX29" s="691"/>
      <c r="CY29" s="692"/>
      <c r="CZ29" s="664">
        <v>6.1</v>
      </c>
      <c r="DA29" s="689"/>
      <c r="DB29" s="689"/>
      <c r="DC29" s="693"/>
      <c r="DD29" s="668">
        <v>366893</v>
      </c>
      <c r="DE29" s="691"/>
      <c r="DF29" s="691"/>
      <c r="DG29" s="691"/>
      <c r="DH29" s="691"/>
      <c r="DI29" s="691"/>
      <c r="DJ29" s="691"/>
      <c r="DK29" s="692"/>
      <c r="DL29" s="668">
        <v>366893</v>
      </c>
      <c r="DM29" s="691"/>
      <c r="DN29" s="691"/>
      <c r="DO29" s="691"/>
      <c r="DP29" s="691"/>
      <c r="DQ29" s="691"/>
      <c r="DR29" s="691"/>
      <c r="DS29" s="691"/>
      <c r="DT29" s="691"/>
      <c r="DU29" s="691"/>
      <c r="DV29" s="692"/>
      <c r="DW29" s="664">
        <v>9.6</v>
      </c>
      <c r="DX29" s="689"/>
      <c r="DY29" s="689"/>
      <c r="DZ29" s="689"/>
      <c r="EA29" s="689"/>
      <c r="EB29" s="689"/>
      <c r="EC29" s="690"/>
    </row>
    <row r="30" spans="2:133" ht="11.25" customHeight="1" x14ac:dyDescent="0.2">
      <c r="B30" s="656" t="s">
        <v>292</v>
      </c>
      <c r="C30" s="657"/>
      <c r="D30" s="657"/>
      <c r="E30" s="657"/>
      <c r="F30" s="657"/>
      <c r="G30" s="657"/>
      <c r="H30" s="657"/>
      <c r="I30" s="657"/>
      <c r="J30" s="657"/>
      <c r="K30" s="657"/>
      <c r="L30" s="657"/>
      <c r="M30" s="657"/>
      <c r="N30" s="657"/>
      <c r="O30" s="657"/>
      <c r="P30" s="657"/>
      <c r="Q30" s="658"/>
      <c r="R30" s="659">
        <v>774885</v>
      </c>
      <c r="S30" s="660"/>
      <c r="T30" s="660"/>
      <c r="U30" s="660"/>
      <c r="V30" s="660"/>
      <c r="W30" s="660"/>
      <c r="X30" s="660"/>
      <c r="Y30" s="661"/>
      <c r="Z30" s="662">
        <v>11.5</v>
      </c>
      <c r="AA30" s="662"/>
      <c r="AB30" s="662"/>
      <c r="AC30" s="662"/>
      <c r="AD30" s="663" t="s">
        <v>121</v>
      </c>
      <c r="AE30" s="663"/>
      <c r="AF30" s="663"/>
      <c r="AG30" s="663"/>
      <c r="AH30" s="663"/>
      <c r="AI30" s="663"/>
      <c r="AJ30" s="663"/>
      <c r="AK30" s="663"/>
      <c r="AL30" s="664" t="s">
        <v>121</v>
      </c>
      <c r="AM30" s="665"/>
      <c r="AN30" s="665"/>
      <c r="AO30" s="666"/>
      <c r="AP30" s="641" t="s">
        <v>210</v>
      </c>
      <c r="AQ30" s="642"/>
      <c r="AR30" s="642"/>
      <c r="AS30" s="642"/>
      <c r="AT30" s="642"/>
      <c r="AU30" s="642"/>
      <c r="AV30" s="642"/>
      <c r="AW30" s="642"/>
      <c r="AX30" s="642"/>
      <c r="AY30" s="642"/>
      <c r="AZ30" s="642"/>
      <c r="BA30" s="642"/>
      <c r="BB30" s="642"/>
      <c r="BC30" s="642"/>
      <c r="BD30" s="642"/>
      <c r="BE30" s="642"/>
      <c r="BF30" s="643"/>
      <c r="BG30" s="641" t="s">
        <v>293</v>
      </c>
      <c r="BH30" s="701"/>
      <c r="BI30" s="701"/>
      <c r="BJ30" s="701"/>
      <c r="BK30" s="701"/>
      <c r="BL30" s="701"/>
      <c r="BM30" s="701"/>
      <c r="BN30" s="701"/>
      <c r="BO30" s="701"/>
      <c r="BP30" s="701"/>
      <c r="BQ30" s="702"/>
      <c r="BR30" s="641" t="s">
        <v>294</v>
      </c>
      <c r="BS30" s="701"/>
      <c r="BT30" s="701"/>
      <c r="BU30" s="701"/>
      <c r="BV30" s="701"/>
      <c r="BW30" s="701"/>
      <c r="BX30" s="701"/>
      <c r="BY30" s="701"/>
      <c r="BZ30" s="701"/>
      <c r="CA30" s="701"/>
      <c r="CB30" s="702"/>
      <c r="CD30" s="697"/>
      <c r="CE30" s="698"/>
      <c r="CF30" s="656" t="s">
        <v>295</v>
      </c>
      <c r="CG30" s="657"/>
      <c r="CH30" s="657"/>
      <c r="CI30" s="657"/>
      <c r="CJ30" s="657"/>
      <c r="CK30" s="657"/>
      <c r="CL30" s="657"/>
      <c r="CM30" s="657"/>
      <c r="CN30" s="657"/>
      <c r="CO30" s="657"/>
      <c r="CP30" s="657"/>
      <c r="CQ30" s="658"/>
      <c r="CR30" s="659">
        <v>356820</v>
      </c>
      <c r="CS30" s="660"/>
      <c r="CT30" s="660"/>
      <c r="CU30" s="660"/>
      <c r="CV30" s="660"/>
      <c r="CW30" s="660"/>
      <c r="CX30" s="660"/>
      <c r="CY30" s="661"/>
      <c r="CZ30" s="664">
        <v>5.9</v>
      </c>
      <c r="DA30" s="689"/>
      <c r="DB30" s="689"/>
      <c r="DC30" s="693"/>
      <c r="DD30" s="668">
        <v>356820</v>
      </c>
      <c r="DE30" s="660"/>
      <c r="DF30" s="660"/>
      <c r="DG30" s="660"/>
      <c r="DH30" s="660"/>
      <c r="DI30" s="660"/>
      <c r="DJ30" s="660"/>
      <c r="DK30" s="661"/>
      <c r="DL30" s="668">
        <v>356820</v>
      </c>
      <c r="DM30" s="660"/>
      <c r="DN30" s="660"/>
      <c r="DO30" s="660"/>
      <c r="DP30" s="660"/>
      <c r="DQ30" s="660"/>
      <c r="DR30" s="660"/>
      <c r="DS30" s="660"/>
      <c r="DT30" s="660"/>
      <c r="DU30" s="660"/>
      <c r="DV30" s="661"/>
      <c r="DW30" s="664">
        <v>9.4</v>
      </c>
      <c r="DX30" s="689"/>
      <c r="DY30" s="689"/>
      <c r="DZ30" s="689"/>
      <c r="EA30" s="689"/>
      <c r="EB30" s="689"/>
      <c r="EC30" s="690"/>
    </row>
    <row r="31" spans="2:133" ht="11.25" customHeight="1" x14ac:dyDescent="0.2">
      <c r="B31" s="672" t="s">
        <v>296</v>
      </c>
      <c r="C31" s="673"/>
      <c r="D31" s="673"/>
      <c r="E31" s="673"/>
      <c r="F31" s="673"/>
      <c r="G31" s="673"/>
      <c r="H31" s="673"/>
      <c r="I31" s="673"/>
      <c r="J31" s="673"/>
      <c r="K31" s="673"/>
      <c r="L31" s="673"/>
      <c r="M31" s="673"/>
      <c r="N31" s="673"/>
      <c r="O31" s="673"/>
      <c r="P31" s="673"/>
      <c r="Q31" s="674"/>
      <c r="R31" s="659" t="s">
        <v>121</v>
      </c>
      <c r="S31" s="660"/>
      <c r="T31" s="660"/>
      <c r="U31" s="660"/>
      <c r="V31" s="660"/>
      <c r="W31" s="660"/>
      <c r="X31" s="660"/>
      <c r="Y31" s="661"/>
      <c r="Z31" s="662" t="s">
        <v>121</v>
      </c>
      <c r="AA31" s="662"/>
      <c r="AB31" s="662"/>
      <c r="AC31" s="662"/>
      <c r="AD31" s="663" t="s">
        <v>121</v>
      </c>
      <c r="AE31" s="663"/>
      <c r="AF31" s="663"/>
      <c r="AG31" s="663"/>
      <c r="AH31" s="663"/>
      <c r="AI31" s="663"/>
      <c r="AJ31" s="663"/>
      <c r="AK31" s="663"/>
      <c r="AL31" s="664" t="s">
        <v>121</v>
      </c>
      <c r="AM31" s="665"/>
      <c r="AN31" s="665"/>
      <c r="AO31" s="666"/>
      <c r="AP31" s="705" t="s">
        <v>297</v>
      </c>
      <c r="AQ31" s="706"/>
      <c r="AR31" s="706"/>
      <c r="AS31" s="706"/>
      <c r="AT31" s="711" t="s">
        <v>298</v>
      </c>
      <c r="AU31" s="218"/>
      <c r="AV31" s="218"/>
      <c r="AW31" s="218"/>
      <c r="AX31" s="645" t="s">
        <v>176</v>
      </c>
      <c r="AY31" s="646"/>
      <c r="AZ31" s="646"/>
      <c r="BA31" s="646"/>
      <c r="BB31" s="646"/>
      <c r="BC31" s="646"/>
      <c r="BD31" s="646"/>
      <c r="BE31" s="646"/>
      <c r="BF31" s="647"/>
      <c r="BG31" s="715">
        <v>98.9</v>
      </c>
      <c r="BH31" s="703"/>
      <c r="BI31" s="703"/>
      <c r="BJ31" s="703"/>
      <c r="BK31" s="703"/>
      <c r="BL31" s="703"/>
      <c r="BM31" s="654">
        <v>96.1</v>
      </c>
      <c r="BN31" s="703"/>
      <c r="BO31" s="703"/>
      <c r="BP31" s="703"/>
      <c r="BQ31" s="704"/>
      <c r="BR31" s="715">
        <v>99</v>
      </c>
      <c r="BS31" s="703"/>
      <c r="BT31" s="703"/>
      <c r="BU31" s="703"/>
      <c r="BV31" s="703"/>
      <c r="BW31" s="703"/>
      <c r="BX31" s="654">
        <v>96.2</v>
      </c>
      <c r="BY31" s="703"/>
      <c r="BZ31" s="703"/>
      <c r="CA31" s="703"/>
      <c r="CB31" s="704"/>
      <c r="CD31" s="697"/>
      <c r="CE31" s="698"/>
      <c r="CF31" s="656" t="s">
        <v>299</v>
      </c>
      <c r="CG31" s="657"/>
      <c r="CH31" s="657"/>
      <c r="CI31" s="657"/>
      <c r="CJ31" s="657"/>
      <c r="CK31" s="657"/>
      <c r="CL31" s="657"/>
      <c r="CM31" s="657"/>
      <c r="CN31" s="657"/>
      <c r="CO31" s="657"/>
      <c r="CP31" s="657"/>
      <c r="CQ31" s="658"/>
      <c r="CR31" s="659">
        <v>10073</v>
      </c>
      <c r="CS31" s="691"/>
      <c r="CT31" s="691"/>
      <c r="CU31" s="691"/>
      <c r="CV31" s="691"/>
      <c r="CW31" s="691"/>
      <c r="CX31" s="691"/>
      <c r="CY31" s="692"/>
      <c r="CZ31" s="664">
        <v>0.2</v>
      </c>
      <c r="DA31" s="689"/>
      <c r="DB31" s="689"/>
      <c r="DC31" s="693"/>
      <c r="DD31" s="668">
        <v>10073</v>
      </c>
      <c r="DE31" s="691"/>
      <c r="DF31" s="691"/>
      <c r="DG31" s="691"/>
      <c r="DH31" s="691"/>
      <c r="DI31" s="691"/>
      <c r="DJ31" s="691"/>
      <c r="DK31" s="692"/>
      <c r="DL31" s="668">
        <v>10073</v>
      </c>
      <c r="DM31" s="691"/>
      <c r="DN31" s="691"/>
      <c r="DO31" s="691"/>
      <c r="DP31" s="691"/>
      <c r="DQ31" s="691"/>
      <c r="DR31" s="691"/>
      <c r="DS31" s="691"/>
      <c r="DT31" s="691"/>
      <c r="DU31" s="691"/>
      <c r="DV31" s="692"/>
      <c r="DW31" s="664">
        <v>0.3</v>
      </c>
      <c r="DX31" s="689"/>
      <c r="DY31" s="689"/>
      <c r="DZ31" s="689"/>
      <c r="EA31" s="689"/>
      <c r="EB31" s="689"/>
      <c r="EC31" s="690"/>
    </row>
    <row r="32" spans="2:133" ht="11.25" customHeight="1" x14ac:dyDescent="0.2">
      <c r="B32" s="656" t="s">
        <v>300</v>
      </c>
      <c r="C32" s="657"/>
      <c r="D32" s="657"/>
      <c r="E32" s="657"/>
      <c r="F32" s="657"/>
      <c r="G32" s="657"/>
      <c r="H32" s="657"/>
      <c r="I32" s="657"/>
      <c r="J32" s="657"/>
      <c r="K32" s="657"/>
      <c r="L32" s="657"/>
      <c r="M32" s="657"/>
      <c r="N32" s="657"/>
      <c r="O32" s="657"/>
      <c r="P32" s="657"/>
      <c r="Q32" s="658"/>
      <c r="R32" s="659">
        <v>582044</v>
      </c>
      <c r="S32" s="660"/>
      <c r="T32" s="660"/>
      <c r="U32" s="660"/>
      <c r="V32" s="660"/>
      <c r="W32" s="660"/>
      <c r="X32" s="660"/>
      <c r="Y32" s="661"/>
      <c r="Z32" s="662">
        <v>8.6</v>
      </c>
      <c r="AA32" s="662"/>
      <c r="AB32" s="662"/>
      <c r="AC32" s="662"/>
      <c r="AD32" s="663" t="s">
        <v>121</v>
      </c>
      <c r="AE32" s="663"/>
      <c r="AF32" s="663"/>
      <c r="AG32" s="663"/>
      <c r="AH32" s="663"/>
      <c r="AI32" s="663"/>
      <c r="AJ32" s="663"/>
      <c r="AK32" s="663"/>
      <c r="AL32" s="664" t="s">
        <v>121</v>
      </c>
      <c r="AM32" s="665"/>
      <c r="AN32" s="665"/>
      <c r="AO32" s="666"/>
      <c r="AP32" s="707"/>
      <c r="AQ32" s="708"/>
      <c r="AR32" s="708"/>
      <c r="AS32" s="708"/>
      <c r="AT32" s="712"/>
      <c r="AU32" s="214" t="s">
        <v>301</v>
      </c>
      <c r="AX32" s="656" t="s">
        <v>302</v>
      </c>
      <c r="AY32" s="657"/>
      <c r="AZ32" s="657"/>
      <c r="BA32" s="657"/>
      <c r="BB32" s="657"/>
      <c r="BC32" s="657"/>
      <c r="BD32" s="657"/>
      <c r="BE32" s="657"/>
      <c r="BF32" s="658"/>
      <c r="BG32" s="716">
        <v>99.3</v>
      </c>
      <c r="BH32" s="691"/>
      <c r="BI32" s="691"/>
      <c r="BJ32" s="691"/>
      <c r="BK32" s="691"/>
      <c r="BL32" s="691"/>
      <c r="BM32" s="665">
        <v>97.9</v>
      </c>
      <c r="BN32" s="691"/>
      <c r="BO32" s="691"/>
      <c r="BP32" s="691"/>
      <c r="BQ32" s="714"/>
      <c r="BR32" s="716">
        <v>99.4</v>
      </c>
      <c r="BS32" s="691"/>
      <c r="BT32" s="691"/>
      <c r="BU32" s="691"/>
      <c r="BV32" s="691"/>
      <c r="BW32" s="691"/>
      <c r="BX32" s="665">
        <v>97.7</v>
      </c>
      <c r="BY32" s="691"/>
      <c r="BZ32" s="691"/>
      <c r="CA32" s="691"/>
      <c r="CB32" s="714"/>
      <c r="CD32" s="699"/>
      <c r="CE32" s="700"/>
      <c r="CF32" s="656" t="s">
        <v>303</v>
      </c>
      <c r="CG32" s="657"/>
      <c r="CH32" s="657"/>
      <c r="CI32" s="657"/>
      <c r="CJ32" s="657"/>
      <c r="CK32" s="657"/>
      <c r="CL32" s="657"/>
      <c r="CM32" s="657"/>
      <c r="CN32" s="657"/>
      <c r="CO32" s="657"/>
      <c r="CP32" s="657"/>
      <c r="CQ32" s="658"/>
      <c r="CR32" s="659" t="s">
        <v>121</v>
      </c>
      <c r="CS32" s="660"/>
      <c r="CT32" s="660"/>
      <c r="CU32" s="660"/>
      <c r="CV32" s="660"/>
      <c r="CW32" s="660"/>
      <c r="CX32" s="660"/>
      <c r="CY32" s="661"/>
      <c r="CZ32" s="664" t="s">
        <v>121</v>
      </c>
      <c r="DA32" s="689"/>
      <c r="DB32" s="689"/>
      <c r="DC32" s="693"/>
      <c r="DD32" s="668" t="s">
        <v>121</v>
      </c>
      <c r="DE32" s="660"/>
      <c r="DF32" s="660"/>
      <c r="DG32" s="660"/>
      <c r="DH32" s="660"/>
      <c r="DI32" s="660"/>
      <c r="DJ32" s="660"/>
      <c r="DK32" s="661"/>
      <c r="DL32" s="668" t="s">
        <v>121</v>
      </c>
      <c r="DM32" s="660"/>
      <c r="DN32" s="660"/>
      <c r="DO32" s="660"/>
      <c r="DP32" s="660"/>
      <c r="DQ32" s="660"/>
      <c r="DR32" s="660"/>
      <c r="DS32" s="660"/>
      <c r="DT32" s="660"/>
      <c r="DU32" s="660"/>
      <c r="DV32" s="661"/>
      <c r="DW32" s="664" t="s">
        <v>121</v>
      </c>
      <c r="DX32" s="689"/>
      <c r="DY32" s="689"/>
      <c r="DZ32" s="689"/>
      <c r="EA32" s="689"/>
      <c r="EB32" s="689"/>
      <c r="EC32" s="690"/>
    </row>
    <row r="33" spans="2:133" ht="11.25" customHeight="1" x14ac:dyDescent="0.2">
      <c r="B33" s="656" t="s">
        <v>304</v>
      </c>
      <c r="C33" s="657"/>
      <c r="D33" s="657"/>
      <c r="E33" s="657"/>
      <c r="F33" s="657"/>
      <c r="G33" s="657"/>
      <c r="H33" s="657"/>
      <c r="I33" s="657"/>
      <c r="J33" s="657"/>
      <c r="K33" s="657"/>
      <c r="L33" s="657"/>
      <c r="M33" s="657"/>
      <c r="N33" s="657"/>
      <c r="O33" s="657"/>
      <c r="P33" s="657"/>
      <c r="Q33" s="658"/>
      <c r="R33" s="659">
        <v>2832</v>
      </c>
      <c r="S33" s="660"/>
      <c r="T33" s="660"/>
      <c r="U33" s="660"/>
      <c r="V33" s="660"/>
      <c r="W33" s="660"/>
      <c r="X33" s="660"/>
      <c r="Y33" s="661"/>
      <c r="Z33" s="662">
        <v>0</v>
      </c>
      <c r="AA33" s="662"/>
      <c r="AB33" s="662"/>
      <c r="AC33" s="662"/>
      <c r="AD33" s="663">
        <v>1399</v>
      </c>
      <c r="AE33" s="663"/>
      <c r="AF33" s="663"/>
      <c r="AG33" s="663"/>
      <c r="AH33" s="663"/>
      <c r="AI33" s="663"/>
      <c r="AJ33" s="663"/>
      <c r="AK33" s="663"/>
      <c r="AL33" s="664">
        <v>0</v>
      </c>
      <c r="AM33" s="665"/>
      <c r="AN33" s="665"/>
      <c r="AO33" s="666"/>
      <c r="AP33" s="709"/>
      <c r="AQ33" s="710"/>
      <c r="AR33" s="710"/>
      <c r="AS33" s="710"/>
      <c r="AT33" s="713"/>
      <c r="AU33" s="219"/>
      <c r="AV33" s="219"/>
      <c r="AW33" s="219"/>
      <c r="AX33" s="680" t="s">
        <v>305</v>
      </c>
      <c r="AY33" s="681"/>
      <c r="AZ33" s="681"/>
      <c r="BA33" s="681"/>
      <c r="BB33" s="681"/>
      <c r="BC33" s="681"/>
      <c r="BD33" s="681"/>
      <c r="BE33" s="681"/>
      <c r="BF33" s="682"/>
      <c r="BG33" s="717">
        <v>98.7</v>
      </c>
      <c r="BH33" s="718"/>
      <c r="BI33" s="718"/>
      <c r="BJ33" s="718"/>
      <c r="BK33" s="718"/>
      <c r="BL33" s="718"/>
      <c r="BM33" s="719">
        <v>94.9</v>
      </c>
      <c r="BN33" s="718"/>
      <c r="BO33" s="718"/>
      <c r="BP33" s="718"/>
      <c r="BQ33" s="720"/>
      <c r="BR33" s="717">
        <v>98.7</v>
      </c>
      <c r="BS33" s="718"/>
      <c r="BT33" s="718"/>
      <c r="BU33" s="718"/>
      <c r="BV33" s="718"/>
      <c r="BW33" s="718"/>
      <c r="BX33" s="719">
        <v>95.1</v>
      </c>
      <c r="BY33" s="718"/>
      <c r="BZ33" s="718"/>
      <c r="CA33" s="718"/>
      <c r="CB33" s="720"/>
      <c r="CD33" s="656" t="s">
        <v>306</v>
      </c>
      <c r="CE33" s="657"/>
      <c r="CF33" s="657"/>
      <c r="CG33" s="657"/>
      <c r="CH33" s="657"/>
      <c r="CI33" s="657"/>
      <c r="CJ33" s="657"/>
      <c r="CK33" s="657"/>
      <c r="CL33" s="657"/>
      <c r="CM33" s="657"/>
      <c r="CN33" s="657"/>
      <c r="CO33" s="657"/>
      <c r="CP33" s="657"/>
      <c r="CQ33" s="658"/>
      <c r="CR33" s="659">
        <v>3061609</v>
      </c>
      <c r="CS33" s="691"/>
      <c r="CT33" s="691"/>
      <c r="CU33" s="691"/>
      <c r="CV33" s="691"/>
      <c r="CW33" s="691"/>
      <c r="CX33" s="691"/>
      <c r="CY33" s="692"/>
      <c r="CZ33" s="664">
        <v>50.9</v>
      </c>
      <c r="DA33" s="689"/>
      <c r="DB33" s="689"/>
      <c r="DC33" s="693"/>
      <c r="DD33" s="668">
        <v>2335708</v>
      </c>
      <c r="DE33" s="691"/>
      <c r="DF33" s="691"/>
      <c r="DG33" s="691"/>
      <c r="DH33" s="691"/>
      <c r="DI33" s="691"/>
      <c r="DJ33" s="691"/>
      <c r="DK33" s="692"/>
      <c r="DL33" s="668">
        <v>1907132</v>
      </c>
      <c r="DM33" s="691"/>
      <c r="DN33" s="691"/>
      <c r="DO33" s="691"/>
      <c r="DP33" s="691"/>
      <c r="DQ33" s="691"/>
      <c r="DR33" s="691"/>
      <c r="DS33" s="691"/>
      <c r="DT33" s="691"/>
      <c r="DU33" s="691"/>
      <c r="DV33" s="692"/>
      <c r="DW33" s="664">
        <v>50.2</v>
      </c>
      <c r="DX33" s="689"/>
      <c r="DY33" s="689"/>
      <c r="DZ33" s="689"/>
      <c r="EA33" s="689"/>
      <c r="EB33" s="689"/>
      <c r="EC33" s="690"/>
    </row>
    <row r="34" spans="2:133" ht="11.25" customHeight="1" x14ac:dyDescent="0.2">
      <c r="B34" s="656" t="s">
        <v>307</v>
      </c>
      <c r="C34" s="657"/>
      <c r="D34" s="657"/>
      <c r="E34" s="657"/>
      <c r="F34" s="657"/>
      <c r="G34" s="657"/>
      <c r="H34" s="657"/>
      <c r="I34" s="657"/>
      <c r="J34" s="657"/>
      <c r="K34" s="657"/>
      <c r="L34" s="657"/>
      <c r="M34" s="657"/>
      <c r="N34" s="657"/>
      <c r="O34" s="657"/>
      <c r="P34" s="657"/>
      <c r="Q34" s="658"/>
      <c r="R34" s="659">
        <v>89936</v>
      </c>
      <c r="S34" s="660"/>
      <c r="T34" s="660"/>
      <c r="U34" s="660"/>
      <c r="V34" s="660"/>
      <c r="W34" s="660"/>
      <c r="X34" s="660"/>
      <c r="Y34" s="661"/>
      <c r="Z34" s="662">
        <v>1.3</v>
      </c>
      <c r="AA34" s="662"/>
      <c r="AB34" s="662"/>
      <c r="AC34" s="662"/>
      <c r="AD34" s="663" t="s">
        <v>121</v>
      </c>
      <c r="AE34" s="663"/>
      <c r="AF34" s="663"/>
      <c r="AG34" s="663"/>
      <c r="AH34" s="663"/>
      <c r="AI34" s="663"/>
      <c r="AJ34" s="663"/>
      <c r="AK34" s="663"/>
      <c r="AL34" s="664" t="s">
        <v>121</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308</v>
      </c>
      <c r="CE34" s="657"/>
      <c r="CF34" s="657"/>
      <c r="CG34" s="657"/>
      <c r="CH34" s="657"/>
      <c r="CI34" s="657"/>
      <c r="CJ34" s="657"/>
      <c r="CK34" s="657"/>
      <c r="CL34" s="657"/>
      <c r="CM34" s="657"/>
      <c r="CN34" s="657"/>
      <c r="CO34" s="657"/>
      <c r="CP34" s="657"/>
      <c r="CQ34" s="658"/>
      <c r="CR34" s="659">
        <v>1174147</v>
      </c>
      <c r="CS34" s="660"/>
      <c r="CT34" s="660"/>
      <c r="CU34" s="660"/>
      <c r="CV34" s="660"/>
      <c r="CW34" s="660"/>
      <c r="CX34" s="660"/>
      <c r="CY34" s="661"/>
      <c r="CZ34" s="664">
        <v>19.5</v>
      </c>
      <c r="DA34" s="689"/>
      <c r="DB34" s="689"/>
      <c r="DC34" s="693"/>
      <c r="DD34" s="668">
        <v>706657</v>
      </c>
      <c r="DE34" s="660"/>
      <c r="DF34" s="660"/>
      <c r="DG34" s="660"/>
      <c r="DH34" s="660"/>
      <c r="DI34" s="660"/>
      <c r="DJ34" s="660"/>
      <c r="DK34" s="661"/>
      <c r="DL34" s="668">
        <v>705560</v>
      </c>
      <c r="DM34" s="660"/>
      <c r="DN34" s="660"/>
      <c r="DO34" s="660"/>
      <c r="DP34" s="660"/>
      <c r="DQ34" s="660"/>
      <c r="DR34" s="660"/>
      <c r="DS34" s="660"/>
      <c r="DT34" s="660"/>
      <c r="DU34" s="660"/>
      <c r="DV34" s="661"/>
      <c r="DW34" s="664">
        <v>18.600000000000001</v>
      </c>
      <c r="DX34" s="689"/>
      <c r="DY34" s="689"/>
      <c r="DZ34" s="689"/>
      <c r="EA34" s="689"/>
      <c r="EB34" s="689"/>
      <c r="EC34" s="690"/>
    </row>
    <row r="35" spans="2:133" ht="11.25" customHeight="1" x14ac:dyDescent="0.2">
      <c r="B35" s="656" t="s">
        <v>309</v>
      </c>
      <c r="C35" s="657"/>
      <c r="D35" s="657"/>
      <c r="E35" s="657"/>
      <c r="F35" s="657"/>
      <c r="G35" s="657"/>
      <c r="H35" s="657"/>
      <c r="I35" s="657"/>
      <c r="J35" s="657"/>
      <c r="K35" s="657"/>
      <c r="L35" s="657"/>
      <c r="M35" s="657"/>
      <c r="N35" s="657"/>
      <c r="O35" s="657"/>
      <c r="P35" s="657"/>
      <c r="Q35" s="658"/>
      <c r="R35" s="659">
        <v>433250</v>
      </c>
      <c r="S35" s="660"/>
      <c r="T35" s="660"/>
      <c r="U35" s="660"/>
      <c r="V35" s="660"/>
      <c r="W35" s="660"/>
      <c r="X35" s="660"/>
      <c r="Y35" s="661"/>
      <c r="Z35" s="662">
        <v>6.4</v>
      </c>
      <c r="AA35" s="662"/>
      <c r="AB35" s="662"/>
      <c r="AC35" s="662"/>
      <c r="AD35" s="663" t="s">
        <v>121</v>
      </c>
      <c r="AE35" s="663"/>
      <c r="AF35" s="663"/>
      <c r="AG35" s="663"/>
      <c r="AH35" s="663"/>
      <c r="AI35" s="663"/>
      <c r="AJ35" s="663"/>
      <c r="AK35" s="663"/>
      <c r="AL35" s="664" t="s">
        <v>121</v>
      </c>
      <c r="AM35" s="665"/>
      <c r="AN35" s="665"/>
      <c r="AO35" s="666"/>
      <c r="AP35" s="222"/>
      <c r="AQ35" s="641" t="s">
        <v>310</v>
      </c>
      <c r="AR35" s="642"/>
      <c r="AS35" s="642"/>
      <c r="AT35" s="642"/>
      <c r="AU35" s="642"/>
      <c r="AV35" s="642"/>
      <c r="AW35" s="642"/>
      <c r="AX35" s="642"/>
      <c r="AY35" s="642"/>
      <c r="AZ35" s="642"/>
      <c r="BA35" s="642"/>
      <c r="BB35" s="642"/>
      <c r="BC35" s="642"/>
      <c r="BD35" s="642"/>
      <c r="BE35" s="642"/>
      <c r="BF35" s="643"/>
      <c r="BG35" s="641" t="s">
        <v>311</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312</v>
      </c>
      <c r="CE35" s="657"/>
      <c r="CF35" s="657"/>
      <c r="CG35" s="657"/>
      <c r="CH35" s="657"/>
      <c r="CI35" s="657"/>
      <c r="CJ35" s="657"/>
      <c r="CK35" s="657"/>
      <c r="CL35" s="657"/>
      <c r="CM35" s="657"/>
      <c r="CN35" s="657"/>
      <c r="CO35" s="657"/>
      <c r="CP35" s="657"/>
      <c r="CQ35" s="658"/>
      <c r="CR35" s="659">
        <v>92987</v>
      </c>
      <c r="CS35" s="691"/>
      <c r="CT35" s="691"/>
      <c r="CU35" s="691"/>
      <c r="CV35" s="691"/>
      <c r="CW35" s="691"/>
      <c r="CX35" s="691"/>
      <c r="CY35" s="692"/>
      <c r="CZ35" s="664">
        <v>1.5</v>
      </c>
      <c r="DA35" s="689"/>
      <c r="DB35" s="689"/>
      <c r="DC35" s="693"/>
      <c r="DD35" s="668">
        <v>91206</v>
      </c>
      <c r="DE35" s="691"/>
      <c r="DF35" s="691"/>
      <c r="DG35" s="691"/>
      <c r="DH35" s="691"/>
      <c r="DI35" s="691"/>
      <c r="DJ35" s="691"/>
      <c r="DK35" s="692"/>
      <c r="DL35" s="668">
        <v>46047</v>
      </c>
      <c r="DM35" s="691"/>
      <c r="DN35" s="691"/>
      <c r="DO35" s="691"/>
      <c r="DP35" s="691"/>
      <c r="DQ35" s="691"/>
      <c r="DR35" s="691"/>
      <c r="DS35" s="691"/>
      <c r="DT35" s="691"/>
      <c r="DU35" s="691"/>
      <c r="DV35" s="692"/>
      <c r="DW35" s="664">
        <v>1.2</v>
      </c>
      <c r="DX35" s="689"/>
      <c r="DY35" s="689"/>
      <c r="DZ35" s="689"/>
      <c r="EA35" s="689"/>
      <c r="EB35" s="689"/>
      <c r="EC35" s="690"/>
    </row>
    <row r="36" spans="2:133" ht="11.25" customHeight="1" x14ac:dyDescent="0.2">
      <c r="B36" s="656" t="s">
        <v>313</v>
      </c>
      <c r="C36" s="657"/>
      <c r="D36" s="657"/>
      <c r="E36" s="657"/>
      <c r="F36" s="657"/>
      <c r="G36" s="657"/>
      <c r="H36" s="657"/>
      <c r="I36" s="657"/>
      <c r="J36" s="657"/>
      <c r="K36" s="657"/>
      <c r="L36" s="657"/>
      <c r="M36" s="657"/>
      <c r="N36" s="657"/>
      <c r="O36" s="657"/>
      <c r="P36" s="657"/>
      <c r="Q36" s="658"/>
      <c r="R36" s="659">
        <v>628537</v>
      </c>
      <c r="S36" s="660"/>
      <c r="T36" s="660"/>
      <c r="U36" s="660"/>
      <c r="V36" s="660"/>
      <c r="W36" s="660"/>
      <c r="X36" s="660"/>
      <c r="Y36" s="661"/>
      <c r="Z36" s="662">
        <v>9.3000000000000007</v>
      </c>
      <c r="AA36" s="662"/>
      <c r="AB36" s="662"/>
      <c r="AC36" s="662"/>
      <c r="AD36" s="663" t="s">
        <v>121</v>
      </c>
      <c r="AE36" s="663"/>
      <c r="AF36" s="663"/>
      <c r="AG36" s="663"/>
      <c r="AH36" s="663"/>
      <c r="AI36" s="663"/>
      <c r="AJ36" s="663"/>
      <c r="AK36" s="663"/>
      <c r="AL36" s="664" t="s">
        <v>121</v>
      </c>
      <c r="AM36" s="665"/>
      <c r="AN36" s="665"/>
      <c r="AO36" s="666"/>
      <c r="AP36" s="222"/>
      <c r="AQ36" s="725" t="s">
        <v>314</v>
      </c>
      <c r="AR36" s="726"/>
      <c r="AS36" s="726"/>
      <c r="AT36" s="726"/>
      <c r="AU36" s="726"/>
      <c r="AV36" s="726"/>
      <c r="AW36" s="726"/>
      <c r="AX36" s="726"/>
      <c r="AY36" s="727"/>
      <c r="AZ36" s="648">
        <v>576479</v>
      </c>
      <c r="BA36" s="649"/>
      <c r="BB36" s="649"/>
      <c r="BC36" s="649"/>
      <c r="BD36" s="649"/>
      <c r="BE36" s="649"/>
      <c r="BF36" s="721"/>
      <c r="BG36" s="645" t="s">
        <v>315</v>
      </c>
      <c r="BH36" s="646"/>
      <c r="BI36" s="646"/>
      <c r="BJ36" s="646"/>
      <c r="BK36" s="646"/>
      <c r="BL36" s="646"/>
      <c r="BM36" s="646"/>
      <c r="BN36" s="646"/>
      <c r="BO36" s="646"/>
      <c r="BP36" s="646"/>
      <c r="BQ36" s="646"/>
      <c r="BR36" s="646"/>
      <c r="BS36" s="646"/>
      <c r="BT36" s="646"/>
      <c r="BU36" s="647"/>
      <c r="BV36" s="648">
        <v>123481</v>
      </c>
      <c r="BW36" s="649"/>
      <c r="BX36" s="649"/>
      <c r="BY36" s="649"/>
      <c r="BZ36" s="649"/>
      <c r="CA36" s="649"/>
      <c r="CB36" s="721"/>
      <c r="CD36" s="656" t="s">
        <v>316</v>
      </c>
      <c r="CE36" s="657"/>
      <c r="CF36" s="657"/>
      <c r="CG36" s="657"/>
      <c r="CH36" s="657"/>
      <c r="CI36" s="657"/>
      <c r="CJ36" s="657"/>
      <c r="CK36" s="657"/>
      <c r="CL36" s="657"/>
      <c r="CM36" s="657"/>
      <c r="CN36" s="657"/>
      <c r="CO36" s="657"/>
      <c r="CP36" s="657"/>
      <c r="CQ36" s="658"/>
      <c r="CR36" s="659">
        <v>839328</v>
      </c>
      <c r="CS36" s="660"/>
      <c r="CT36" s="660"/>
      <c r="CU36" s="660"/>
      <c r="CV36" s="660"/>
      <c r="CW36" s="660"/>
      <c r="CX36" s="660"/>
      <c r="CY36" s="661"/>
      <c r="CZ36" s="664">
        <v>14</v>
      </c>
      <c r="DA36" s="689"/>
      <c r="DB36" s="689"/>
      <c r="DC36" s="693"/>
      <c r="DD36" s="668">
        <v>774625</v>
      </c>
      <c r="DE36" s="660"/>
      <c r="DF36" s="660"/>
      <c r="DG36" s="660"/>
      <c r="DH36" s="660"/>
      <c r="DI36" s="660"/>
      <c r="DJ36" s="660"/>
      <c r="DK36" s="661"/>
      <c r="DL36" s="668">
        <v>669291</v>
      </c>
      <c r="DM36" s="660"/>
      <c r="DN36" s="660"/>
      <c r="DO36" s="660"/>
      <c r="DP36" s="660"/>
      <c r="DQ36" s="660"/>
      <c r="DR36" s="660"/>
      <c r="DS36" s="660"/>
      <c r="DT36" s="660"/>
      <c r="DU36" s="660"/>
      <c r="DV36" s="661"/>
      <c r="DW36" s="664">
        <v>17.600000000000001</v>
      </c>
      <c r="DX36" s="689"/>
      <c r="DY36" s="689"/>
      <c r="DZ36" s="689"/>
      <c r="EA36" s="689"/>
      <c r="EB36" s="689"/>
      <c r="EC36" s="690"/>
    </row>
    <row r="37" spans="2:133" ht="11.25" customHeight="1" x14ac:dyDescent="0.2">
      <c r="B37" s="656" t="s">
        <v>317</v>
      </c>
      <c r="C37" s="657"/>
      <c r="D37" s="657"/>
      <c r="E37" s="657"/>
      <c r="F37" s="657"/>
      <c r="G37" s="657"/>
      <c r="H37" s="657"/>
      <c r="I37" s="657"/>
      <c r="J37" s="657"/>
      <c r="K37" s="657"/>
      <c r="L37" s="657"/>
      <c r="M37" s="657"/>
      <c r="N37" s="657"/>
      <c r="O37" s="657"/>
      <c r="P37" s="657"/>
      <c r="Q37" s="658"/>
      <c r="R37" s="659">
        <v>82873</v>
      </c>
      <c r="S37" s="660"/>
      <c r="T37" s="660"/>
      <c r="U37" s="660"/>
      <c r="V37" s="660"/>
      <c r="W37" s="660"/>
      <c r="X37" s="660"/>
      <c r="Y37" s="661"/>
      <c r="Z37" s="662">
        <v>1.2</v>
      </c>
      <c r="AA37" s="662"/>
      <c r="AB37" s="662"/>
      <c r="AC37" s="662"/>
      <c r="AD37" s="663">
        <v>7342</v>
      </c>
      <c r="AE37" s="663"/>
      <c r="AF37" s="663"/>
      <c r="AG37" s="663"/>
      <c r="AH37" s="663"/>
      <c r="AI37" s="663"/>
      <c r="AJ37" s="663"/>
      <c r="AK37" s="663"/>
      <c r="AL37" s="664">
        <v>0.2</v>
      </c>
      <c r="AM37" s="665"/>
      <c r="AN37" s="665"/>
      <c r="AO37" s="666"/>
      <c r="AQ37" s="722" t="s">
        <v>318</v>
      </c>
      <c r="AR37" s="723"/>
      <c r="AS37" s="723"/>
      <c r="AT37" s="723"/>
      <c r="AU37" s="723"/>
      <c r="AV37" s="723"/>
      <c r="AW37" s="723"/>
      <c r="AX37" s="723"/>
      <c r="AY37" s="724"/>
      <c r="AZ37" s="659">
        <v>160617</v>
      </c>
      <c r="BA37" s="660"/>
      <c r="BB37" s="660"/>
      <c r="BC37" s="660"/>
      <c r="BD37" s="691"/>
      <c r="BE37" s="691"/>
      <c r="BF37" s="714"/>
      <c r="BG37" s="656" t="s">
        <v>319</v>
      </c>
      <c r="BH37" s="657"/>
      <c r="BI37" s="657"/>
      <c r="BJ37" s="657"/>
      <c r="BK37" s="657"/>
      <c r="BL37" s="657"/>
      <c r="BM37" s="657"/>
      <c r="BN37" s="657"/>
      <c r="BO37" s="657"/>
      <c r="BP37" s="657"/>
      <c r="BQ37" s="657"/>
      <c r="BR37" s="657"/>
      <c r="BS37" s="657"/>
      <c r="BT37" s="657"/>
      <c r="BU37" s="658"/>
      <c r="BV37" s="659">
        <v>118781</v>
      </c>
      <c r="BW37" s="660"/>
      <c r="BX37" s="660"/>
      <c r="BY37" s="660"/>
      <c r="BZ37" s="660"/>
      <c r="CA37" s="660"/>
      <c r="CB37" s="669"/>
      <c r="CD37" s="656" t="s">
        <v>320</v>
      </c>
      <c r="CE37" s="657"/>
      <c r="CF37" s="657"/>
      <c r="CG37" s="657"/>
      <c r="CH37" s="657"/>
      <c r="CI37" s="657"/>
      <c r="CJ37" s="657"/>
      <c r="CK37" s="657"/>
      <c r="CL37" s="657"/>
      <c r="CM37" s="657"/>
      <c r="CN37" s="657"/>
      <c r="CO37" s="657"/>
      <c r="CP37" s="657"/>
      <c r="CQ37" s="658"/>
      <c r="CR37" s="659">
        <v>380866</v>
      </c>
      <c r="CS37" s="691"/>
      <c r="CT37" s="691"/>
      <c r="CU37" s="691"/>
      <c r="CV37" s="691"/>
      <c r="CW37" s="691"/>
      <c r="CX37" s="691"/>
      <c r="CY37" s="692"/>
      <c r="CZ37" s="664">
        <v>6.3</v>
      </c>
      <c r="DA37" s="689"/>
      <c r="DB37" s="689"/>
      <c r="DC37" s="693"/>
      <c r="DD37" s="668">
        <v>380866</v>
      </c>
      <c r="DE37" s="691"/>
      <c r="DF37" s="691"/>
      <c r="DG37" s="691"/>
      <c r="DH37" s="691"/>
      <c r="DI37" s="691"/>
      <c r="DJ37" s="691"/>
      <c r="DK37" s="692"/>
      <c r="DL37" s="668">
        <v>380866</v>
      </c>
      <c r="DM37" s="691"/>
      <c r="DN37" s="691"/>
      <c r="DO37" s="691"/>
      <c r="DP37" s="691"/>
      <c r="DQ37" s="691"/>
      <c r="DR37" s="691"/>
      <c r="DS37" s="691"/>
      <c r="DT37" s="691"/>
      <c r="DU37" s="691"/>
      <c r="DV37" s="692"/>
      <c r="DW37" s="664">
        <v>10</v>
      </c>
      <c r="DX37" s="689"/>
      <c r="DY37" s="689"/>
      <c r="DZ37" s="689"/>
      <c r="EA37" s="689"/>
      <c r="EB37" s="689"/>
      <c r="EC37" s="690"/>
    </row>
    <row r="38" spans="2:133" ht="11.25" customHeight="1" x14ac:dyDescent="0.2">
      <c r="B38" s="656" t="s">
        <v>321</v>
      </c>
      <c r="C38" s="657"/>
      <c r="D38" s="657"/>
      <c r="E38" s="657"/>
      <c r="F38" s="657"/>
      <c r="G38" s="657"/>
      <c r="H38" s="657"/>
      <c r="I38" s="657"/>
      <c r="J38" s="657"/>
      <c r="K38" s="657"/>
      <c r="L38" s="657"/>
      <c r="M38" s="657"/>
      <c r="N38" s="657"/>
      <c r="O38" s="657"/>
      <c r="P38" s="657"/>
      <c r="Q38" s="658"/>
      <c r="R38" s="659">
        <v>255900</v>
      </c>
      <c r="S38" s="660"/>
      <c r="T38" s="660"/>
      <c r="U38" s="660"/>
      <c r="V38" s="660"/>
      <c r="W38" s="660"/>
      <c r="X38" s="660"/>
      <c r="Y38" s="661"/>
      <c r="Z38" s="662">
        <v>3.8</v>
      </c>
      <c r="AA38" s="662"/>
      <c r="AB38" s="662"/>
      <c r="AC38" s="662"/>
      <c r="AD38" s="663" t="s">
        <v>121</v>
      </c>
      <c r="AE38" s="663"/>
      <c r="AF38" s="663"/>
      <c r="AG38" s="663"/>
      <c r="AH38" s="663"/>
      <c r="AI38" s="663"/>
      <c r="AJ38" s="663"/>
      <c r="AK38" s="663"/>
      <c r="AL38" s="664" t="s">
        <v>121</v>
      </c>
      <c r="AM38" s="665"/>
      <c r="AN38" s="665"/>
      <c r="AO38" s="666"/>
      <c r="AQ38" s="722" t="s">
        <v>322</v>
      </c>
      <c r="AR38" s="723"/>
      <c r="AS38" s="723"/>
      <c r="AT38" s="723"/>
      <c r="AU38" s="723"/>
      <c r="AV38" s="723"/>
      <c r="AW38" s="723"/>
      <c r="AX38" s="723"/>
      <c r="AY38" s="724"/>
      <c r="AZ38" s="659">
        <v>620</v>
      </c>
      <c r="BA38" s="660"/>
      <c r="BB38" s="660"/>
      <c r="BC38" s="660"/>
      <c r="BD38" s="691"/>
      <c r="BE38" s="691"/>
      <c r="BF38" s="714"/>
      <c r="BG38" s="656" t="s">
        <v>323</v>
      </c>
      <c r="BH38" s="657"/>
      <c r="BI38" s="657"/>
      <c r="BJ38" s="657"/>
      <c r="BK38" s="657"/>
      <c r="BL38" s="657"/>
      <c r="BM38" s="657"/>
      <c r="BN38" s="657"/>
      <c r="BO38" s="657"/>
      <c r="BP38" s="657"/>
      <c r="BQ38" s="657"/>
      <c r="BR38" s="657"/>
      <c r="BS38" s="657"/>
      <c r="BT38" s="657"/>
      <c r="BU38" s="658"/>
      <c r="BV38" s="659">
        <v>1566</v>
      </c>
      <c r="BW38" s="660"/>
      <c r="BX38" s="660"/>
      <c r="BY38" s="660"/>
      <c r="BZ38" s="660"/>
      <c r="CA38" s="660"/>
      <c r="CB38" s="669"/>
      <c r="CD38" s="656" t="s">
        <v>324</v>
      </c>
      <c r="CE38" s="657"/>
      <c r="CF38" s="657"/>
      <c r="CG38" s="657"/>
      <c r="CH38" s="657"/>
      <c r="CI38" s="657"/>
      <c r="CJ38" s="657"/>
      <c r="CK38" s="657"/>
      <c r="CL38" s="657"/>
      <c r="CM38" s="657"/>
      <c r="CN38" s="657"/>
      <c r="CO38" s="657"/>
      <c r="CP38" s="657"/>
      <c r="CQ38" s="658"/>
      <c r="CR38" s="659">
        <v>576479</v>
      </c>
      <c r="CS38" s="660"/>
      <c r="CT38" s="660"/>
      <c r="CU38" s="660"/>
      <c r="CV38" s="660"/>
      <c r="CW38" s="660"/>
      <c r="CX38" s="660"/>
      <c r="CY38" s="661"/>
      <c r="CZ38" s="664">
        <v>9.6</v>
      </c>
      <c r="DA38" s="689"/>
      <c r="DB38" s="689"/>
      <c r="DC38" s="693"/>
      <c r="DD38" s="668">
        <v>503727</v>
      </c>
      <c r="DE38" s="660"/>
      <c r="DF38" s="660"/>
      <c r="DG38" s="660"/>
      <c r="DH38" s="660"/>
      <c r="DI38" s="660"/>
      <c r="DJ38" s="660"/>
      <c r="DK38" s="661"/>
      <c r="DL38" s="668">
        <v>485514</v>
      </c>
      <c r="DM38" s="660"/>
      <c r="DN38" s="660"/>
      <c r="DO38" s="660"/>
      <c r="DP38" s="660"/>
      <c r="DQ38" s="660"/>
      <c r="DR38" s="660"/>
      <c r="DS38" s="660"/>
      <c r="DT38" s="660"/>
      <c r="DU38" s="660"/>
      <c r="DV38" s="661"/>
      <c r="DW38" s="664">
        <v>12.8</v>
      </c>
      <c r="DX38" s="689"/>
      <c r="DY38" s="689"/>
      <c r="DZ38" s="689"/>
      <c r="EA38" s="689"/>
      <c r="EB38" s="689"/>
      <c r="EC38" s="690"/>
    </row>
    <row r="39" spans="2:133" ht="11.25" customHeight="1" x14ac:dyDescent="0.2">
      <c r="B39" s="656" t="s">
        <v>325</v>
      </c>
      <c r="C39" s="657"/>
      <c r="D39" s="657"/>
      <c r="E39" s="657"/>
      <c r="F39" s="657"/>
      <c r="G39" s="657"/>
      <c r="H39" s="657"/>
      <c r="I39" s="657"/>
      <c r="J39" s="657"/>
      <c r="K39" s="657"/>
      <c r="L39" s="657"/>
      <c r="M39" s="657"/>
      <c r="N39" s="657"/>
      <c r="O39" s="657"/>
      <c r="P39" s="657"/>
      <c r="Q39" s="658"/>
      <c r="R39" s="659" t="s">
        <v>121</v>
      </c>
      <c r="S39" s="660"/>
      <c r="T39" s="660"/>
      <c r="U39" s="660"/>
      <c r="V39" s="660"/>
      <c r="W39" s="660"/>
      <c r="X39" s="660"/>
      <c r="Y39" s="661"/>
      <c r="Z39" s="662" t="s">
        <v>121</v>
      </c>
      <c r="AA39" s="662"/>
      <c r="AB39" s="662"/>
      <c r="AC39" s="662"/>
      <c r="AD39" s="663" t="s">
        <v>121</v>
      </c>
      <c r="AE39" s="663"/>
      <c r="AF39" s="663"/>
      <c r="AG39" s="663"/>
      <c r="AH39" s="663"/>
      <c r="AI39" s="663"/>
      <c r="AJ39" s="663"/>
      <c r="AK39" s="663"/>
      <c r="AL39" s="664" t="s">
        <v>121</v>
      </c>
      <c r="AM39" s="665"/>
      <c r="AN39" s="665"/>
      <c r="AO39" s="666"/>
      <c r="AQ39" s="722" t="s">
        <v>326</v>
      </c>
      <c r="AR39" s="723"/>
      <c r="AS39" s="723"/>
      <c r="AT39" s="723"/>
      <c r="AU39" s="723"/>
      <c r="AV39" s="723"/>
      <c r="AW39" s="723"/>
      <c r="AX39" s="723"/>
      <c r="AY39" s="724"/>
      <c r="AZ39" s="659" t="s">
        <v>121</v>
      </c>
      <c r="BA39" s="660"/>
      <c r="BB39" s="660"/>
      <c r="BC39" s="660"/>
      <c r="BD39" s="691"/>
      <c r="BE39" s="691"/>
      <c r="BF39" s="714"/>
      <c r="BG39" s="656" t="s">
        <v>327</v>
      </c>
      <c r="BH39" s="657"/>
      <c r="BI39" s="657"/>
      <c r="BJ39" s="657"/>
      <c r="BK39" s="657"/>
      <c r="BL39" s="657"/>
      <c r="BM39" s="657"/>
      <c r="BN39" s="657"/>
      <c r="BO39" s="657"/>
      <c r="BP39" s="657"/>
      <c r="BQ39" s="657"/>
      <c r="BR39" s="657"/>
      <c r="BS39" s="657"/>
      <c r="BT39" s="657"/>
      <c r="BU39" s="658"/>
      <c r="BV39" s="659">
        <v>2515</v>
      </c>
      <c r="BW39" s="660"/>
      <c r="BX39" s="660"/>
      <c r="BY39" s="660"/>
      <c r="BZ39" s="660"/>
      <c r="CA39" s="660"/>
      <c r="CB39" s="669"/>
      <c r="CD39" s="656" t="s">
        <v>328</v>
      </c>
      <c r="CE39" s="657"/>
      <c r="CF39" s="657"/>
      <c r="CG39" s="657"/>
      <c r="CH39" s="657"/>
      <c r="CI39" s="657"/>
      <c r="CJ39" s="657"/>
      <c r="CK39" s="657"/>
      <c r="CL39" s="657"/>
      <c r="CM39" s="657"/>
      <c r="CN39" s="657"/>
      <c r="CO39" s="657"/>
      <c r="CP39" s="657"/>
      <c r="CQ39" s="658"/>
      <c r="CR39" s="659">
        <v>337948</v>
      </c>
      <c r="CS39" s="691"/>
      <c r="CT39" s="691"/>
      <c r="CU39" s="691"/>
      <c r="CV39" s="691"/>
      <c r="CW39" s="691"/>
      <c r="CX39" s="691"/>
      <c r="CY39" s="692"/>
      <c r="CZ39" s="664">
        <v>5.6</v>
      </c>
      <c r="DA39" s="689"/>
      <c r="DB39" s="689"/>
      <c r="DC39" s="693"/>
      <c r="DD39" s="668">
        <v>258773</v>
      </c>
      <c r="DE39" s="691"/>
      <c r="DF39" s="691"/>
      <c r="DG39" s="691"/>
      <c r="DH39" s="691"/>
      <c r="DI39" s="691"/>
      <c r="DJ39" s="691"/>
      <c r="DK39" s="692"/>
      <c r="DL39" s="668" t="s">
        <v>121</v>
      </c>
      <c r="DM39" s="691"/>
      <c r="DN39" s="691"/>
      <c r="DO39" s="691"/>
      <c r="DP39" s="691"/>
      <c r="DQ39" s="691"/>
      <c r="DR39" s="691"/>
      <c r="DS39" s="691"/>
      <c r="DT39" s="691"/>
      <c r="DU39" s="691"/>
      <c r="DV39" s="692"/>
      <c r="DW39" s="664" t="s">
        <v>121</v>
      </c>
      <c r="DX39" s="689"/>
      <c r="DY39" s="689"/>
      <c r="DZ39" s="689"/>
      <c r="EA39" s="689"/>
      <c r="EB39" s="689"/>
      <c r="EC39" s="690"/>
    </row>
    <row r="40" spans="2:133" ht="11.25" customHeight="1" x14ac:dyDescent="0.2">
      <c r="B40" s="656" t="s">
        <v>329</v>
      </c>
      <c r="C40" s="657"/>
      <c r="D40" s="657"/>
      <c r="E40" s="657"/>
      <c r="F40" s="657"/>
      <c r="G40" s="657"/>
      <c r="H40" s="657"/>
      <c r="I40" s="657"/>
      <c r="J40" s="657"/>
      <c r="K40" s="657"/>
      <c r="L40" s="657"/>
      <c r="M40" s="657"/>
      <c r="N40" s="657"/>
      <c r="O40" s="657"/>
      <c r="P40" s="657"/>
      <c r="Q40" s="658"/>
      <c r="R40" s="659">
        <v>56000</v>
      </c>
      <c r="S40" s="660"/>
      <c r="T40" s="660"/>
      <c r="U40" s="660"/>
      <c r="V40" s="660"/>
      <c r="W40" s="660"/>
      <c r="X40" s="660"/>
      <c r="Y40" s="661"/>
      <c r="Z40" s="662">
        <v>0.8</v>
      </c>
      <c r="AA40" s="662"/>
      <c r="AB40" s="662"/>
      <c r="AC40" s="662"/>
      <c r="AD40" s="663" t="s">
        <v>121</v>
      </c>
      <c r="AE40" s="663"/>
      <c r="AF40" s="663"/>
      <c r="AG40" s="663"/>
      <c r="AH40" s="663"/>
      <c r="AI40" s="663"/>
      <c r="AJ40" s="663"/>
      <c r="AK40" s="663"/>
      <c r="AL40" s="664" t="s">
        <v>121</v>
      </c>
      <c r="AM40" s="665"/>
      <c r="AN40" s="665"/>
      <c r="AO40" s="666"/>
      <c r="AQ40" s="722" t="s">
        <v>330</v>
      </c>
      <c r="AR40" s="723"/>
      <c r="AS40" s="723"/>
      <c r="AT40" s="723"/>
      <c r="AU40" s="723"/>
      <c r="AV40" s="723"/>
      <c r="AW40" s="723"/>
      <c r="AX40" s="723"/>
      <c r="AY40" s="724"/>
      <c r="AZ40" s="659" t="s">
        <v>121</v>
      </c>
      <c r="BA40" s="660"/>
      <c r="BB40" s="660"/>
      <c r="BC40" s="660"/>
      <c r="BD40" s="691"/>
      <c r="BE40" s="691"/>
      <c r="BF40" s="714"/>
      <c r="BG40" s="707" t="s">
        <v>331</v>
      </c>
      <c r="BH40" s="708"/>
      <c r="BI40" s="708"/>
      <c r="BJ40" s="708"/>
      <c r="BK40" s="708"/>
      <c r="BL40" s="223"/>
      <c r="BM40" s="657" t="s">
        <v>332</v>
      </c>
      <c r="BN40" s="657"/>
      <c r="BO40" s="657"/>
      <c r="BP40" s="657"/>
      <c r="BQ40" s="657"/>
      <c r="BR40" s="657"/>
      <c r="BS40" s="657"/>
      <c r="BT40" s="657"/>
      <c r="BU40" s="658"/>
      <c r="BV40" s="659">
        <v>101</v>
      </c>
      <c r="BW40" s="660"/>
      <c r="BX40" s="660"/>
      <c r="BY40" s="660"/>
      <c r="BZ40" s="660"/>
      <c r="CA40" s="660"/>
      <c r="CB40" s="669"/>
      <c r="CD40" s="656" t="s">
        <v>333</v>
      </c>
      <c r="CE40" s="657"/>
      <c r="CF40" s="657"/>
      <c r="CG40" s="657"/>
      <c r="CH40" s="657"/>
      <c r="CI40" s="657"/>
      <c r="CJ40" s="657"/>
      <c r="CK40" s="657"/>
      <c r="CL40" s="657"/>
      <c r="CM40" s="657"/>
      <c r="CN40" s="657"/>
      <c r="CO40" s="657"/>
      <c r="CP40" s="657"/>
      <c r="CQ40" s="658"/>
      <c r="CR40" s="659">
        <v>40720</v>
      </c>
      <c r="CS40" s="660"/>
      <c r="CT40" s="660"/>
      <c r="CU40" s="660"/>
      <c r="CV40" s="660"/>
      <c r="CW40" s="660"/>
      <c r="CX40" s="660"/>
      <c r="CY40" s="661"/>
      <c r="CZ40" s="664">
        <v>0.7</v>
      </c>
      <c r="DA40" s="689"/>
      <c r="DB40" s="689"/>
      <c r="DC40" s="693"/>
      <c r="DD40" s="668">
        <v>720</v>
      </c>
      <c r="DE40" s="660"/>
      <c r="DF40" s="660"/>
      <c r="DG40" s="660"/>
      <c r="DH40" s="660"/>
      <c r="DI40" s="660"/>
      <c r="DJ40" s="660"/>
      <c r="DK40" s="661"/>
      <c r="DL40" s="668">
        <v>720</v>
      </c>
      <c r="DM40" s="660"/>
      <c r="DN40" s="660"/>
      <c r="DO40" s="660"/>
      <c r="DP40" s="660"/>
      <c r="DQ40" s="660"/>
      <c r="DR40" s="660"/>
      <c r="DS40" s="660"/>
      <c r="DT40" s="660"/>
      <c r="DU40" s="660"/>
      <c r="DV40" s="661"/>
      <c r="DW40" s="664">
        <v>0</v>
      </c>
      <c r="DX40" s="689"/>
      <c r="DY40" s="689"/>
      <c r="DZ40" s="689"/>
      <c r="EA40" s="689"/>
      <c r="EB40" s="689"/>
      <c r="EC40" s="690"/>
    </row>
    <row r="41" spans="2:133" ht="11.25" customHeight="1" x14ac:dyDescent="0.2">
      <c r="B41" s="680" t="s">
        <v>334</v>
      </c>
      <c r="C41" s="681"/>
      <c r="D41" s="681"/>
      <c r="E41" s="681"/>
      <c r="F41" s="681"/>
      <c r="G41" s="681"/>
      <c r="H41" s="681"/>
      <c r="I41" s="681"/>
      <c r="J41" s="681"/>
      <c r="K41" s="681"/>
      <c r="L41" s="681"/>
      <c r="M41" s="681"/>
      <c r="N41" s="681"/>
      <c r="O41" s="681"/>
      <c r="P41" s="681"/>
      <c r="Q41" s="682"/>
      <c r="R41" s="731">
        <v>6759555</v>
      </c>
      <c r="S41" s="732"/>
      <c r="T41" s="732"/>
      <c r="U41" s="732"/>
      <c r="V41" s="732"/>
      <c r="W41" s="732"/>
      <c r="X41" s="732"/>
      <c r="Y41" s="736"/>
      <c r="Z41" s="737">
        <v>100</v>
      </c>
      <c r="AA41" s="737"/>
      <c r="AB41" s="737"/>
      <c r="AC41" s="737"/>
      <c r="AD41" s="738">
        <v>3746185</v>
      </c>
      <c r="AE41" s="738"/>
      <c r="AF41" s="738"/>
      <c r="AG41" s="738"/>
      <c r="AH41" s="738"/>
      <c r="AI41" s="738"/>
      <c r="AJ41" s="738"/>
      <c r="AK41" s="738"/>
      <c r="AL41" s="739">
        <v>100</v>
      </c>
      <c r="AM41" s="719"/>
      <c r="AN41" s="719"/>
      <c r="AO41" s="740"/>
      <c r="AQ41" s="722" t="s">
        <v>335</v>
      </c>
      <c r="AR41" s="723"/>
      <c r="AS41" s="723"/>
      <c r="AT41" s="723"/>
      <c r="AU41" s="723"/>
      <c r="AV41" s="723"/>
      <c r="AW41" s="723"/>
      <c r="AX41" s="723"/>
      <c r="AY41" s="724"/>
      <c r="AZ41" s="659">
        <v>108700</v>
      </c>
      <c r="BA41" s="660"/>
      <c r="BB41" s="660"/>
      <c r="BC41" s="660"/>
      <c r="BD41" s="691"/>
      <c r="BE41" s="691"/>
      <c r="BF41" s="714"/>
      <c r="BG41" s="707"/>
      <c r="BH41" s="708"/>
      <c r="BI41" s="708"/>
      <c r="BJ41" s="708"/>
      <c r="BK41" s="708"/>
      <c r="BL41" s="223"/>
      <c r="BM41" s="657" t="s">
        <v>336</v>
      </c>
      <c r="BN41" s="657"/>
      <c r="BO41" s="657"/>
      <c r="BP41" s="657"/>
      <c r="BQ41" s="657"/>
      <c r="BR41" s="657"/>
      <c r="BS41" s="657"/>
      <c r="BT41" s="657"/>
      <c r="BU41" s="658"/>
      <c r="BV41" s="659" t="s">
        <v>121</v>
      </c>
      <c r="BW41" s="660"/>
      <c r="BX41" s="660"/>
      <c r="BY41" s="660"/>
      <c r="BZ41" s="660"/>
      <c r="CA41" s="660"/>
      <c r="CB41" s="669"/>
      <c r="CD41" s="656" t="s">
        <v>337</v>
      </c>
      <c r="CE41" s="657"/>
      <c r="CF41" s="657"/>
      <c r="CG41" s="657"/>
      <c r="CH41" s="657"/>
      <c r="CI41" s="657"/>
      <c r="CJ41" s="657"/>
      <c r="CK41" s="657"/>
      <c r="CL41" s="657"/>
      <c r="CM41" s="657"/>
      <c r="CN41" s="657"/>
      <c r="CO41" s="657"/>
      <c r="CP41" s="657"/>
      <c r="CQ41" s="658"/>
      <c r="CR41" s="659" t="s">
        <v>121</v>
      </c>
      <c r="CS41" s="691"/>
      <c r="CT41" s="691"/>
      <c r="CU41" s="691"/>
      <c r="CV41" s="691"/>
      <c r="CW41" s="691"/>
      <c r="CX41" s="691"/>
      <c r="CY41" s="692"/>
      <c r="CZ41" s="664" t="s">
        <v>121</v>
      </c>
      <c r="DA41" s="689"/>
      <c r="DB41" s="689"/>
      <c r="DC41" s="693"/>
      <c r="DD41" s="668" t="s">
        <v>121</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338</v>
      </c>
      <c r="AR42" s="729"/>
      <c r="AS42" s="729"/>
      <c r="AT42" s="729"/>
      <c r="AU42" s="729"/>
      <c r="AV42" s="729"/>
      <c r="AW42" s="729"/>
      <c r="AX42" s="729"/>
      <c r="AY42" s="730"/>
      <c r="AZ42" s="731">
        <v>306542</v>
      </c>
      <c r="BA42" s="732"/>
      <c r="BB42" s="732"/>
      <c r="BC42" s="732"/>
      <c r="BD42" s="718"/>
      <c r="BE42" s="718"/>
      <c r="BF42" s="720"/>
      <c r="BG42" s="709"/>
      <c r="BH42" s="710"/>
      <c r="BI42" s="710"/>
      <c r="BJ42" s="710"/>
      <c r="BK42" s="710"/>
      <c r="BL42" s="224"/>
      <c r="BM42" s="681" t="s">
        <v>339</v>
      </c>
      <c r="BN42" s="681"/>
      <c r="BO42" s="681"/>
      <c r="BP42" s="681"/>
      <c r="BQ42" s="681"/>
      <c r="BR42" s="681"/>
      <c r="BS42" s="681"/>
      <c r="BT42" s="681"/>
      <c r="BU42" s="682"/>
      <c r="BV42" s="731">
        <v>314</v>
      </c>
      <c r="BW42" s="732"/>
      <c r="BX42" s="732"/>
      <c r="BY42" s="732"/>
      <c r="BZ42" s="732"/>
      <c r="CA42" s="732"/>
      <c r="CB42" s="741"/>
      <c r="CD42" s="656" t="s">
        <v>340</v>
      </c>
      <c r="CE42" s="657"/>
      <c r="CF42" s="657"/>
      <c r="CG42" s="657"/>
      <c r="CH42" s="657"/>
      <c r="CI42" s="657"/>
      <c r="CJ42" s="657"/>
      <c r="CK42" s="657"/>
      <c r="CL42" s="657"/>
      <c r="CM42" s="657"/>
      <c r="CN42" s="657"/>
      <c r="CO42" s="657"/>
      <c r="CP42" s="657"/>
      <c r="CQ42" s="658"/>
      <c r="CR42" s="659">
        <v>881807</v>
      </c>
      <c r="CS42" s="691"/>
      <c r="CT42" s="691"/>
      <c r="CU42" s="691"/>
      <c r="CV42" s="691"/>
      <c r="CW42" s="691"/>
      <c r="CX42" s="691"/>
      <c r="CY42" s="692"/>
      <c r="CZ42" s="664">
        <v>14.7</v>
      </c>
      <c r="DA42" s="689"/>
      <c r="DB42" s="689"/>
      <c r="DC42" s="693"/>
      <c r="DD42" s="668">
        <v>273436</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341</v>
      </c>
      <c r="CD43" s="656" t="s">
        <v>342</v>
      </c>
      <c r="CE43" s="657"/>
      <c r="CF43" s="657"/>
      <c r="CG43" s="657"/>
      <c r="CH43" s="657"/>
      <c r="CI43" s="657"/>
      <c r="CJ43" s="657"/>
      <c r="CK43" s="657"/>
      <c r="CL43" s="657"/>
      <c r="CM43" s="657"/>
      <c r="CN43" s="657"/>
      <c r="CO43" s="657"/>
      <c r="CP43" s="657"/>
      <c r="CQ43" s="658"/>
      <c r="CR43" s="659" t="s">
        <v>121</v>
      </c>
      <c r="CS43" s="691"/>
      <c r="CT43" s="691"/>
      <c r="CU43" s="691"/>
      <c r="CV43" s="691"/>
      <c r="CW43" s="691"/>
      <c r="CX43" s="691"/>
      <c r="CY43" s="692"/>
      <c r="CZ43" s="664" t="s">
        <v>121</v>
      </c>
      <c r="DA43" s="689"/>
      <c r="DB43" s="689"/>
      <c r="DC43" s="693"/>
      <c r="DD43" s="668" t="s">
        <v>121</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343</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291</v>
      </c>
      <c r="CE44" s="696"/>
      <c r="CF44" s="656" t="s">
        <v>344</v>
      </c>
      <c r="CG44" s="657"/>
      <c r="CH44" s="657"/>
      <c r="CI44" s="657"/>
      <c r="CJ44" s="657"/>
      <c r="CK44" s="657"/>
      <c r="CL44" s="657"/>
      <c r="CM44" s="657"/>
      <c r="CN44" s="657"/>
      <c r="CO44" s="657"/>
      <c r="CP44" s="657"/>
      <c r="CQ44" s="658"/>
      <c r="CR44" s="659">
        <v>881807</v>
      </c>
      <c r="CS44" s="660"/>
      <c r="CT44" s="660"/>
      <c r="CU44" s="660"/>
      <c r="CV44" s="660"/>
      <c r="CW44" s="660"/>
      <c r="CX44" s="660"/>
      <c r="CY44" s="661"/>
      <c r="CZ44" s="664">
        <v>14.7</v>
      </c>
      <c r="DA44" s="665"/>
      <c r="DB44" s="665"/>
      <c r="DC44" s="671"/>
      <c r="DD44" s="668">
        <v>273436</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345</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346</v>
      </c>
      <c r="CG45" s="657"/>
      <c r="CH45" s="657"/>
      <c r="CI45" s="657"/>
      <c r="CJ45" s="657"/>
      <c r="CK45" s="657"/>
      <c r="CL45" s="657"/>
      <c r="CM45" s="657"/>
      <c r="CN45" s="657"/>
      <c r="CO45" s="657"/>
      <c r="CP45" s="657"/>
      <c r="CQ45" s="658"/>
      <c r="CR45" s="659">
        <v>508166</v>
      </c>
      <c r="CS45" s="691"/>
      <c r="CT45" s="691"/>
      <c r="CU45" s="691"/>
      <c r="CV45" s="691"/>
      <c r="CW45" s="691"/>
      <c r="CX45" s="691"/>
      <c r="CY45" s="692"/>
      <c r="CZ45" s="664">
        <v>8.5</v>
      </c>
      <c r="DA45" s="689"/>
      <c r="DB45" s="689"/>
      <c r="DC45" s="693"/>
      <c r="DD45" s="668">
        <v>126959</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347</v>
      </c>
      <c r="CG46" s="657"/>
      <c r="CH46" s="657"/>
      <c r="CI46" s="657"/>
      <c r="CJ46" s="657"/>
      <c r="CK46" s="657"/>
      <c r="CL46" s="657"/>
      <c r="CM46" s="657"/>
      <c r="CN46" s="657"/>
      <c r="CO46" s="657"/>
      <c r="CP46" s="657"/>
      <c r="CQ46" s="658"/>
      <c r="CR46" s="659">
        <v>354470</v>
      </c>
      <c r="CS46" s="660"/>
      <c r="CT46" s="660"/>
      <c r="CU46" s="660"/>
      <c r="CV46" s="660"/>
      <c r="CW46" s="660"/>
      <c r="CX46" s="660"/>
      <c r="CY46" s="661"/>
      <c r="CZ46" s="664">
        <v>5.9</v>
      </c>
      <c r="DA46" s="665"/>
      <c r="DB46" s="665"/>
      <c r="DC46" s="671"/>
      <c r="DD46" s="668">
        <v>127306</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348</v>
      </c>
      <c r="CG47" s="657"/>
      <c r="CH47" s="657"/>
      <c r="CI47" s="657"/>
      <c r="CJ47" s="657"/>
      <c r="CK47" s="657"/>
      <c r="CL47" s="657"/>
      <c r="CM47" s="657"/>
      <c r="CN47" s="657"/>
      <c r="CO47" s="657"/>
      <c r="CP47" s="657"/>
      <c r="CQ47" s="658"/>
      <c r="CR47" s="659" t="s">
        <v>121</v>
      </c>
      <c r="CS47" s="691"/>
      <c r="CT47" s="691"/>
      <c r="CU47" s="691"/>
      <c r="CV47" s="691"/>
      <c r="CW47" s="691"/>
      <c r="CX47" s="691"/>
      <c r="CY47" s="692"/>
      <c r="CZ47" s="664" t="s">
        <v>121</v>
      </c>
      <c r="DA47" s="689"/>
      <c r="DB47" s="689"/>
      <c r="DC47" s="693"/>
      <c r="DD47" s="668" t="s">
        <v>121</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1" x14ac:dyDescent="0.2">
      <c r="B48" s="225"/>
      <c r="CD48" s="699"/>
      <c r="CE48" s="700"/>
      <c r="CF48" s="656" t="s">
        <v>349</v>
      </c>
      <c r="CG48" s="657"/>
      <c r="CH48" s="657"/>
      <c r="CI48" s="657"/>
      <c r="CJ48" s="657"/>
      <c r="CK48" s="657"/>
      <c r="CL48" s="657"/>
      <c r="CM48" s="657"/>
      <c r="CN48" s="657"/>
      <c r="CO48" s="657"/>
      <c r="CP48" s="657"/>
      <c r="CQ48" s="658"/>
      <c r="CR48" s="659" t="s">
        <v>121</v>
      </c>
      <c r="CS48" s="660"/>
      <c r="CT48" s="660"/>
      <c r="CU48" s="660"/>
      <c r="CV48" s="660"/>
      <c r="CW48" s="660"/>
      <c r="CX48" s="660"/>
      <c r="CY48" s="661"/>
      <c r="CZ48" s="664" t="s">
        <v>121</v>
      </c>
      <c r="DA48" s="665"/>
      <c r="DB48" s="665"/>
      <c r="DC48" s="671"/>
      <c r="DD48" s="668" t="s">
        <v>121</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350</v>
      </c>
      <c r="CE49" s="681"/>
      <c r="CF49" s="681"/>
      <c r="CG49" s="681"/>
      <c r="CH49" s="681"/>
      <c r="CI49" s="681"/>
      <c r="CJ49" s="681"/>
      <c r="CK49" s="681"/>
      <c r="CL49" s="681"/>
      <c r="CM49" s="681"/>
      <c r="CN49" s="681"/>
      <c r="CO49" s="681"/>
      <c r="CP49" s="681"/>
      <c r="CQ49" s="682"/>
      <c r="CR49" s="731">
        <v>6010018</v>
      </c>
      <c r="CS49" s="718"/>
      <c r="CT49" s="718"/>
      <c r="CU49" s="718"/>
      <c r="CV49" s="718"/>
      <c r="CW49" s="718"/>
      <c r="CX49" s="718"/>
      <c r="CY49" s="747"/>
      <c r="CZ49" s="739">
        <v>100</v>
      </c>
      <c r="DA49" s="748"/>
      <c r="DB49" s="748"/>
      <c r="DC49" s="749"/>
      <c r="DD49" s="750">
        <v>4263114</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T9rj8TehdVxH9Cl+ZnbonJzXb0TVYG+9RMA/C355sgd4wfu5wT2zh9oFo1UMVbLuwVbkHHC+DKcw36nA2YtePQ==" saltValue="b7Pct2AywWmvFQCy9hyvL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U76" sqref="AU76:AY76"/>
    </sheetView>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351</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352</v>
      </c>
      <c r="DK2" s="759"/>
      <c r="DL2" s="759"/>
      <c r="DM2" s="759"/>
      <c r="DN2" s="759"/>
      <c r="DO2" s="760"/>
      <c r="DP2" s="228"/>
      <c r="DQ2" s="758" t="s">
        <v>353</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354</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355</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356</v>
      </c>
      <c r="B5" s="764"/>
      <c r="C5" s="764"/>
      <c r="D5" s="764"/>
      <c r="E5" s="764"/>
      <c r="F5" s="764"/>
      <c r="G5" s="764"/>
      <c r="H5" s="764"/>
      <c r="I5" s="764"/>
      <c r="J5" s="764"/>
      <c r="K5" s="764"/>
      <c r="L5" s="764"/>
      <c r="M5" s="764"/>
      <c r="N5" s="764"/>
      <c r="O5" s="764"/>
      <c r="P5" s="765"/>
      <c r="Q5" s="769" t="s">
        <v>357</v>
      </c>
      <c r="R5" s="770"/>
      <c r="S5" s="770"/>
      <c r="T5" s="770"/>
      <c r="U5" s="771"/>
      <c r="V5" s="769" t="s">
        <v>358</v>
      </c>
      <c r="W5" s="770"/>
      <c r="X5" s="770"/>
      <c r="Y5" s="770"/>
      <c r="Z5" s="771"/>
      <c r="AA5" s="769" t="s">
        <v>359</v>
      </c>
      <c r="AB5" s="770"/>
      <c r="AC5" s="770"/>
      <c r="AD5" s="770"/>
      <c r="AE5" s="770"/>
      <c r="AF5" s="775" t="s">
        <v>360</v>
      </c>
      <c r="AG5" s="770"/>
      <c r="AH5" s="770"/>
      <c r="AI5" s="770"/>
      <c r="AJ5" s="776"/>
      <c r="AK5" s="770" t="s">
        <v>361</v>
      </c>
      <c r="AL5" s="770"/>
      <c r="AM5" s="770"/>
      <c r="AN5" s="770"/>
      <c r="AO5" s="771"/>
      <c r="AP5" s="769" t="s">
        <v>362</v>
      </c>
      <c r="AQ5" s="770"/>
      <c r="AR5" s="770"/>
      <c r="AS5" s="770"/>
      <c r="AT5" s="771"/>
      <c r="AU5" s="769" t="s">
        <v>363</v>
      </c>
      <c r="AV5" s="770"/>
      <c r="AW5" s="770"/>
      <c r="AX5" s="770"/>
      <c r="AY5" s="776"/>
      <c r="AZ5" s="232"/>
      <c r="BA5" s="232"/>
      <c r="BB5" s="232"/>
      <c r="BC5" s="232"/>
      <c r="BD5" s="232"/>
      <c r="BE5" s="233"/>
      <c r="BF5" s="233"/>
      <c r="BG5" s="233"/>
      <c r="BH5" s="233"/>
      <c r="BI5" s="233"/>
      <c r="BJ5" s="233"/>
      <c r="BK5" s="233"/>
      <c r="BL5" s="233"/>
      <c r="BM5" s="233"/>
      <c r="BN5" s="233"/>
      <c r="BO5" s="233"/>
      <c r="BP5" s="233"/>
      <c r="BQ5" s="763" t="s">
        <v>364</v>
      </c>
      <c r="BR5" s="764"/>
      <c r="BS5" s="764"/>
      <c r="BT5" s="764"/>
      <c r="BU5" s="764"/>
      <c r="BV5" s="764"/>
      <c r="BW5" s="764"/>
      <c r="BX5" s="764"/>
      <c r="BY5" s="764"/>
      <c r="BZ5" s="764"/>
      <c r="CA5" s="764"/>
      <c r="CB5" s="764"/>
      <c r="CC5" s="764"/>
      <c r="CD5" s="764"/>
      <c r="CE5" s="764"/>
      <c r="CF5" s="764"/>
      <c r="CG5" s="765"/>
      <c r="CH5" s="769" t="s">
        <v>365</v>
      </c>
      <c r="CI5" s="770"/>
      <c r="CJ5" s="770"/>
      <c r="CK5" s="770"/>
      <c r="CL5" s="771"/>
      <c r="CM5" s="769" t="s">
        <v>366</v>
      </c>
      <c r="CN5" s="770"/>
      <c r="CO5" s="770"/>
      <c r="CP5" s="770"/>
      <c r="CQ5" s="771"/>
      <c r="CR5" s="769" t="s">
        <v>367</v>
      </c>
      <c r="CS5" s="770"/>
      <c r="CT5" s="770"/>
      <c r="CU5" s="770"/>
      <c r="CV5" s="771"/>
      <c r="CW5" s="769" t="s">
        <v>368</v>
      </c>
      <c r="CX5" s="770"/>
      <c r="CY5" s="770"/>
      <c r="CZ5" s="770"/>
      <c r="DA5" s="771"/>
      <c r="DB5" s="769" t="s">
        <v>369</v>
      </c>
      <c r="DC5" s="770"/>
      <c r="DD5" s="770"/>
      <c r="DE5" s="770"/>
      <c r="DF5" s="771"/>
      <c r="DG5" s="799" t="s">
        <v>370</v>
      </c>
      <c r="DH5" s="800"/>
      <c r="DI5" s="800"/>
      <c r="DJ5" s="800"/>
      <c r="DK5" s="801"/>
      <c r="DL5" s="799" t="s">
        <v>371</v>
      </c>
      <c r="DM5" s="800"/>
      <c r="DN5" s="800"/>
      <c r="DO5" s="800"/>
      <c r="DP5" s="801"/>
      <c r="DQ5" s="769" t="s">
        <v>372</v>
      </c>
      <c r="DR5" s="770"/>
      <c r="DS5" s="770"/>
      <c r="DT5" s="770"/>
      <c r="DU5" s="771"/>
      <c r="DV5" s="769" t="s">
        <v>363</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373</v>
      </c>
      <c r="C7" s="786"/>
      <c r="D7" s="786"/>
      <c r="E7" s="786"/>
      <c r="F7" s="786"/>
      <c r="G7" s="786"/>
      <c r="H7" s="786"/>
      <c r="I7" s="786"/>
      <c r="J7" s="786"/>
      <c r="K7" s="786"/>
      <c r="L7" s="786"/>
      <c r="M7" s="786"/>
      <c r="N7" s="786"/>
      <c r="O7" s="786"/>
      <c r="P7" s="787"/>
      <c r="Q7" s="788">
        <v>6750</v>
      </c>
      <c r="R7" s="789"/>
      <c r="S7" s="789"/>
      <c r="T7" s="789"/>
      <c r="U7" s="789"/>
      <c r="V7" s="789">
        <v>6006</v>
      </c>
      <c r="W7" s="789"/>
      <c r="X7" s="789"/>
      <c r="Y7" s="789"/>
      <c r="Z7" s="789"/>
      <c r="AA7" s="789">
        <v>744</v>
      </c>
      <c r="AB7" s="789"/>
      <c r="AC7" s="789"/>
      <c r="AD7" s="789"/>
      <c r="AE7" s="790"/>
      <c r="AF7" s="791">
        <v>670</v>
      </c>
      <c r="AG7" s="792"/>
      <c r="AH7" s="792"/>
      <c r="AI7" s="792"/>
      <c r="AJ7" s="793"/>
      <c r="AK7" s="794">
        <v>433</v>
      </c>
      <c r="AL7" s="795"/>
      <c r="AM7" s="795"/>
      <c r="AN7" s="795"/>
      <c r="AO7" s="795"/>
      <c r="AP7" s="795">
        <v>3420</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544</v>
      </c>
      <c r="BT7" s="783"/>
      <c r="BU7" s="783"/>
      <c r="BV7" s="783"/>
      <c r="BW7" s="783"/>
      <c r="BX7" s="783"/>
      <c r="BY7" s="783"/>
      <c r="BZ7" s="783"/>
      <c r="CA7" s="783"/>
      <c r="CB7" s="783"/>
      <c r="CC7" s="783"/>
      <c r="CD7" s="783"/>
      <c r="CE7" s="783"/>
      <c r="CF7" s="783"/>
      <c r="CG7" s="798"/>
      <c r="CH7" s="779">
        <v>11</v>
      </c>
      <c r="CI7" s="780"/>
      <c r="CJ7" s="780"/>
      <c r="CK7" s="780"/>
      <c r="CL7" s="781"/>
      <c r="CM7" s="779">
        <v>52</v>
      </c>
      <c r="CN7" s="780"/>
      <c r="CO7" s="780"/>
      <c r="CP7" s="780"/>
      <c r="CQ7" s="781"/>
      <c r="CR7" s="779">
        <v>20</v>
      </c>
      <c r="CS7" s="780"/>
      <c r="CT7" s="780"/>
      <c r="CU7" s="780"/>
      <c r="CV7" s="781"/>
      <c r="CW7" s="779" t="s">
        <v>552</v>
      </c>
      <c r="CX7" s="780"/>
      <c r="CY7" s="780"/>
      <c r="CZ7" s="780"/>
      <c r="DA7" s="781"/>
      <c r="DB7" s="779" t="s">
        <v>552</v>
      </c>
      <c r="DC7" s="780"/>
      <c r="DD7" s="780"/>
      <c r="DE7" s="780"/>
      <c r="DF7" s="781"/>
      <c r="DG7" s="779" t="s">
        <v>552</v>
      </c>
      <c r="DH7" s="780"/>
      <c r="DI7" s="780"/>
      <c r="DJ7" s="780"/>
      <c r="DK7" s="781"/>
      <c r="DL7" s="779" t="s">
        <v>552</v>
      </c>
      <c r="DM7" s="780"/>
      <c r="DN7" s="780"/>
      <c r="DO7" s="780"/>
      <c r="DP7" s="781"/>
      <c r="DQ7" s="779" t="s">
        <v>552</v>
      </c>
      <c r="DR7" s="780"/>
      <c r="DS7" s="780"/>
      <c r="DT7" s="780"/>
      <c r="DU7" s="781"/>
      <c r="DV7" s="782"/>
      <c r="DW7" s="783"/>
      <c r="DX7" s="783"/>
      <c r="DY7" s="783"/>
      <c r="DZ7" s="784"/>
      <c r="EA7" s="234"/>
    </row>
    <row r="8" spans="1:131" s="235" customFormat="1" ht="26.25" customHeight="1" x14ac:dyDescent="0.2">
      <c r="A8" s="238">
        <v>2</v>
      </c>
      <c r="B8" s="816" t="s">
        <v>374</v>
      </c>
      <c r="C8" s="817"/>
      <c r="D8" s="817"/>
      <c r="E8" s="817"/>
      <c r="F8" s="817"/>
      <c r="G8" s="817"/>
      <c r="H8" s="817"/>
      <c r="I8" s="817"/>
      <c r="J8" s="817"/>
      <c r="K8" s="817"/>
      <c r="L8" s="817"/>
      <c r="M8" s="817"/>
      <c r="N8" s="817"/>
      <c r="O8" s="817"/>
      <c r="P8" s="818"/>
      <c r="Q8" s="819">
        <v>9</v>
      </c>
      <c r="R8" s="820"/>
      <c r="S8" s="820"/>
      <c r="T8" s="820"/>
      <c r="U8" s="820"/>
      <c r="V8" s="820">
        <v>4</v>
      </c>
      <c r="W8" s="820"/>
      <c r="X8" s="820"/>
      <c r="Y8" s="820"/>
      <c r="Z8" s="820"/>
      <c r="AA8" s="820">
        <v>5</v>
      </c>
      <c r="AB8" s="820"/>
      <c r="AC8" s="820"/>
      <c r="AD8" s="820"/>
      <c r="AE8" s="821"/>
      <c r="AF8" s="822">
        <v>5</v>
      </c>
      <c r="AG8" s="823"/>
      <c r="AH8" s="823"/>
      <c r="AI8" s="823"/>
      <c r="AJ8" s="824"/>
      <c r="AK8" s="805">
        <v>3</v>
      </c>
      <c r="AL8" s="806"/>
      <c r="AM8" s="806"/>
      <c r="AN8" s="806"/>
      <c r="AO8" s="806"/>
      <c r="AP8" s="806" t="s">
        <v>552</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2">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375</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376</v>
      </c>
      <c r="B23" s="825" t="s">
        <v>377</v>
      </c>
      <c r="C23" s="826"/>
      <c r="D23" s="826"/>
      <c r="E23" s="826"/>
      <c r="F23" s="826"/>
      <c r="G23" s="826"/>
      <c r="H23" s="826"/>
      <c r="I23" s="826"/>
      <c r="J23" s="826"/>
      <c r="K23" s="826"/>
      <c r="L23" s="826"/>
      <c r="M23" s="826"/>
      <c r="N23" s="826"/>
      <c r="O23" s="826"/>
      <c r="P23" s="827"/>
      <c r="Q23" s="828"/>
      <c r="R23" s="829"/>
      <c r="S23" s="829"/>
      <c r="T23" s="829"/>
      <c r="U23" s="829"/>
      <c r="V23" s="829"/>
      <c r="W23" s="829"/>
      <c r="X23" s="829"/>
      <c r="Y23" s="829"/>
      <c r="Z23" s="829"/>
      <c r="AA23" s="829"/>
      <c r="AB23" s="829"/>
      <c r="AC23" s="829"/>
      <c r="AD23" s="829"/>
      <c r="AE23" s="830"/>
      <c r="AF23" s="831">
        <v>675</v>
      </c>
      <c r="AG23" s="829"/>
      <c r="AH23" s="829"/>
      <c r="AI23" s="829"/>
      <c r="AJ23" s="832"/>
      <c r="AK23" s="833"/>
      <c r="AL23" s="834"/>
      <c r="AM23" s="834"/>
      <c r="AN23" s="834"/>
      <c r="AO23" s="834"/>
      <c r="AP23" s="829"/>
      <c r="AQ23" s="829"/>
      <c r="AR23" s="829"/>
      <c r="AS23" s="829"/>
      <c r="AT23" s="829"/>
      <c r="AU23" s="845"/>
      <c r="AV23" s="845"/>
      <c r="AW23" s="845"/>
      <c r="AX23" s="845"/>
      <c r="AY23" s="846"/>
      <c r="AZ23" s="847" t="s">
        <v>121</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4" t="s">
        <v>378</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379</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356</v>
      </c>
      <c r="B26" s="764"/>
      <c r="C26" s="764"/>
      <c r="D26" s="764"/>
      <c r="E26" s="764"/>
      <c r="F26" s="764"/>
      <c r="G26" s="764"/>
      <c r="H26" s="764"/>
      <c r="I26" s="764"/>
      <c r="J26" s="764"/>
      <c r="K26" s="764"/>
      <c r="L26" s="764"/>
      <c r="M26" s="764"/>
      <c r="N26" s="764"/>
      <c r="O26" s="764"/>
      <c r="P26" s="765"/>
      <c r="Q26" s="769" t="s">
        <v>380</v>
      </c>
      <c r="R26" s="770"/>
      <c r="S26" s="770"/>
      <c r="T26" s="770"/>
      <c r="U26" s="771"/>
      <c r="V26" s="769" t="s">
        <v>381</v>
      </c>
      <c r="W26" s="770"/>
      <c r="X26" s="770"/>
      <c r="Y26" s="770"/>
      <c r="Z26" s="771"/>
      <c r="AA26" s="769" t="s">
        <v>382</v>
      </c>
      <c r="AB26" s="770"/>
      <c r="AC26" s="770"/>
      <c r="AD26" s="770"/>
      <c r="AE26" s="770"/>
      <c r="AF26" s="850" t="s">
        <v>383</v>
      </c>
      <c r="AG26" s="851"/>
      <c r="AH26" s="851"/>
      <c r="AI26" s="851"/>
      <c r="AJ26" s="852"/>
      <c r="AK26" s="770" t="s">
        <v>384</v>
      </c>
      <c r="AL26" s="770"/>
      <c r="AM26" s="770"/>
      <c r="AN26" s="770"/>
      <c r="AO26" s="771"/>
      <c r="AP26" s="769" t="s">
        <v>385</v>
      </c>
      <c r="AQ26" s="770"/>
      <c r="AR26" s="770"/>
      <c r="AS26" s="770"/>
      <c r="AT26" s="771"/>
      <c r="AU26" s="769" t="s">
        <v>386</v>
      </c>
      <c r="AV26" s="770"/>
      <c r="AW26" s="770"/>
      <c r="AX26" s="770"/>
      <c r="AY26" s="771"/>
      <c r="AZ26" s="769" t="s">
        <v>387</v>
      </c>
      <c r="BA26" s="770"/>
      <c r="BB26" s="770"/>
      <c r="BC26" s="770"/>
      <c r="BD26" s="771"/>
      <c r="BE26" s="769" t="s">
        <v>363</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388</v>
      </c>
      <c r="C28" s="786"/>
      <c r="D28" s="786"/>
      <c r="E28" s="786"/>
      <c r="F28" s="786"/>
      <c r="G28" s="786"/>
      <c r="H28" s="786"/>
      <c r="I28" s="786"/>
      <c r="J28" s="786"/>
      <c r="K28" s="786"/>
      <c r="L28" s="786"/>
      <c r="M28" s="786"/>
      <c r="N28" s="786"/>
      <c r="O28" s="786"/>
      <c r="P28" s="787"/>
      <c r="Q28" s="858">
        <v>1238</v>
      </c>
      <c r="R28" s="859"/>
      <c r="S28" s="859"/>
      <c r="T28" s="859"/>
      <c r="U28" s="859"/>
      <c r="V28" s="859">
        <v>1115</v>
      </c>
      <c r="W28" s="859"/>
      <c r="X28" s="859"/>
      <c r="Y28" s="859"/>
      <c r="Z28" s="859"/>
      <c r="AA28" s="859">
        <v>123</v>
      </c>
      <c r="AB28" s="859"/>
      <c r="AC28" s="859"/>
      <c r="AD28" s="859"/>
      <c r="AE28" s="860"/>
      <c r="AF28" s="861">
        <v>123</v>
      </c>
      <c r="AG28" s="859"/>
      <c r="AH28" s="859"/>
      <c r="AI28" s="859"/>
      <c r="AJ28" s="862"/>
      <c r="AK28" s="863">
        <v>109</v>
      </c>
      <c r="AL28" s="864"/>
      <c r="AM28" s="864"/>
      <c r="AN28" s="864"/>
      <c r="AO28" s="864"/>
      <c r="AP28" s="864" t="s">
        <v>552</v>
      </c>
      <c r="AQ28" s="864"/>
      <c r="AR28" s="864"/>
      <c r="AS28" s="864"/>
      <c r="AT28" s="864"/>
      <c r="AU28" s="864" t="s">
        <v>552</v>
      </c>
      <c r="AV28" s="864"/>
      <c r="AW28" s="864"/>
      <c r="AX28" s="864"/>
      <c r="AY28" s="864"/>
      <c r="AZ28" s="865" t="s">
        <v>552</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389</v>
      </c>
      <c r="C29" s="817"/>
      <c r="D29" s="817"/>
      <c r="E29" s="817"/>
      <c r="F29" s="817"/>
      <c r="G29" s="817"/>
      <c r="H29" s="817"/>
      <c r="I29" s="817"/>
      <c r="J29" s="817"/>
      <c r="K29" s="817"/>
      <c r="L29" s="817"/>
      <c r="M29" s="817"/>
      <c r="N29" s="817"/>
      <c r="O29" s="817"/>
      <c r="P29" s="818"/>
      <c r="Q29" s="819">
        <v>1103</v>
      </c>
      <c r="R29" s="820"/>
      <c r="S29" s="820"/>
      <c r="T29" s="820"/>
      <c r="U29" s="820"/>
      <c r="V29" s="820">
        <v>1036</v>
      </c>
      <c r="W29" s="820"/>
      <c r="X29" s="820"/>
      <c r="Y29" s="820"/>
      <c r="Z29" s="820"/>
      <c r="AA29" s="820">
        <v>68</v>
      </c>
      <c r="AB29" s="820"/>
      <c r="AC29" s="820"/>
      <c r="AD29" s="820"/>
      <c r="AE29" s="821"/>
      <c r="AF29" s="822">
        <v>68</v>
      </c>
      <c r="AG29" s="823"/>
      <c r="AH29" s="823"/>
      <c r="AI29" s="823"/>
      <c r="AJ29" s="824"/>
      <c r="AK29" s="870">
        <v>172</v>
      </c>
      <c r="AL29" s="866"/>
      <c r="AM29" s="866"/>
      <c r="AN29" s="866"/>
      <c r="AO29" s="866"/>
      <c r="AP29" s="866" t="s">
        <v>552</v>
      </c>
      <c r="AQ29" s="866"/>
      <c r="AR29" s="866"/>
      <c r="AS29" s="866"/>
      <c r="AT29" s="866"/>
      <c r="AU29" s="866" t="s">
        <v>552</v>
      </c>
      <c r="AV29" s="866"/>
      <c r="AW29" s="866"/>
      <c r="AX29" s="866"/>
      <c r="AY29" s="866"/>
      <c r="AZ29" s="867" t="s">
        <v>552</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390</v>
      </c>
      <c r="C30" s="817"/>
      <c r="D30" s="817"/>
      <c r="E30" s="817"/>
      <c r="F30" s="817"/>
      <c r="G30" s="817"/>
      <c r="H30" s="817"/>
      <c r="I30" s="817"/>
      <c r="J30" s="817"/>
      <c r="K30" s="817"/>
      <c r="L30" s="817"/>
      <c r="M30" s="817"/>
      <c r="N30" s="817"/>
      <c r="O30" s="817"/>
      <c r="P30" s="818"/>
      <c r="Q30" s="819">
        <v>122</v>
      </c>
      <c r="R30" s="820"/>
      <c r="S30" s="820"/>
      <c r="T30" s="820"/>
      <c r="U30" s="820"/>
      <c r="V30" s="820">
        <v>120</v>
      </c>
      <c r="W30" s="820"/>
      <c r="X30" s="820"/>
      <c r="Y30" s="820"/>
      <c r="Z30" s="820"/>
      <c r="AA30" s="820">
        <v>1</v>
      </c>
      <c r="AB30" s="820"/>
      <c r="AC30" s="820"/>
      <c r="AD30" s="820"/>
      <c r="AE30" s="821"/>
      <c r="AF30" s="822">
        <v>1</v>
      </c>
      <c r="AG30" s="823"/>
      <c r="AH30" s="823"/>
      <c r="AI30" s="823"/>
      <c r="AJ30" s="824"/>
      <c r="AK30" s="870">
        <v>134</v>
      </c>
      <c r="AL30" s="866"/>
      <c r="AM30" s="866"/>
      <c r="AN30" s="866"/>
      <c r="AO30" s="866"/>
      <c r="AP30" s="866" t="s">
        <v>552</v>
      </c>
      <c r="AQ30" s="866"/>
      <c r="AR30" s="866"/>
      <c r="AS30" s="866"/>
      <c r="AT30" s="866"/>
      <c r="AU30" s="866" t="s">
        <v>552</v>
      </c>
      <c r="AV30" s="866"/>
      <c r="AW30" s="866"/>
      <c r="AX30" s="866"/>
      <c r="AY30" s="866"/>
      <c r="AZ30" s="867" t="s">
        <v>552</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t="s">
        <v>391</v>
      </c>
      <c r="C31" s="817"/>
      <c r="D31" s="817"/>
      <c r="E31" s="817"/>
      <c r="F31" s="817"/>
      <c r="G31" s="817"/>
      <c r="H31" s="817"/>
      <c r="I31" s="817"/>
      <c r="J31" s="817"/>
      <c r="K31" s="817"/>
      <c r="L31" s="817"/>
      <c r="M31" s="817"/>
      <c r="N31" s="817"/>
      <c r="O31" s="817"/>
      <c r="P31" s="818"/>
      <c r="Q31" s="819">
        <v>304</v>
      </c>
      <c r="R31" s="820"/>
      <c r="S31" s="820"/>
      <c r="T31" s="820"/>
      <c r="U31" s="820"/>
      <c r="V31" s="820">
        <v>161</v>
      </c>
      <c r="W31" s="820"/>
      <c r="X31" s="820"/>
      <c r="Y31" s="820"/>
      <c r="Z31" s="820"/>
      <c r="AA31" s="820">
        <v>143</v>
      </c>
      <c r="AB31" s="820"/>
      <c r="AC31" s="820"/>
      <c r="AD31" s="820"/>
      <c r="AE31" s="821"/>
      <c r="AF31" s="822">
        <v>143</v>
      </c>
      <c r="AG31" s="823"/>
      <c r="AH31" s="823"/>
      <c r="AI31" s="823"/>
      <c r="AJ31" s="824"/>
      <c r="AK31" s="870">
        <v>105</v>
      </c>
      <c r="AL31" s="866"/>
      <c r="AM31" s="866"/>
      <c r="AN31" s="866"/>
      <c r="AO31" s="866"/>
      <c r="AP31" s="866">
        <v>1303</v>
      </c>
      <c r="AQ31" s="866"/>
      <c r="AR31" s="866"/>
      <c r="AS31" s="866"/>
      <c r="AT31" s="866"/>
      <c r="AU31" s="866">
        <v>1303</v>
      </c>
      <c r="AV31" s="866"/>
      <c r="AW31" s="866"/>
      <c r="AX31" s="866"/>
      <c r="AY31" s="866"/>
      <c r="AZ31" s="867" t="s">
        <v>552</v>
      </c>
      <c r="BA31" s="867"/>
      <c r="BB31" s="867"/>
      <c r="BC31" s="867"/>
      <c r="BD31" s="867"/>
      <c r="BE31" s="868" t="s">
        <v>392</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t="s">
        <v>393</v>
      </c>
      <c r="C32" s="817"/>
      <c r="D32" s="817"/>
      <c r="E32" s="817"/>
      <c r="F32" s="817"/>
      <c r="G32" s="817"/>
      <c r="H32" s="817"/>
      <c r="I32" s="817"/>
      <c r="J32" s="817"/>
      <c r="K32" s="817"/>
      <c r="L32" s="817"/>
      <c r="M32" s="817"/>
      <c r="N32" s="817"/>
      <c r="O32" s="817"/>
      <c r="P32" s="818"/>
      <c r="Q32" s="819">
        <v>83</v>
      </c>
      <c r="R32" s="820"/>
      <c r="S32" s="820"/>
      <c r="T32" s="820"/>
      <c r="U32" s="820"/>
      <c r="V32" s="820">
        <v>69</v>
      </c>
      <c r="W32" s="820"/>
      <c r="X32" s="820"/>
      <c r="Y32" s="820"/>
      <c r="Z32" s="820"/>
      <c r="AA32" s="820">
        <v>14</v>
      </c>
      <c r="AB32" s="820"/>
      <c r="AC32" s="820"/>
      <c r="AD32" s="820"/>
      <c r="AE32" s="821"/>
      <c r="AF32" s="822">
        <v>14</v>
      </c>
      <c r="AG32" s="823"/>
      <c r="AH32" s="823"/>
      <c r="AI32" s="823"/>
      <c r="AJ32" s="824"/>
      <c r="AK32" s="870">
        <v>13</v>
      </c>
      <c r="AL32" s="866"/>
      <c r="AM32" s="866"/>
      <c r="AN32" s="866"/>
      <c r="AO32" s="866"/>
      <c r="AP32" s="866">
        <v>369</v>
      </c>
      <c r="AQ32" s="866"/>
      <c r="AR32" s="866"/>
      <c r="AS32" s="866"/>
      <c r="AT32" s="866"/>
      <c r="AU32" s="866">
        <v>335</v>
      </c>
      <c r="AV32" s="866"/>
      <c r="AW32" s="866"/>
      <c r="AX32" s="866"/>
      <c r="AY32" s="866"/>
      <c r="AZ32" s="867" t="s">
        <v>552</v>
      </c>
      <c r="BA32" s="867"/>
      <c r="BB32" s="867"/>
      <c r="BC32" s="867"/>
      <c r="BD32" s="867"/>
      <c r="BE32" s="868" t="s">
        <v>392</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394</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376</v>
      </c>
      <c r="B63" s="825" t="s">
        <v>395</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348</v>
      </c>
      <c r="AG63" s="880"/>
      <c r="AH63" s="880"/>
      <c r="AI63" s="880"/>
      <c r="AJ63" s="881"/>
      <c r="AK63" s="882"/>
      <c r="AL63" s="877"/>
      <c r="AM63" s="877"/>
      <c r="AN63" s="877"/>
      <c r="AO63" s="877"/>
      <c r="AP63" s="880"/>
      <c r="AQ63" s="880"/>
      <c r="AR63" s="880"/>
      <c r="AS63" s="880"/>
      <c r="AT63" s="880"/>
      <c r="AU63" s="880"/>
      <c r="AV63" s="880"/>
      <c r="AW63" s="880"/>
      <c r="AX63" s="880"/>
      <c r="AY63" s="880"/>
      <c r="AZ63" s="884"/>
      <c r="BA63" s="884"/>
      <c r="BB63" s="884"/>
      <c r="BC63" s="884"/>
      <c r="BD63" s="884"/>
      <c r="BE63" s="885"/>
      <c r="BF63" s="885"/>
      <c r="BG63" s="885"/>
      <c r="BH63" s="885"/>
      <c r="BI63" s="886"/>
      <c r="BJ63" s="887" t="s">
        <v>121</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397</v>
      </c>
      <c r="B66" s="764"/>
      <c r="C66" s="764"/>
      <c r="D66" s="764"/>
      <c r="E66" s="764"/>
      <c r="F66" s="764"/>
      <c r="G66" s="764"/>
      <c r="H66" s="764"/>
      <c r="I66" s="764"/>
      <c r="J66" s="764"/>
      <c r="K66" s="764"/>
      <c r="L66" s="764"/>
      <c r="M66" s="764"/>
      <c r="N66" s="764"/>
      <c r="O66" s="764"/>
      <c r="P66" s="765"/>
      <c r="Q66" s="769" t="s">
        <v>380</v>
      </c>
      <c r="R66" s="770"/>
      <c r="S66" s="770"/>
      <c r="T66" s="770"/>
      <c r="U66" s="771"/>
      <c r="V66" s="769" t="s">
        <v>381</v>
      </c>
      <c r="W66" s="770"/>
      <c r="X66" s="770"/>
      <c r="Y66" s="770"/>
      <c r="Z66" s="771"/>
      <c r="AA66" s="769" t="s">
        <v>382</v>
      </c>
      <c r="AB66" s="770"/>
      <c r="AC66" s="770"/>
      <c r="AD66" s="770"/>
      <c r="AE66" s="771"/>
      <c r="AF66" s="890" t="s">
        <v>383</v>
      </c>
      <c r="AG66" s="851"/>
      <c r="AH66" s="851"/>
      <c r="AI66" s="851"/>
      <c r="AJ66" s="891"/>
      <c r="AK66" s="769" t="s">
        <v>384</v>
      </c>
      <c r="AL66" s="764"/>
      <c r="AM66" s="764"/>
      <c r="AN66" s="764"/>
      <c r="AO66" s="765"/>
      <c r="AP66" s="769" t="s">
        <v>385</v>
      </c>
      <c r="AQ66" s="770"/>
      <c r="AR66" s="770"/>
      <c r="AS66" s="770"/>
      <c r="AT66" s="771"/>
      <c r="AU66" s="769" t="s">
        <v>398</v>
      </c>
      <c r="AV66" s="770"/>
      <c r="AW66" s="770"/>
      <c r="AX66" s="770"/>
      <c r="AY66" s="771"/>
      <c r="AZ66" s="769" t="s">
        <v>363</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2">
      <c r="A68" s="236">
        <v>1</v>
      </c>
      <c r="B68" s="905" t="s">
        <v>553</v>
      </c>
      <c r="C68" s="906" t="s">
        <v>554</v>
      </c>
      <c r="D68" s="906" t="s">
        <v>554</v>
      </c>
      <c r="E68" s="906" t="s">
        <v>554</v>
      </c>
      <c r="F68" s="906" t="s">
        <v>554</v>
      </c>
      <c r="G68" s="906" t="s">
        <v>554</v>
      </c>
      <c r="H68" s="906" t="s">
        <v>554</v>
      </c>
      <c r="I68" s="906" t="s">
        <v>554</v>
      </c>
      <c r="J68" s="906" t="s">
        <v>554</v>
      </c>
      <c r="K68" s="906" t="s">
        <v>554</v>
      </c>
      <c r="L68" s="906" t="s">
        <v>554</v>
      </c>
      <c r="M68" s="906" t="s">
        <v>554</v>
      </c>
      <c r="N68" s="906" t="s">
        <v>554</v>
      </c>
      <c r="O68" s="906" t="s">
        <v>554</v>
      </c>
      <c r="P68" s="907" t="s">
        <v>554</v>
      </c>
      <c r="Q68" s="908">
        <v>7869</v>
      </c>
      <c r="R68" s="902"/>
      <c r="S68" s="902"/>
      <c r="T68" s="902"/>
      <c r="U68" s="902"/>
      <c r="V68" s="902">
        <v>7783</v>
      </c>
      <c r="W68" s="902"/>
      <c r="X68" s="902"/>
      <c r="Y68" s="902"/>
      <c r="Z68" s="902"/>
      <c r="AA68" s="902">
        <v>85</v>
      </c>
      <c r="AB68" s="902"/>
      <c r="AC68" s="902"/>
      <c r="AD68" s="902"/>
      <c r="AE68" s="902"/>
      <c r="AF68" s="902">
        <v>85</v>
      </c>
      <c r="AG68" s="902"/>
      <c r="AH68" s="902"/>
      <c r="AI68" s="902"/>
      <c r="AJ68" s="902"/>
      <c r="AK68" s="902">
        <v>52</v>
      </c>
      <c r="AL68" s="902"/>
      <c r="AM68" s="902"/>
      <c r="AN68" s="902"/>
      <c r="AO68" s="902"/>
      <c r="AP68" s="902" t="s">
        <v>552</v>
      </c>
      <c r="AQ68" s="902"/>
      <c r="AR68" s="902"/>
      <c r="AS68" s="902"/>
      <c r="AT68" s="902"/>
      <c r="AU68" s="902" t="s">
        <v>552</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2">
      <c r="A69" s="238">
        <v>2</v>
      </c>
      <c r="B69" s="909" t="s">
        <v>555</v>
      </c>
      <c r="C69" s="910" t="s">
        <v>554</v>
      </c>
      <c r="D69" s="910" t="s">
        <v>554</v>
      </c>
      <c r="E69" s="910" t="s">
        <v>554</v>
      </c>
      <c r="F69" s="910" t="s">
        <v>554</v>
      </c>
      <c r="G69" s="910" t="s">
        <v>554</v>
      </c>
      <c r="H69" s="910" t="s">
        <v>554</v>
      </c>
      <c r="I69" s="910" t="s">
        <v>554</v>
      </c>
      <c r="J69" s="910" t="s">
        <v>554</v>
      </c>
      <c r="K69" s="910" t="s">
        <v>554</v>
      </c>
      <c r="L69" s="910" t="s">
        <v>554</v>
      </c>
      <c r="M69" s="910" t="s">
        <v>554</v>
      </c>
      <c r="N69" s="910" t="s">
        <v>554</v>
      </c>
      <c r="O69" s="910" t="s">
        <v>554</v>
      </c>
      <c r="P69" s="911" t="s">
        <v>554</v>
      </c>
      <c r="Q69" s="912">
        <v>43</v>
      </c>
      <c r="R69" s="866"/>
      <c r="S69" s="866"/>
      <c r="T69" s="866"/>
      <c r="U69" s="866"/>
      <c r="V69" s="866">
        <v>38</v>
      </c>
      <c r="W69" s="866"/>
      <c r="X69" s="866"/>
      <c r="Y69" s="866"/>
      <c r="Z69" s="866"/>
      <c r="AA69" s="866">
        <v>5</v>
      </c>
      <c r="AB69" s="866"/>
      <c r="AC69" s="866"/>
      <c r="AD69" s="866"/>
      <c r="AE69" s="866"/>
      <c r="AF69" s="866">
        <v>5</v>
      </c>
      <c r="AG69" s="866"/>
      <c r="AH69" s="866"/>
      <c r="AI69" s="866"/>
      <c r="AJ69" s="866"/>
      <c r="AK69" s="866">
        <v>26</v>
      </c>
      <c r="AL69" s="866"/>
      <c r="AM69" s="866"/>
      <c r="AN69" s="866"/>
      <c r="AO69" s="866"/>
      <c r="AP69" s="866" t="s">
        <v>552</v>
      </c>
      <c r="AQ69" s="866"/>
      <c r="AR69" s="866"/>
      <c r="AS69" s="866"/>
      <c r="AT69" s="866"/>
      <c r="AU69" s="866" t="s">
        <v>552</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2">
      <c r="A70" s="238">
        <v>3</v>
      </c>
      <c r="B70" s="909" t="s">
        <v>556</v>
      </c>
      <c r="C70" s="910" t="s">
        <v>557</v>
      </c>
      <c r="D70" s="910" t="s">
        <v>557</v>
      </c>
      <c r="E70" s="910" t="s">
        <v>557</v>
      </c>
      <c r="F70" s="910" t="s">
        <v>557</v>
      </c>
      <c r="G70" s="910" t="s">
        <v>557</v>
      </c>
      <c r="H70" s="910" t="s">
        <v>557</v>
      </c>
      <c r="I70" s="910" t="s">
        <v>557</v>
      </c>
      <c r="J70" s="910" t="s">
        <v>557</v>
      </c>
      <c r="K70" s="910" t="s">
        <v>557</v>
      </c>
      <c r="L70" s="910" t="s">
        <v>557</v>
      </c>
      <c r="M70" s="910" t="s">
        <v>557</v>
      </c>
      <c r="N70" s="910" t="s">
        <v>557</v>
      </c>
      <c r="O70" s="910" t="s">
        <v>557</v>
      </c>
      <c r="P70" s="911" t="s">
        <v>557</v>
      </c>
      <c r="Q70" s="912">
        <v>369</v>
      </c>
      <c r="R70" s="866"/>
      <c r="S70" s="866"/>
      <c r="T70" s="866"/>
      <c r="U70" s="866"/>
      <c r="V70" s="866">
        <v>358</v>
      </c>
      <c r="W70" s="866"/>
      <c r="X70" s="866"/>
      <c r="Y70" s="866"/>
      <c r="Z70" s="866"/>
      <c r="AA70" s="866">
        <v>10</v>
      </c>
      <c r="AB70" s="866"/>
      <c r="AC70" s="866"/>
      <c r="AD70" s="866"/>
      <c r="AE70" s="866"/>
      <c r="AF70" s="866">
        <v>10</v>
      </c>
      <c r="AG70" s="866"/>
      <c r="AH70" s="866"/>
      <c r="AI70" s="866"/>
      <c r="AJ70" s="866"/>
      <c r="AK70" s="866">
        <v>249</v>
      </c>
      <c r="AL70" s="866"/>
      <c r="AM70" s="866"/>
      <c r="AN70" s="866"/>
      <c r="AO70" s="866"/>
      <c r="AP70" s="866" t="s">
        <v>552</v>
      </c>
      <c r="AQ70" s="866"/>
      <c r="AR70" s="866"/>
      <c r="AS70" s="866"/>
      <c r="AT70" s="866"/>
      <c r="AU70" s="866" t="s">
        <v>552</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2">
      <c r="A71" s="238">
        <v>4</v>
      </c>
      <c r="B71" s="909" t="s">
        <v>558</v>
      </c>
      <c r="C71" s="910" t="s">
        <v>557</v>
      </c>
      <c r="D71" s="910" t="s">
        <v>557</v>
      </c>
      <c r="E71" s="910" t="s">
        <v>557</v>
      </c>
      <c r="F71" s="910" t="s">
        <v>557</v>
      </c>
      <c r="G71" s="910" t="s">
        <v>557</v>
      </c>
      <c r="H71" s="910" t="s">
        <v>557</v>
      </c>
      <c r="I71" s="910" t="s">
        <v>557</v>
      </c>
      <c r="J71" s="910" t="s">
        <v>557</v>
      </c>
      <c r="K71" s="910" t="s">
        <v>557</v>
      </c>
      <c r="L71" s="910" t="s">
        <v>557</v>
      </c>
      <c r="M71" s="910" t="s">
        <v>557</v>
      </c>
      <c r="N71" s="910" t="s">
        <v>557</v>
      </c>
      <c r="O71" s="910" t="s">
        <v>557</v>
      </c>
      <c r="P71" s="911" t="s">
        <v>557</v>
      </c>
      <c r="Q71" s="912">
        <v>241808</v>
      </c>
      <c r="R71" s="866"/>
      <c r="S71" s="866"/>
      <c r="T71" s="866"/>
      <c r="U71" s="866"/>
      <c r="V71" s="866">
        <v>236655</v>
      </c>
      <c r="W71" s="866"/>
      <c r="X71" s="866"/>
      <c r="Y71" s="866"/>
      <c r="Z71" s="866"/>
      <c r="AA71" s="866">
        <v>5153</v>
      </c>
      <c r="AB71" s="866"/>
      <c r="AC71" s="866"/>
      <c r="AD71" s="866"/>
      <c r="AE71" s="866"/>
      <c r="AF71" s="866">
        <v>5153</v>
      </c>
      <c r="AG71" s="866"/>
      <c r="AH71" s="866"/>
      <c r="AI71" s="866"/>
      <c r="AJ71" s="866"/>
      <c r="AK71" s="866">
        <v>5058</v>
      </c>
      <c r="AL71" s="866"/>
      <c r="AM71" s="866"/>
      <c r="AN71" s="866"/>
      <c r="AO71" s="866"/>
      <c r="AP71" s="866" t="s">
        <v>552</v>
      </c>
      <c r="AQ71" s="866"/>
      <c r="AR71" s="866"/>
      <c r="AS71" s="866"/>
      <c r="AT71" s="866"/>
      <c r="AU71" s="866" t="s">
        <v>552</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2">
      <c r="A72" s="238">
        <v>5</v>
      </c>
      <c r="B72" s="909" t="s">
        <v>559</v>
      </c>
      <c r="C72" s="910"/>
      <c r="D72" s="910"/>
      <c r="E72" s="910"/>
      <c r="F72" s="910"/>
      <c r="G72" s="910"/>
      <c r="H72" s="910"/>
      <c r="I72" s="910"/>
      <c r="J72" s="910"/>
      <c r="K72" s="910"/>
      <c r="L72" s="910"/>
      <c r="M72" s="910"/>
      <c r="N72" s="910"/>
      <c r="O72" s="910"/>
      <c r="P72" s="911"/>
      <c r="Q72" s="912">
        <v>4436</v>
      </c>
      <c r="R72" s="866"/>
      <c r="S72" s="866"/>
      <c r="T72" s="866"/>
      <c r="U72" s="866"/>
      <c r="V72" s="866">
        <v>4134</v>
      </c>
      <c r="W72" s="866"/>
      <c r="X72" s="866"/>
      <c r="Y72" s="866"/>
      <c r="Z72" s="866"/>
      <c r="AA72" s="866">
        <v>302</v>
      </c>
      <c r="AB72" s="866"/>
      <c r="AC72" s="866"/>
      <c r="AD72" s="866"/>
      <c r="AE72" s="866"/>
      <c r="AF72" s="866">
        <v>254</v>
      </c>
      <c r="AG72" s="866"/>
      <c r="AH72" s="866"/>
      <c r="AI72" s="866"/>
      <c r="AJ72" s="866"/>
      <c r="AK72" s="866">
        <v>178</v>
      </c>
      <c r="AL72" s="866"/>
      <c r="AM72" s="866"/>
      <c r="AN72" s="866"/>
      <c r="AO72" s="866"/>
      <c r="AP72" s="866">
        <v>2262</v>
      </c>
      <c r="AQ72" s="866"/>
      <c r="AR72" s="866"/>
      <c r="AS72" s="866"/>
      <c r="AT72" s="866"/>
      <c r="AU72" s="866">
        <v>222</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2">
      <c r="A73" s="238">
        <v>6</v>
      </c>
      <c r="B73" s="909" t="s">
        <v>560</v>
      </c>
      <c r="C73" s="910"/>
      <c r="D73" s="910"/>
      <c r="E73" s="910"/>
      <c r="F73" s="910"/>
      <c r="G73" s="910"/>
      <c r="H73" s="910"/>
      <c r="I73" s="910"/>
      <c r="J73" s="910"/>
      <c r="K73" s="910"/>
      <c r="L73" s="910"/>
      <c r="M73" s="910"/>
      <c r="N73" s="910"/>
      <c r="O73" s="910"/>
      <c r="P73" s="911"/>
      <c r="Q73" s="912">
        <v>3</v>
      </c>
      <c r="R73" s="866"/>
      <c r="S73" s="866"/>
      <c r="T73" s="866"/>
      <c r="U73" s="866"/>
      <c r="V73" s="866">
        <v>2</v>
      </c>
      <c r="W73" s="866"/>
      <c r="X73" s="866"/>
      <c r="Y73" s="866"/>
      <c r="Z73" s="866"/>
      <c r="AA73" s="866">
        <v>1</v>
      </c>
      <c r="AB73" s="866"/>
      <c r="AC73" s="866"/>
      <c r="AD73" s="866"/>
      <c r="AE73" s="866"/>
      <c r="AF73" s="866">
        <v>1</v>
      </c>
      <c r="AG73" s="866"/>
      <c r="AH73" s="866"/>
      <c r="AI73" s="866"/>
      <c r="AJ73" s="866"/>
      <c r="AK73" s="866" t="s">
        <v>552</v>
      </c>
      <c r="AL73" s="866"/>
      <c r="AM73" s="866"/>
      <c r="AN73" s="866"/>
      <c r="AO73" s="866"/>
      <c r="AP73" s="866" t="s">
        <v>552</v>
      </c>
      <c r="AQ73" s="866"/>
      <c r="AR73" s="866"/>
      <c r="AS73" s="866"/>
      <c r="AT73" s="866"/>
      <c r="AU73" s="866" t="s">
        <v>552</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2">
      <c r="A74" s="238">
        <v>7</v>
      </c>
      <c r="B74" s="909" t="s">
        <v>561</v>
      </c>
      <c r="C74" s="910"/>
      <c r="D74" s="910"/>
      <c r="E74" s="910"/>
      <c r="F74" s="910"/>
      <c r="G74" s="910"/>
      <c r="H74" s="910"/>
      <c r="I74" s="910"/>
      <c r="J74" s="910"/>
      <c r="K74" s="910"/>
      <c r="L74" s="910"/>
      <c r="M74" s="910"/>
      <c r="N74" s="910"/>
      <c r="O74" s="910"/>
      <c r="P74" s="911"/>
      <c r="Q74" s="912">
        <v>13</v>
      </c>
      <c r="R74" s="866"/>
      <c r="S74" s="866"/>
      <c r="T74" s="866"/>
      <c r="U74" s="866"/>
      <c r="V74" s="866">
        <v>11</v>
      </c>
      <c r="W74" s="866"/>
      <c r="X74" s="866"/>
      <c r="Y74" s="866"/>
      <c r="Z74" s="866"/>
      <c r="AA74" s="866">
        <v>2</v>
      </c>
      <c r="AB74" s="866"/>
      <c r="AC74" s="866"/>
      <c r="AD74" s="866"/>
      <c r="AE74" s="866"/>
      <c r="AF74" s="866">
        <v>2</v>
      </c>
      <c r="AG74" s="866"/>
      <c r="AH74" s="866"/>
      <c r="AI74" s="866"/>
      <c r="AJ74" s="866"/>
      <c r="AK74" s="866" t="s">
        <v>552</v>
      </c>
      <c r="AL74" s="866"/>
      <c r="AM74" s="866"/>
      <c r="AN74" s="866"/>
      <c r="AO74" s="866"/>
      <c r="AP74" s="866" t="s">
        <v>552</v>
      </c>
      <c r="AQ74" s="866"/>
      <c r="AR74" s="866"/>
      <c r="AS74" s="866"/>
      <c r="AT74" s="866"/>
      <c r="AU74" s="866" t="s">
        <v>552</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2">
      <c r="A75" s="238">
        <v>8</v>
      </c>
      <c r="B75" s="909" t="s">
        <v>545</v>
      </c>
      <c r="C75" s="910"/>
      <c r="D75" s="910"/>
      <c r="E75" s="910"/>
      <c r="F75" s="910"/>
      <c r="G75" s="910"/>
      <c r="H75" s="910"/>
      <c r="I75" s="910"/>
      <c r="J75" s="910"/>
      <c r="K75" s="910"/>
      <c r="L75" s="910"/>
      <c r="M75" s="910"/>
      <c r="N75" s="910"/>
      <c r="O75" s="910"/>
      <c r="P75" s="911"/>
      <c r="Q75" s="913">
        <v>248</v>
      </c>
      <c r="R75" s="914"/>
      <c r="S75" s="914"/>
      <c r="T75" s="914"/>
      <c r="U75" s="870"/>
      <c r="V75" s="915">
        <v>222</v>
      </c>
      <c r="W75" s="914"/>
      <c r="X75" s="914"/>
      <c r="Y75" s="914"/>
      <c r="Z75" s="870"/>
      <c r="AA75" s="915">
        <v>26</v>
      </c>
      <c r="AB75" s="914"/>
      <c r="AC75" s="914"/>
      <c r="AD75" s="914"/>
      <c r="AE75" s="870"/>
      <c r="AF75" s="915">
        <v>26</v>
      </c>
      <c r="AG75" s="914"/>
      <c r="AH75" s="914"/>
      <c r="AI75" s="914"/>
      <c r="AJ75" s="870"/>
      <c r="AK75" s="915">
        <v>30</v>
      </c>
      <c r="AL75" s="914"/>
      <c r="AM75" s="914"/>
      <c r="AN75" s="914"/>
      <c r="AO75" s="870"/>
      <c r="AP75" s="915" t="s">
        <v>552</v>
      </c>
      <c r="AQ75" s="914"/>
      <c r="AR75" s="914"/>
      <c r="AS75" s="914"/>
      <c r="AT75" s="870"/>
      <c r="AU75" s="915" t="s">
        <v>552</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2">
      <c r="A76" s="238">
        <v>9</v>
      </c>
      <c r="B76" s="909" t="s">
        <v>546</v>
      </c>
      <c r="C76" s="910"/>
      <c r="D76" s="910"/>
      <c r="E76" s="910"/>
      <c r="F76" s="910"/>
      <c r="G76" s="910"/>
      <c r="H76" s="910"/>
      <c r="I76" s="910"/>
      <c r="J76" s="910"/>
      <c r="K76" s="910"/>
      <c r="L76" s="910"/>
      <c r="M76" s="910"/>
      <c r="N76" s="910"/>
      <c r="O76" s="910"/>
      <c r="P76" s="911"/>
      <c r="Q76" s="913">
        <v>1955</v>
      </c>
      <c r="R76" s="914"/>
      <c r="S76" s="914"/>
      <c r="T76" s="914"/>
      <c r="U76" s="870"/>
      <c r="V76" s="915">
        <v>264</v>
      </c>
      <c r="W76" s="914"/>
      <c r="X76" s="914"/>
      <c r="Y76" s="914"/>
      <c r="Z76" s="870"/>
      <c r="AA76" s="915">
        <v>1692</v>
      </c>
      <c r="AB76" s="914"/>
      <c r="AC76" s="914"/>
      <c r="AD76" s="914"/>
      <c r="AE76" s="870"/>
      <c r="AF76" s="915">
        <v>1692</v>
      </c>
      <c r="AG76" s="914"/>
      <c r="AH76" s="914"/>
      <c r="AI76" s="914"/>
      <c r="AJ76" s="870"/>
      <c r="AK76" s="915" t="s">
        <v>552</v>
      </c>
      <c r="AL76" s="914"/>
      <c r="AM76" s="914"/>
      <c r="AN76" s="914"/>
      <c r="AO76" s="870"/>
      <c r="AP76" s="915">
        <v>1636</v>
      </c>
      <c r="AQ76" s="914"/>
      <c r="AR76" s="914"/>
      <c r="AS76" s="914"/>
      <c r="AT76" s="870"/>
      <c r="AU76" s="915">
        <v>406</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2">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2">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2">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2">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2">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2">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2">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2">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2">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2">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2">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5">
      <c r="A88" s="240" t="s">
        <v>376</v>
      </c>
      <c r="B88" s="825" t="s">
        <v>399</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c r="AG88" s="880"/>
      <c r="AH88" s="880"/>
      <c r="AI88" s="880"/>
      <c r="AJ88" s="880"/>
      <c r="AK88" s="877"/>
      <c r="AL88" s="877"/>
      <c r="AM88" s="877"/>
      <c r="AN88" s="877"/>
      <c r="AO88" s="877"/>
      <c r="AP88" s="880"/>
      <c r="AQ88" s="880"/>
      <c r="AR88" s="880"/>
      <c r="AS88" s="880"/>
      <c r="AT88" s="880"/>
      <c r="AU88" s="880"/>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825" t="s">
        <v>400</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401</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402</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3" t="s">
        <v>405</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406</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2">
      <c r="A109" s="948" t="s">
        <v>407</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408</v>
      </c>
      <c r="AB109" s="929"/>
      <c r="AC109" s="929"/>
      <c r="AD109" s="929"/>
      <c r="AE109" s="930"/>
      <c r="AF109" s="928" t="s">
        <v>409</v>
      </c>
      <c r="AG109" s="929"/>
      <c r="AH109" s="929"/>
      <c r="AI109" s="929"/>
      <c r="AJ109" s="930"/>
      <c r="AK109" s="928" t="s">
        <v>293</v>
      </c>
      <c r="AL109" s="929"/>
      <c r="AM109" s="929"/>
      <c r="AN109" s="929"/>
      <c r="AO109" s="930"/>
      <c r="AP109" s="928" t="s">
        <v>410</v>
      </c>
      <c r="AQ109" s="929"/>
      <c r="AR109" s="929"/>
      <c r="AS109" s="929"/>
      <c r="AT109" s="931"/>
      <c r="AU109" s="948" t="s">
        <v>407</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408</v>
      </c>
      <c r="BR109" s="929"/>
      <c r="BS109" s="929"/>
      <c r="BT109" s="929"/>
      <c r="BU109" s="930"/>
      <c r="BV109" s="928" t="s">
        <v>409</v>
      </c>
      <c r="BW109" s="929"/>
      <c r="BX109" s="929"/>
      <c r="BY109" s="929"/>
      <c r="BZ109" s="930"/>
      <c r="CA109" s="928" t="s">
        <v>293</v>
      </c>
      <c r="CB109" s="929"/>
      <c r="CC109" s="929"/>
      <c r="CD109" s="929"/>
      <c r="CE109" s="930"/>
      <c r="CF109" s="949" t="s">
        <v>410</v>
      </c>
      <c r="CG109" s="949"/>
      <c r="CH109" s="949"/>
      <c r="CI109" s="949"/>
      <c r="CJ109" s="949"/>
      <c r="CK109" s="928" t="s">
        <v>411</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408</v>
      </c>
      <c r="DH109" s="929"/>
      <c r="DI109" s="929"/>
      <c r="DJ109" s="929"/>
      <c r="DK109" s="930"/>
      <c r="DL109" s="928" t="s">
        <v>409</v>
      </c>
      <c r="DM109" s="929"/>
      <c r="DN109" s="929"/>
      <c r="DO109" s="929"/>
      <c r="DP109" s="930"/>
      <c r="DQ109" s="928" t="s">
        <v>293</v>
      </c>
      <c r="DR109" s="929"/>
      <c r="DS109" s="929"/>
      <c r="DT109" s="929"/>
      <c r="DU109" s="930"/>
      <c r="DV109" s="928" t="s">
        <v>410</v>
      </c>
      <c r="DW109" s="929"/>
      <c r="DX109" s="929"/>
      <c r="DY109" s="929"/>
      <c r="DZ109" s="931"/>
    </row>
    <row r="110" spans="1:131" s="230" customFormat="1" ht="26.25" customHeight="1" x14ac:dyDescent="0.2">
      <c r="A110" s="932" t="s">
        <v>412</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400742</v>
      </c>
      <c r="AB110" s="936"/>
      <c r="AC110" s="936"/>
      <c r="AD110" s="936"/>
      <c r="AE110" s="937"/>
      <c r="AF110" s="938">
        <v>398567</v>
      </c>
      <c r="AG110" s="936"/>
      <c r="AH110" s="936"/>
      <c r="AI110" s="936"/>
      <c r="AJ110" s="937"/>
      <c r="AK110" s="938">
        <v>366893</v>
      </c>
      <c r="AL110" s="936"/>
      <c r="AM110" s="936"/>
      <c r="AN110" s="936"/>
      <c r="AO110" s="937"/>
      <c r="AP110" s="939">
        <v>11.1</v>
      </c>
      <c r="AQ110" s="940"/>
      <c r="AR110" s="940"/>
      <c r="AS110" s="940"/>
      <c r="AT110" s="941"/>
      <c r="AU110" s="942" t="s">
        <v>69</v>
      </c>
      <c r="AV110" s="943"/>
      <c r="AW110" s="943"/>
      <c r="AX110" s="943"/>
      <c r="AY110" s="943"/>
      <c r="AZ110" s="965" t="s">
        <v>413</v>
      </c>
      <c r="BA110" s="933"/>
      <c r="BB110" s="933"/>
      <c r="BC110" s="933"/>
      <c r="BD110" s="933"/>
      <c r="BE110" s="933"/>
      <c r="BF110" s="933"/>
      <c r="BG110" s="933"/>
      <c r="BH110" s="933"/>
      <c r="BI110" s="933"/>
      <c r="BJ110" s="933"/>
      <c r="BK110" s="933"/>
      <c r="BL110" s="933"/>
      <c r="BM110" s="933"/>
      <c r="BN110" s="933"/>
      <c r="BO110" s="933"/>
      <c r="BP110" s="934"/>
      <c r="BQ110" s="966">
        <v>3446379</v>
      </c>
      <c r="BR110" s="967"/>
      <c r="BS110" s="967"/>
      <c r="BT110" s="967"/>
      <c r="BU110" s="967"/>
      <c r="BV110" s="967">
        <v>3520452</v>
      </c>
      <c r="BW110" s="967"/>
      <c r="BX110" s="967"/>
      <c r="BY110" s="967"/>
      <c r="BZ110" s="967"/>
      <c r="CA110" s="967">
        <v>3419532</v>
      </c>
      <c r="CB110" s="967"/>
      <c r="CC110" s="967"/>
      <c r="CD110" s="967"/>
      <c r="CE110" s="967"/>
      <c r="CF110" s="980">
        <v>103.4</v>
      </c>
      <c r="CG110" s="981"/>
      <c r="CH110" s="981"/>
      <c r="CI110" s="981"/>
      <c r="CJ110" s="981"/>
      <c r="CK110" s="982" t="s">
        <v>414</v>
      </c>
      <c r="CL110" s="983"/>
      <c r="CM110" s="965" t="s">
        <v>415</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121</v>
      </c>
      <c r="DH110" s="967"/>
      <c r="DI110" s="967"/>
      <c r="DJ110" s="967"/>
      <c r="DK110" s="967"/>
      <c r="DL110" s="967" t="s">
        <v>121</v>
      </c>
      <c r="DM110" s="967"/>
      <c r="DN110" s="967"/>
      <c r="DO110" s="967"/>
      <c r="DP110" s="967"/>
      <c r="DQ110" s="967" t="s">
        <v>121</v>
      </c>
      <c r="DR110" s="967"/>
      <c r="DS110" s="967"/>
      <c r="DT110" s="967"/>
      <c r="DU110" s="967"/>
      <c r="DV110" s="968" t="s">
        <v>121</v>
      </c>
      <c r="DW110" s="968"/>
      <c r="DX110" s="968"/>
      <c r="DY110" s="968"/>
      <c r="DZ110" s="969"/>
    </row>
    <row r="111" spans="1:131" s="230" customFormat="1" ht="26.25" customHeight="1" x14ac:dyDescent="0.2">
      <c r="A111" s="970" t="s">
        <v>416</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121</v>
      </c>
      <c r="AB111" s="974"/>
      <c r="AC111" s="974"/>
      <c r="AD111" s="974"/>
      <c r="AE111" s="975"/>
      <c r="AF111" s="976" t="s">
        <v>121</v>
      </c>
      <c r="AG111" s="974"/>
      <c r="AH111" s="974"/>
      <c r="AI111" s="974"/>
      <c r="AJ111" s="975"/>
      <c r="AK111" s="976" t="s">
        <v>121</v>
      </c>
      <c r="AL111" s="974"/>
      <c r="AM111" s="974"/>
      <c r="AN111" s="974"/>
      <c r="AO111" s="975"/>
      <c r="AP111" s="977" t="s">
        <v>121</v>
      </c>
      <c r="AQ111" s="978"/>
      <c r="AR111" s="978"/>
      <c r="AS111" s="978"/>
      <c r="AT111" s="979"/>
      <c r="AU111" s="944"/>
      <c r="AV111" s="945"/>
      <c r="AW111" s="945"/>
      <c r="AX111" s="945"/>
      <c r="AY111" s="945"/>
      <c r="AZ111" s="958" t="s">
        <v>417</v>
      </c>
      <c r="BA111" s="959"/>
      <c r="BB111" s="959"/>
      <c r="BC111" s="959"/>
      <c r="BD111" s="959"/>
      <c r="BE111" s="959"/>
      <c r="BF111" s="959"/>
      <c r="BG111" s="959"/>
      <c r="BH111" s="959"/>
      <c r="BI111" s="959"/>
      <c r="BJ111" s="959"/>
      <c r="BK111" s="959"/>
      <c r="BL111" s="959"/>
      <c r="BM111" s="959"/>
      <c r="BN111" s="959"/>
      <c r="BO111" s="959"/>
      <c r="BP111" s="960"/>
      <c r="BQ111" s="961" t="s">
        <v>121</v>
      </c>
      <c r="BR111" s="962"/>
      <c r="BS111" s="962"/>
      <c r="BT111" s="962"/>
      <c r="BU111" s="962"/>
      <c r="BV111" s="962" t="s">
        <v>121</v>
      </c>
      <c r="BW111" s="962"/>
      <c r="BX111" s="962"/>
      <c r="BY111" s="962"/>
      <c r="BZ111" s="962"/>
      <c r="CA111" s="962" t="s">
        <v>121</v>
      </c>
      <c r="CB111" s="962"/>
      <c r="CC111" s="962"/>
      <c r="CD111" s="962"/>
      <c r="CE111" s="962"/>
      <c r="CF111" s="956" t="s">
        <v>121</v>
      </c>
      <c r="CG111" s="957"/>
      <c r="CH111" s="957"/>
      <c r="CI111" s="957"/>
      <c r="CJ111" s="957"/>
      <c r="CK111" s="984"/>
      <c r="CL111" s="985"/>
      <c r="CM111" s="958" t="s">
        <v>418</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121</v>
      </c>
      <c r="DH111" s="962"/>
      <c r="DI111" s="962"/>
      <c r="DJ111" s="962"/>
      <c r="DK111" s="962"/>
      <c r="DL111" s="962" t="s">
        <v>121</v>
      </c>
      <c r="DM111" s="962"/>
      <c r="DN111" s="962"/>
      <c r="DO111" s="962"/>
      <c r="DP111" s="962"/>
      <c r="DQ111" s="962" t="s">
        <v>121</v>
      </c>
      <c r="DR111" s="962"/>
      <c r="DS111" s="962"/>
      <c r="DT111" s="962"/>
      <c r="DU111" s="962"/>
      <c r="DV111" s="963" t="s">
        <v>121</v>
      </c>
      <c r="DW111" s="963"/>
      <c r="DX111" s="963"/>
      <c r="DY111" s="963"/>
      <c r="DZ111" s="964"/>
    </row>
    <row r="112" spans="1:131" s="230" customFormat="1" ht="26.25" customHeight="1" x14ac:dyDescent="0.2">
      <c r="A112" s="988" t="s">
        <v>419</v>
      </c>
      <c r="B112" s="989"/>
      <c r="C112" s="959" t="s">
        <v>420</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121</v>
      </c>
      <c r="AB112" s="995"/>
      <c r="AC112" s="995"/>
      <c r="AD112" s="995"/>
      <c r="AE112" s="996"/>
      <c r="AF112" s="997" t="s">
        <v>121</v>
      </c>
      <c r="AG112" s="995"/>
      <c r="AH112" s="995"/>
      <c r="AI112" s="995"/>
      <c r="AJ112" s="996"/>
      <c r="AK112" s="997" t="s">
        <v>121</v>
      </c>
      <c r="AL112" s="995"/>
      <c r="AM112" s="995"/>
      <c r="AN112" s="995"/>
      <c r="AO112" s="996"/>
      <c r="AP112" s="998" t="s">
        <v>121</v>
      </c>
      <c r="AQ112" s="999"/>
      <c r="AR112" s="999"/>
      <c r="AS112" s="999"/>
      <c r="AT112" s="1000"/>
      <c r="AU112" s="944"/>
      <c r="AV112" s="945"/>
      <c r="AW112" s="945"/>
      <c r="AX112" s="945"/>
      <c r="AY112" s="945"/>
      <c r="AZ112" s="958" t="s">
        <v>421</v>
      </c>
      <c r="BA112" s="959"/>
      <c r="BB112" s="959"/>
      <c r="BC112" s="959"/>
      <c r="BD112" s="959"/>
      <c r="BE112" s="959"/>
      <c r="BF112" s="959"/>
      <c r="BG112" s="959"/>
      <c r="BH112" s="959"/>
      <c r="BI112" s="959"/>
      <c r="BJ112" s="959"/>
      <c r="BK112" s="959"/>
      <c r="BL112" s="959"/>
      <c r="BM112" s="959"/>
      <c r="BN112" s="959"/>
      <c r="BO112" s="959"/>
      <c r="BP112" s="960"/>
      <c r="BQ112" s="961">
        <v>1779347</v>
      </c>
      <c r="BR112" s="962"/>
      <c r="BS112" s="962"/>
      <c r="BT112" s="962"/>
      <c r="BU112" s="962"/>
      <c r="BV112" s="962">
        <v>1715033</v>
      </c>
      <c r="BW112" s="962"/>
      <c r="BX112" s="962"/>
      <c r="BY112" s="962"/>
      <c r="BZ112" s="962"/>
      <c r="CA112" s="962">
        <v>1637991</v>
      </c>
      <c r="CB112" s="962"/>
      <c r="CC112" s="962"/>
      <c r="CD112" s="962"/>
      <c r="CE112" s="962"/>
      <c r="CF112" s="956">
        <v>49.5</v>
      </c>
      <c r="CG112" s="957"/>
      <c r="CH112" s="957"/>
      <c r="CI112" s="957"/>
      <c r="CJ112" s="957"/>
      <c r="CK112" s="984"/>
      <c r="CL112" s="985"/>
      <c r="CM112" s="958" t="s">
        <v>422</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121</v>
      </c>
      <c r="DH112" s="962"/>
      <c r="DI112" s="962"/>
      <c r="DJ112" s="962"/>
      <c r="DK112" s="962"/>
      <c r="DL112" s="962" t="s">
        <v>121</v>
      </c>
      <c r="DM112" s="962"/>
      <c r="DN112" s="962"/>
      <c r="DO112" s="962"/>
      <c r="DP112" s="962"/>
      <c r="DQ112" s="962" t="s">
        <v>121</v>
      </c>
      <c r="DR112" s="962"/>
      <c r="DS112" s="962"/>
      <c r="DT112" s="962"/>
      <c r="DU112" s="962"/>
      <c r="DV112" s="963" t="s">
        <v>121</v>
      </c>
      <c r="DW112" s="963"/>
      <c r="DX112" s="963"/>
      <c r="DY112" s="963"/>
      <c r="DZ112" s="964"/>
    </row>
    <row r="113" spans="1:130" s="230" customFormat="1" ht="26.25" customHeight="1" x14ac:dyDescent="0.2">
      <c r="A113" s="990"/>
      <c r="B113" s="991"/>
      <c r="C113" s="959" t="s">
        <v>423</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150815</v>
      </c>
      <c r="AB113" s="974"/>
      <c r="AC113" s="974"/>
      <c r="AD113" s="974"/>
      <c r="AE113" s="975"/>
      <c r="AF113" s="976">
        <v>154550</v>
      </c>
      <c r="AG113" s="974"/>
      <c r="AH113" s="974"/>
      <c r="AI113" s="974"/>
      <c r="AJ113" s="975"/>
      <c r="AK113" s="976">
        <v>152943</v>
      </c>
      <c r="AL113" s="974"/>
      <c r="AM113" s="974"/>
      <c r="AN113" s="974"/>
      <c r="AO113" s="975"/>
      <c r="AP113" s="977">
        <v>4.5999999999999996</v>
      </c>
      <c r="AQ113" s="978"/>
      <c r="AR113" s="978"/>
      <c r="AS113" s="978"/>
      <c r="AT113" s="979"/>
      <c r="AU113" s="944"/>
      <c r="AV113" s="945"/>
      <c r="AW113" s="945"/>
      <c r="AX113" s="945"/>
      <c r="AY113" s="945"/>
      <c r="AZ113" s="958" t="s">
        <v>424</v>
      </c>
      <c r="BA113" s="959"/>
      <c r="BB113" s="959"/>
      <c r="BC113" s="959"/>
      <c r="BD113" s="959"/>
      <c r="BE113" s="959"/>
      <c r="BF113" s="959"/>
      <c r="BG113" s="959"/>
      <c r="BH113" s="959"/>
      <c r="BI113" s="959"/>
      <c r="BJ113" s="959"/>
      <c r="BK113" s="959"/>
      <c r="BL113" s="959"/>
      <c r="BM113" s="959"/>
      <c r="BN113" s="959"/>
      <c r="BO113" s="959"/>
      <c r="BP113" s="960"/>
      <c r="BQ113" s="961">
        <v>356660</v>
      </c>
      <c r="BR113" s="962"/>
      <c r="BS113" s="962"/>
      <c r="BT113" s="962"/>
      <c r="BU113" s="962"/>
      <c r="BV113" s="962">
        <v>306957</v>
      </c>
      <c r="BW113" s="962"/>
      <c r="BX113" s="962"/>
      <c r="BY113" s="962"/>
      <c r="BZ113" s="962"/>
      <c r="CA113" s="962">
        <v>267911</v>
      </c>
      <c r="CB113" s="962"/>
      <c r="CC113" s="962"/>
      <c r="CD113" s="962"/>
      <c r="CE113" s="962"/>
      <c r="CF113" s="956">
        <v>8.1</v>
      </c>
      <c r="CG113" s="957"/>
      <c r="CH113" s="957"/>
      <c r="CI113" s="957"/>
      <c r="CJ113" s="957"/>
      <c r="CK113" s="984"/>
      <c r="CL113" s="985"/>
      <c r="CM113" s="958" t="s">
        <v>425</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121</v>
      </c>
      <c r="DH113" s="995"/>
      <c r="DI113" s="995"/>
      <c r="DJ113" s="995"/>
      <c r="DK113" s="996"/>
      <c r="DL113" s="997" t="s">
        <v>121</v>
      </c>
      <c r="DM113" s="995"/>
      <c r="DN113" s="995"/>
      <c r="DO113" s="995"/>
      <c r="DP113" s="996"/>
      <c r="DQ113" s="997" t="s">
        <v>121</v>
      </c>
      <c r="DR113" s="995"/>
      <c r="DS113" s="995"/>
      <c r="DT113" s="995"/>
      <c r="DU113" s="996"/>
      <c r="DV113" s="998" t="s">
        <v>121</v>
      </c>
      <c r="DW113" s="999"/>
      <c r="DX113" s="999"/>
      <c r="DY113" s="999"/>
      <c r="DZ113" s="1000"/>
    </row>
    <row r="114" spans="1:130" s="230" customFormat="1" ht="26.25" customHeight="1" x14ac:dyDescent="0.2">
      <c r="A114" s="990"/>
      <c r="B114" s="991"/>
      <c r="C114" s="959" t="s">
        <v>426</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48972</v>
      </c>
      <c r="AB114" s="995"/>
      <c r="AC114" s="995"/>
      <c r="AD114" s="995"/>
      <c r="AE114" s="996"/>
      <c r="AF114" s="997">
        <v>67982</v>
      </c>
      <c r="AG114" s="995"/>
      <c r="AH114" s="995"/>
      <c r="AI114" s="995"/>
      <c r="AJ114" s="996"/>
      <c r="AK114" s="997">
        <v>50525</v>
      </c>
      <c r="AL114" s="995"/>
      <c r="AM114" s="995"/>
      <c r="AN114" s="995"/>
      <c r="AO114" s="996"/>
      <c r="AP114" s="998">
        <v>1.5</v>
      </c>
      <c r="AQ114" s="999"/>
      <c r="AR114" s="999"/>
      <c r="AS114" s="999"/>
      <c r="AT114" s="1000"/>
      <c r="AU114" s="944"/>
      <c r="AV114" s="945"/>
      <c r="AW114" s="945"/>
      <c r="AX114" s="945"/>
      <c r="AY114" s="945"/>
      <c r="AZ114" s="958" t="s">
        <v>427</v>
      </c>
      <c r="BA114" s="959"/>
      <c r="BB114" s="959"/>
      <c r="BC114" s="959"/>
      <c r="BD114" s="959"/>
      <c r="BE114" s="959"/>
      <c r="BF114" s="959"/>
      <c r="BG114" s="959"/>
      <c r="BH114" s="959"/>
      <c r="BI114" s="959"/>
      <c r="BJ114" s="959"/>
      <c r="BK114" s="959"/>
      <c r="BL114" s="959"/>
      <c r="BM114" s="959"/>
      <c r="BN114" s="959"/>
      <c r="BO114" s="959"/>
      <c r="BP114" s="960"/>
      <c r="BQ114" s="961">
        <v>629236</v>
      </c>
      <c r="BR114" s="962"/>
      <c r="BS114" s="962"/>
      <c r="BT114" s="962"/>
      <c r="BU114" s="962"/>
      <c r="BV114" s="962">
        <v>613375</v>
      </c>
      <c r="BW114" s="962"/>
      <c r="BX114" s="962"/>
      <c r="BY114" s="962"/>
      <c r="BZ114" s="962"/>
      <c r="CA114" s="962">
        <v>606397</v>
      </c>
      <c r="CB114" s="962"/>
      <c r="CC114" s="962"/>
      <c r="CD114" s="962"/>
      <c r="CE114" s="962"/>
      <c r="CF114" s="956">
        <v>18.3</v>
      </c>
      <c r="CG114" s="957"/>
      <c r="CH114" s="957"/>
      <c r="CI114" s="957"/>
      <c r="CJ114" s="957"/>
      <c r="CK114" s="984"/>
      <c r="CL114" s="985"/>
      <c r="CM114" s="958" t="s">
        <v>428</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121</v>
      </c>
      <c r="DH114" s="995"/>
      <c r="DI114" s="995"/>
      <c r="DJ114" s="995"/>
      <c r="DK114" s="996"/>
      <c r="DL114" s="997" t="s">
        <v>121</v>
      </c>
      <c r="DM114" s="995"/>
      <c r="DN114" s="995"/>
      <c r="DO114" s="995"/>
      <c r="DP114" s="996"/>
      <c r="DQ114" s="997" t="s">
        <v>121</v>
      </c>
      <c r="DR114" s="995"/>
      <c r="DS114" s="995"/>
      <c r="DT114" s="995"/>
      <c r="DU114" s="996"/>
      <c r="DV114" s="998" t="s">
        <v>121</v>
      </c>
      <c r="DW114" s="999"/>
      <c r="DX114" s="999"/>
      <c r="DY114" s="999"/>
      <c r="DZ114" s="1000"/>
    </row>
    <row r="115" spans="1:130" s="230" customFormat="1" ht="26.25" customHeight="1" x14ac:dyDescent="0.2">
      <c r="A115" s="990"/>
      <c r="B115" s="991"/>
      <c r="C115" s="959" t="s">
        <v>429</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2068</v>
      </c>
      <c r="AB115" s="974"/>
      <c r="AC115" s="974"/>
      <c r="AD115" s="974"/>
      <c r="AE115" s="975"/>
      <c r="AF115" s="976">
        <v>1793</v>
      </c>
      <c r="AG115" s="974"/>
      <c r="AH115" s="974"/>
      <c r="AI115" s="974"/>
      <c r="AJ115" s="975"/>
      <c r="AK115" s="976">
        <v>815</v>
      </c>
      <c r="AL115" s="974"/>
      <c r="AM115" s="974"/>
      <c r="AN115" s="974"/>
      <c r="AO115" s="975"/>
      <c r="AP115" s="977">
        <v>0</v>
      </c>
      <c r="AQ115" s="978"/>
      <c r="AR115" s="978"/>
      <c r="AS115" s="978"/>
      <c r="AT115" s="979"/>
      <c r="AU115" s="944"/>
      <c r="AV115" s="945"/>
      <c r="AW115" s="945"/>
      <c r="AX115" s="945"/>
      <c r="AY115" s="945"/>
      <c r="AZ115" s="958" t="s">
        <v>430</v>
      </c>
      <c r="BA115" s="959"/>
      <c r="BB115" s="959"/>
      <c r="BC115" s="959"/>
      <c r="BD115" s="959"/>
      <c r="BE115" s="959"/>
      <c r="BF115" s="959"/>
      <c r="BG115" s="959"/>
      <c r="BH115" s="959"/>
      <c r="BI115" s="959"/>
      <c r="BJ115" s="959"/>
      <c r="BK115" s="959"/>
      <c r="BL115" s="959"/>
      <c r="BM115" s="959"/>
      <c r="BN115" s="959"/>
      <c r="BO115" s="959"/>
      <c r="BP115" s="960"/>
      <c r="BQ115" s="961" t="s">
        <v>121</v>
      </c>
      <c r="BR115" s="962"/>
      <c r="BS115" s="962"/>
      <c r="BT115" s="962"/>
      <c r="BU115" s="962"/>
      <c r="BV115" s="962" t="s">
        <v>121</v>
      </c>
      <c r="BW115" s="962"/>
      <c r="BX115" s="962"/>
      <c r="BY115" s="962"/>
      <c r="BZ115" s="962"/>
      <c r="CA115" s="962" t="s">
        <v>121</v>
      </c>
      <c r="CB115" s="962"/>
      <c r="CC115" s="962"/>
      <c r="CD115" s="962"/>
      <c r="CE115" s="962"/>
      <c r="CF115" s="956" t="s">
        <v>121</v>
      </c>
      <c r="CG115" s="957"/>
      <c r="CH115" s="957"/>
      <c r="CI115" s="957"/>
      <c r="CJ115" s="957"/>
      <c r="CK115" s="984"/>
      <c r="CL115" s="985"/>
      <c r="CM115" s="958" t="s">
        <v>431</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121</v>
      </c>
      <c r="DH115" s="995"/>
      <c r="DI115" s="995"/>
      <c r="DJ115" s="995"/>
      <c r="DK115" s="996"/>
      <c r="DL115" s="997" t="s">
        <v>121</v>
      </c>
      <c r="DM115" s="995"/>
      <c r="DN115" s="995"/>
      <c r="DO115" s="995"/>
      <c r="DP115" s="996"/>
      <c r="DQ115" s="997" t="s">
        <v>121</v>
      </c>
      <c r="DR115" s="995"/>
      <c r="DS115" s="995"/>
      <c r="DT115" s="995"/>
      <c r="DU115" s="996"/>
      <c r="DV115" s="998" t="s">
        <v>121</v>
      </c>
      <c r="DW115" s="999"/>
      <c r="DX115" s="999"/>
      <c r="DY115" s="999"/>
      <c r="DZ115" s="1000"/>
    </row>
    <row r="116" spans="1:130" s="230" customFormat="1" ht="26.25" customHeight="1" x14ac:dyDescent="0.2">
      <c r="A116" s="992"/>
      <c r="B116" s="993"/>
      <c r="C116" s="1001" t="s">
        <v>432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121</v>
      </c>
      <c r="AB116" s="995"/>
      <c r="AC116" s="995"/>
      <c r="AD116" s="995"/>
      <c r="AE116" s="996"/>
      <c r="AF116" s="997" t="s">
        <v>121</v>
      </c>
      <c r="AG116" s="995"/>
      <c r="AH116" s="995"/>
      <c r="AI116" s="995"/>
      <c r="AJ116" s="996"/>
      <c r="AK116" s="997" t="s">
        <v>121</v>
      </c>
      <c r="AL116" s="995"/>
      <c r="AM116" s="995"/>
      <c r="AN116" s="995"/>
      <c r="AO116" s="996"/>
      <c r="AP116" s="998" t="s">
        <v>121</v>
      </c>
      <c r="AQ116" s="999"/>
      <c r="AR116" s="999"/>
      <c r="AS116" s="999"/>
      <c r="AT116" s="1000"/>
      <c r="AU116" s="944"/>
      <c r="AV116" s="945"/>
      <c r="AW116" s="945"/>
      <c r="AX116" s="945"/>
      <c r="AY116" s="945"/>
      <c r="AZ116" s="1003" t="s">
        <v>433</v>
      </c>
      <c r="BA116" s="1004"/>
      <c r="BB116" s="1004"/>
      <c r="BC116" s="1004"/>
      <c r="BD116" s="1004"/>
      <c r="BE116" s="1004"/>
      <c r="BF116" s="1004"/>
      <c r="BG116" s="1004"/>
      <c r="BH116" s="1004"/>
      <c r="BI116" s="1004"/>
      <c r="BJ116" s="1004"/>
      <c r="BK116" s="1004"/>
      <c r="BL116" s="1004"/>
      <c r="BM116" s="1004"/>
      <c r="BN116" s="1004"/>
      <c r="BO116" s="1004"/>
      <c r="BP116" s="1005"/>
      <c r="BQ116" s="961" t="s">
        <v>121</v>
      </c>
      <c r="BR116" s="962"/>
      <c r="BS116" s="962"/>
      <c r="BT116" s="962"/>
      <c r="BU116" s="962"/>
      <c r="BV116" s="962" t="s">
        <v>121</v>
      </c>
      <c r="BW116" s="962"/>
      <c r="BX116" s="962"/>
      <c r="BY116" s="962"/>
      <c r="BZ116" s="962"/>
      <c r="CA116" s="962" t="s">
        <v>121</v>
      </c>
      <c r="CB116" s="962"/>
      <c r="CC116" s="962"/>
      <c r="CD116" s="962"/>
      <c r="CE116" s="962"/>
      <c r="CF116" s="956" t="s">
        <v>121</v>
      </c>
      <c r="CG116" s="957"/>
      <c r="CH116" s="957"/>
      <c r="CI116" s="957"/>
      <c r="CJ116" s="957"/>
      <c r="CK116" s="984"/>
      <c r="CL116" s="985"/>
      <c r="CM116" s="958" t="s">
        <v>434</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121</v>
      </c>
      <c r="DH116" s="995"/>
      <c r="DI116" s="995"/>
      <c r="DJ116" s="995"/>
      <c r="DK116" s="996"/>
      <c r="DL116" s="997" t="s">
        <v>121</v>
      </c>
      <c r="DM116" s="995"/>
      <c r="DN116" s="995"/>
      <c r="DO116" s="995"/>
      <c r="DP116" s="996"/>
      <c r="DQ116" s="997" t="s">
        <v>121</v>
      </c>
      <c r="DR116" s="995"/>
      <c r="DS116" s="995"/>
      <c r="DT116" s="995"/>
      <c r="DU116" s="996"/>
      <c r="DV116" s="998" t="s">
        <v>121</v>
      </c>
      <c r="DW116" s="999"/>
      <c r="DX116" s="999"/>
      <c r="DY116" s="999"/>
      <c r="DZ116" s="1000"/>
    </row>
    <row r="117" spans="1:130" s="230" customFormat="1" ht="26.25" customHeight="1" x14ac:dyDescent="0.2">
      <c r="A117" s="948" t="s">
        <v>176</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435</v>
      </c>
      <c r="Z117" s="930"/>
      <c r="AA117" s="1014">
        <v>602597</v>
      </c>
      <c r="AB117" s="1015"/>
      <c r="AC117" s="1015"/>
      <c r="AD117" s="1015"/>
      <c r="AE117" s="1016"/>
      <c r="AF117" s="1017">
        <v>622892</v>
      </c>
      <c r="AG117" s="1015"/>
      <c r="AH117" s="1015"/>
      <c r="AI117" s="1015"/>
      <c r="AJ117" s="1016"/>
      <c r="AK117" s="1017">
        <v>571176</v>
      </c>
      <c r="AL117" s="1015"/>
      <c r="AM117" s="1015"/>
      <c r="AN117" s="1015"/>
      <c r="AO117" s="1016"/>
      <c r="AP117" s="1018"/>
      <c r="AQ117" s="1019"/>
      <c r="AR117" s="1019"/>
      <c r="AS117" s="1019"/>
      <c r="AT117" s="1020"/>
      <c r="AU117" s="944"/>
      <c r="AV117" s="945"/>
      <c r="AW117" s="945"/>
      <c r="AX117" s="945"/>
      <c r="AY117" s="945"/>
      <c r="AZ117" s="1010" t="s">
        <v>436</v>
      </c>
      <c r="BA117" s="1011"/>
      <c r="BB117" s="1011"/>
      <c r="BC117" s="1011"/>
      <c r="BD117" s="1011"/>
      <c r="BE117" s="1011"/>
      <c r="BF117" s="1011"/>
      <c r="BG117" s="1011"/>
      <c r="BH117" s="1011"/>
      <c r="BI117" s="1011"/>
      <c r="BJ117" s="1011"/>
      <c r="BK117" s="1011"/>
      <c r="BL117" s="1011"/>
      <c r="BM117" s="1011"/>
      <c r="BN117" s="1011"/>
      <c r="BO117" s="1011"/>
      <c r="BP117" s="1012"/>
      <c r="BQ117" s="961" t="s">
        <v>121</v>
      </c>
      <c r="BR117" s="962"/>
      <c r="BS117" s="962"/>
      <c r="BT117" s="962"/>
      <c r="BU117" s="962"/>
      <c r="BV117" s="962" t="s">
        <v>121</v>
      </c>
      <c r="BW117" s="962"/>
      <c r="BX117" s="962"/>
      <c r="BY117" s="962"/>
      <c r="BZ117" s="962"/>
      <c r="CA117" s="962" t="s">
        <v>121</v>
      </c>
      <c r="CB117" s="962"/>
      <c r="CC117" s="962"/>
      <c r="CD117" s="962"/>
      <c r="CE117" s="962"/>
      <c r="CF117" s="956" t="s">
        <v>121</v>
      </c>
      <c r="CG117" s="957"/>
      <c r="CH117" s="957"/>
      <c r="CI117" s="957"/>
      <c r="CJ117" s="957"/>
      <c r="CK117" s="984"/>
      <c r="CL117" s="985"/>
      <c r="CM117" s="958" t="s">
        <v>437</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121</v>
      </c>
      <c r="DH117" s="995"/>
      <c r="DI117" s="995"/>
      <c r="DJ117" s="995"/>
      <c r="DK117" s="996"/>
      <c r="DL117" s="997" t="s">
        <v>121</v>
      </c>
      <c r="DM117" s="995"/>
      <c r="DN117" s="995"/>
      <c r="DO117" s="995"/>
      <c r="DP117" s="996"/>
      <c r="DQ117" s="997" t="s">
        <v>121</v>
      </c>
      <c r="DR117" s="995"/>
      <c r="DS117" s="995"/>
      <c r="DT117" s="995"/>
      <c r="DU117" s="996"/>
      <c r="DV117" s="998" t="s">
        <v>121</v>
      </c>
      <c r="DW117" s="999"/>
      <c r="DX117" s="999"/>
      <c r="DY117" s="999"/>
      <c r="DZ117" s="1000"/>
    </row>
    <row r="118" spans="1:130" s="230" customFormat="1" ht="26.25" customHeight="1" x14ac:dyDescent="0.2">
      <c r="A118" s="948" t="s">
        <v>411</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408</v>
      </c>
      <c r="AB118" s="929"/>
      <c r="AC118" s="929"/>
      <c r="AD118" s="929"/>
      <c r="AE118" s="930"/>
      <c r="AF118" s="928" t="s">
        <v>409</v>
      </c>
      <c r="AG118" s="929"/>
      <c r="AH118" s="929"/>
      <c r="AI118" s="929"/>
      <c r="AJ118" s="930"/>
      <c r="AK118" s="928" t="s">
        <v>293</v>
      </c>
      <c r="AL118" s="929"/>
      <c r="AM118" s="929"/>
      <c r="AN118" s="929"/>
      <c r="AO118" s="930"/>
      <c r="AP118" s="1006" t="s">
        <v>410</v>
      </c>
      <c r="AQ118" s="1007"/>
      <c r="AR118" s="1007"/>
      <c r="AS118" s="1007"/>
      <c r="AT118" s="1008"/>
      <c r="AU118" s="944"/>
      <c r="AV118" s="945"/>
      <c r="AW118" s="945"/>
      <c r="AX118" s="945"/>
      <c r="AY118" s="945"/>
      <c r="AZ118" s="1009" t="s">
        <v>438</v>
      </c>
      <c r="BA118" s="1001"/>
      <c r="BB118" s="1001"/>
      <c r="BC118" s="1001"/>
      <c r="BD118" s="1001"/>
      <c r="BE118" s="1001"/>
      <c r="BF118" s="1001"/>
      <c r="BG118" s="1001"/>
      <c r="BH118" s="1001"/>
      <c r="BI118" s="1001"/>
      <c r="BJ118" s="1001"/>
      <c r="BK118" s="1001"/>
      <c r="BL118" s="1001"/>
      <c r="BM118" s="1001"/>
      <c r="BN118" s="1001"/>
      <c r="BO118" s="1001"/>
      <c r="BP118" s="1002"/>
      <c r="BQ118" s="1035" t="s">
        <v>121</v>
      </c>
      <c r="BR118" s="1036"/>
      <c r="BS118" s="1036"/>
      <c r="BT118" s="1036"/>
      <c r="BU118" s="1036"/>
      <c r="BV118" s="1036" t="s">
        <v>121</v>
      </c>
      <c r="BW118" s="1036"/>
      <c r="BX118" s="1036"/>
      <c r="BY118" s="1036"/>
      <c r="BZ118" s="1036"/>
      <c r="CA118" s="1036" t="s">
        <v>121</v>
      </c>
      <c r="CB118" s="1036"/>
      <c r="CC118" s="1036"/>
      <c r="CD118" s="1036"/>
      <c r="CE118" s="1036"/>
      <c r="CF118" s="956" t="s">
        <v>121</v>
      </c>
      <c r="CG118" s="957"/>
      <c r="CH118" s="957"/>
      <c r="CI118" s="957"/>
      <c r="CJ118" s="957"/>
      <c r="CK118" s="984"/>
      <c r="CL118" s="985"/>
      <c r="CM118" s="958" t="s">
        <v>439</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121</v>
      </c>
      <c r="DH118" s="995"/>
      <c r="DI118" s="995"/>
      <c r="DJ118" s="995"/>
      <c r="DK118" s="996"/>
      <c r="DL118" s="997" t="s">
        <v>121</v>
      </c>
      <c r="DM118" s="995"/>
      <c r="DN118" s="995"/>
      <c r="DO118" s="995"/>
      <c r="DP118" s="996"/>
      <c r="DQ118" s="997" t="s">
        <v>121</v>
      </c>
      <c r="DR118" s="995"/>
      <c r="DS118" s="995"/>
      <c r="DT118" s="995"/>
      <c r="DU118" s="996"/>
      <c r="DV118" s="998" t="s">
        <v>121</v>
      </c>
      <c r="DW118" s="999"/>
      <c r="DX118" s="999"/>
      <c r="DY118" s="999"/>
      <c r="DZ118" s="1000"/>
    </row>
    <row r="119" spans="1:130" s="230" customFormat="1" ht="26.25" customHeight="1" x14ac:dyDescent="0.2">
      <c r="A119" s="1092" t="s">
        <v>414</v>
      </c>
      <c r="B119" s="983"/>
      <c r="C119" s="965" t="s">
        <v>415</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121</v>
      </c>
      <c r="AB119" s="936"/>
      <c r="AC119" s="936"/>
      <c r="AD119" s="936"/>
      <c r="AE119" s="937"/>
      <c r="AF119" s="938" t="s">
        <v>121</v>
      </c>
      <c r="AG119" s="936"/>
      <c r="AH119" s="936"/>
      <c r="AI119" s="936"/>
      <c r="AJ119" s="937"/>
      <c r="AK119" s="938" t="s">
        <v>121</v>
      </c>
      <c r="AL119" s="936"/>
      <c r="AM119" s="936"/>
      <c r="AN119" s="936"/>
      <c r="AO119" s="937"/>
      <c r="AP119" s="939" t="s">
        <v>121</v>
      </c>
      <c r="AQ119" s="940"/>
      <c r="AR119" s="940"/>
      <c r="AS119" s="940"/>
      <c r="AT119" s="941"/>
      <c r="AU119" s="946"/>
      <c r="AV119" s="947"/>
      <c r="AW119" s="947"/>
      <c r="AX119" s="947"/>
      <c r="AY119" s="947"/>
      <c r="AZ119" s="251" t="s">
        <v>176</v>
      </c>
      <c r="BA119" s="251"/>
      <c r="BB119" s="251"/>
      <c r="BC119" s="251"/>
      <c r="BD119" s="251"/>
      <c r="BE119" s="251"/>
      <c r="BF119" s="251"/>
      <c r="BG119" s="251"/>
      <c r="BH119" s="251"/>
      <c r="BI119" s="251"/>
      <c r="BJ119" s="251"/>
      <c r="BK119" s="251"/>
      <c r="BL119" s="251"/>
      <c r="BM119" s="251"/>
      <c r="BN119" s="251"/>
      <c r="BO119" s="1013" t="s">
        <v>440</v>
      </c>
      <c r="BP119" s="1041"/>
      <c r="BQ119" s="1035">
        <v>6211622</v>
      </c>
      <c r="BR119" s="1036"/>
      <c r="BS119" s="1036"/>
      <c r="BT119" s="1036"/>
      <c r="BU119" s="1036"/>
      <c r="BV119" s="1036">
        <v>6155817</v>
      </c>
      <c r="BW119" s="1036"/>
      <c r="BX119" s="1036"/>
      <c r="BY119" s="1036"/>
      <c r="BZ119" s="1036"/>
      <c r="CA119" s="1036">
        <v>5931831</v>
      </c>
      <c r="CB119" s="1036"/>
      <c r="CC119" s="1036"/>
      <c r="CD119" s="1036"/>
      <c r="CE119" s="1036"/>
      <c r="CF119" s="1037"/>
      <c r="CG119" s="1038"/>
      <c r="CH119" s="1038"/>
      <c r="CI119" s="1038"/>
      <c r="CJ119" s="1039"/>
      <c r="CK119" s="986"/>
      <c r="CL119" s="987"/>
      <c r="CM119" s="1009" t="s">
        <v>441</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121</v>
      </c>
      <c r="DH119" s="1022"/>
      <c r="DI119" s="1022"/>
      <c r="DJ119" s="1022"/>
      <c r="DK119" s="1023"/>
      <c r="DL119" s="1021" t="s">
        <v>121</v>
      </c>
      <c r="DM119" s="1022"/>
      <c r="DN119" s="1022"/>
      <c r="DO119" s="1022"/>
      <c r="DP119" s="1023"/>
      <c r="DQ119" s="1021" t="s">
        <v>121</v>
      </c>
      <c r="DR119" s="1022"/>
      <c r="DS119" s="1022"/>
      <c r="DT119" s="1022"/>
      <c r="DU119" s="1023"/>
      <c r="DV119" s="1024" t="s">
        <v>121</v>
      </c>
      <c r="DW119" s="1025"/>
      <c r="DX119" s="1025"/>
      <c r="DY119" s="1025"/>
      <c r="DZ119" s="1026"/>
    </row>
    <row r="120" spans="1:130" s="230" customFormat="1" ht="26.25" customHeight="1" x14ac:dyDescent="0.2">
      <c r="A120" s="1093"/>
      <c r="B120" s="985"/>
      <c r="C120" s="958" t="s">
        <v>418</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121</v>
      </c>
      <c r="AB120" s="995"/>
      <c r="AC120" s="995"/>
      <c r="AD120" s="995"/>
      <c r="AE120" s="996"/>
      <c r="AF120" s="997" t="s">
        <v>121</v>
      </c>
      <c r="AG120" s="995"/>
      <c r="AH120" s="995"/>
      <c r="AI120" s="995"/>
      <c r="AJ120" s="996"/>
      <c r="AK120" s="997" t="s">
        <v>121</v>
      </c>
      <c r="AL120" s="995"/>
      <c r="AM120" s="995"/>
      <c r="AN120" s="995"/>
      <c r="AO120" s="996"/>
      <c r="AP120" s="998" t="s">
        <v>121</v>
      </c>
      <c r="AQ120" s="999"/>
      <c r="AR120" s="999"/>
      <c r="AS120" s="999"/>
      <c r="AT120" s="1000"/>
      <c r="AU120" s="1027" t="s">
        <v>442</v>
      </c>
      <c r="AV120" s="1028"/>
      <c r="AW120" s="1028"/>
      <c r="AX120" s="1028"/>
      <c r="AY120" s="1029"/>
      <c r="AZ120" s="965" t="s">
        <v>443</v>
      </c>
      <c r="BA120" s="933"/>
      <c r="BB120" s="933"/>
      <c r="BC120" s="933"/>
      <c r="BD120" s="933"/>
      <c r="BE120" s="933"/>
      <c r="BF120" s="933"/>
      <c r="BG120" s="933"/>
      <c r="BH120" s="933"/>
      <c r="BI120" s="933"/>
      <c r="BJ120" s="933"/>
      <c r="BK120" s="933"/>
      <c r="BL120" s="933"/>
      <c r="BM120" s="933"/>
      <c r="BN120" s="933"/>
      <c r="BO120" s="933"/>
      <c r="BP120" s="934"/>
      <c r="BQ120" s="966">
        <v>1605639</v>
      </c>
      <c r="BR120" s="967"/>
      <c r="BS120" s="967"/>
      <c r="BT120" s="967"/>
      <c r="BU120" s="967"/>
      <c r="BV120" s="967">
        <v>1826619</v>
      </c>
      <c r="BW120" s="967"/>
      <c r="BX120" s="967"/>
      <c r="BY120" s="967"/>
      <c r="BZ120" s="967"/>
      <c r="CA120" s="967">
        <v>1756733</v>
      </c>
      <c r="CB120" s="967"/>
      <c r="CC120" s="967"/>
      <c r="CD120" s="967"/>
      <c r="CE120" s="967"/>
      <c r="CF120" s="980">
        <v>53.1</v>
      </c>
      <c r="CG120" s="981"/>
      <c r="CH120" s="981"/>
      <c r="CI120" s="981"/>
      <c r="CJ120" s="981"/>
      <c r="CK120" s="1042" t="s">
        <v>444</v>
      </c>
      <c r="CL120" s="1043"/>
      <c r="CM120" s="1043"/>
      <c r="CN120" s="1043"/>
      <c r="CO120" s="1044"/>
      <c r="CP120" s="1050" t="s">
        <v>391</v>
      </c>
      <c r="CQ120" s="1051"/>
      <c r="CR120" s="1051"/>
      <c r="CS120" s="1051"/>
      <c r="CT120" s="1051"/>
      <c r="CU120" s="1051"/>
      <c r="CV120" s="1051"/>
      <c r="CW120" s="1051"/>
      <c r="CX120" s="1051"/>
      <c r="CY120" s="1051"/>
      <c r="CZ120" s="1051"/>
      <c r="DA120" s="1051"/>
      <c r="DB120" s="1051"/>
      <c r="DC120" s="1051"/>
      <c r="DD120" s="1051"/>
      <c r="DE120" s="1051"/>
      <c r="DF120" s="1052"/>
      <c r="DG120" s="966">
        <v>1356789</v>
      </c>
      <c r="DH120" s="967"/>
      <c r="DI120" s="967"/>
      <c r="DJ120" s="967"/>
      <c r="DK120" s="967"/>
      <c r="DL120" s="967">
        <v>1329376</v>
      </c>
      <c r="DM120" s="967"/>
      <c r="DN120" s="967"/>
      <c r="DO120" s="967"/>
      <c r="DP120" s="967"/>
      <c r="DQ120" s="967">
        <v>1302991</v>
      </c>
      <c r="DR120" s="967"/>
      <c r="DS120" s="967"/>
      <c r="DT120" s="967"/>
      <c r="DU120" s="967"/>
      <c r="DV120" s="968">
        <v>39.4</v>
      </c>
      <c r="DW120" s="968"/>
      <c r="DX120" s="968"/>
      <c r="DY120" s="968"/>
      <c r="DZ120" s="969"/>
    </row>
    <row r="121" spans="1:130" s="230" customFormat="1" ht="26.25" customHeight="1" x14ac:dyDescent="0.2">
      <c r="A121" s="1093"/>
      <c r="B121" s="985"/>
      <c r="C121" s="1010" t="s">
        <v>445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121</v>
      </c>
      <c r="AB121" s="995"/>
      <c r="AC121" s="995"/>
      <c r="AD121" s="995"/>
      <c r="AE121" s="996"/>
      <c r="AF121" s="997" t="s">
        <v>121</v>
      </c>
      <c r="AG121" s="995"/>
      <c r="AH121" s="995"/>
      <c r="AI121" s="995"/>
      <c r="AJ121" s="996"/>
      <c r="AK121" s="997" t="s">
        <v>121</v>
      </c>
      <c r="AL121" s="995"/>
      <c r="AM121" s="995"/>
      <c r="AN121" s="995"/>
      <c r="AO121" s="996"/>
      <c r="AP121" s="998" t="s">
        <v>121</v>
      </c>
      <c r="AQ121" s="999"/>
      <c r="AR121" s="999"/>
      <c r="AS121" s="999"/>
      <c r="AT121" s="1000"/>
      <c r="AU121" s="1030"/>
      <c r="AV121" s="1031"/>
      <c r="AW121" s="1031"/>
      <c r="AX121" s="1031"/>
      <c r="AY121" s="1032"/>
      <c r="AZ121" s="958" t="s">
        <v>446</v>
      </c>
      <c r="BA121" s="959"/>
      <c r="BB121" s="959"/>
      <c r="BC121" s="959"/>
      <c r="BD121" s="959"/>
      <c r="BE121" s="959"/>
      <c r="BF121" s="959"/>
      <c r="BG121" s="959"/>
      <c r="BH121" s="959"/>
      <c r="BI121" s="959"/>
      <c r="BJ121" s="959"/>
      <c r="BK121" s="959"/>
      <c r="BL121" s="959"/>
      <c r="BM121" s="959"/>
      <c r="BN121" s="959"/>
      <c r="BO121" s="959"/>
      <c r="BP121" s="960"/>
      <c r="BQ121" s="961" t="s">
        <v>121</v>
      </c>
      <c r="BR121" s="962"/>
      <c r="BS121" s="962"/>
      <c r="BT121" s="962"/>
      <c r="BU121" s="962"/>
      <c r="BV121" s="962" t="s">
        <v>121</v>
      </c>
      <c r="BW121" s="962"/>
      <c r="BX121" s="962"/>
      <c r="BY121" s="962"/>
      <c r="BZ121" s="962"/>
      <c r="CA121" s="962" t="s">
        <v>121</v>
      </c>
      <c r="CB121" s="962"/>
      <c r="CC121" s="962"/>
      <c r="CD121" s="962"/>
      <c r="CE121" s="962"/>
      <c r="CF121" s="956" t="s">
        <v>121</v>
      </c>
      <c r="CG121" s="957"/>
      <c r="CH121" s="957"/>
      <c r="CI121" s="957"/>
      <c r="CJ121" s="957"/>
      <c r="CK121" s="1045"/>
      <c r="CL121" s="1046"/>
      <c r="CM121" s="1046"/>
      <c r="CN121" s="1046"/>
      <c r="CO121" s="1047"/>
      <c r="CP121" s="1055" t="s">
        <v>393</v>
      </c>
      <c r="CQ121" s="1056"/>
      <c r="CR121" s="1056"/>
      <c r="CS121" s="1056"/>
      <c r="CT121" s="1056"/>
      <c r="CU121" s="1056"/>
      <c r="CV121" s="1056"/>
      <c r="CW121" s="1056"/>
      <c r="CX121" s="1056"/>
      <c r="CY121" s="1056"/>
      <c r="CZ121" s="1056"/>
      <c r="DA121" s="1056"/>
      <c r="DB121" s="1056"/>
      <c r="DC121" s="1056"/>
      <c r="DD121" s="1056"/>
      <c r="DE121" s="1056"/>
      <c r="DF121" s="1057"/>
      <c r="DG121" s="961">
        <v>422558</v>
      </c>
      <c r="DH121" s="962"/>
      <c r="DI121" s="962"/>
      <c r="DJ121" s="962"/>
      <c r="DK121" s="962"/>
      <c r="DL121" s="962">
        <v>385657</v>
      </c>
      <c r="DM121" s="962"/>
      <c r="DN121" s="962"/>
      <c r="DO121" s="962"/>
      <c r="DP121" s="962"/>
      <c r="DQ121" s="962">
        <v>335000</v>
      </c>
      <c r="DR121" s="962"/>
      <c r="DS121" s="962"/>
      <c r="DT121" s="962"/>
      <c r="DU121" s="962"/>
      <c r="DV121" s="963">
        <v>10.1</v>
      </c>
      <c r="DW121" s="963"/>
      <c r="DX121" s="963"/>
      <c r="DY121" s="963"/>
      <c r="DZ121" s="964"/>
    </row>
    <row r="122" spans="1:130" s="230" customFormat="1" ht="26.25" customHeight="1" x14ac:dyDescent="0.2">
      <c r="A122" s="1093"/>
      <c r="B122" s="985"/>
      <c r="C122" s="958" t="s">
        <v>428</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121</v>
      </c>
      <c r="AB122" s="995"/>
      <c r="AC122" s="995"/>
      <c r="AD122" s="995"/>
      <c r="AE122" s="996"/>
      <c r="AF122" s="997" t="s">
        <v>121</v>
      </c>
      <c r="AG122" s="995"/>
      <c r="AH122" s="995"/>
      <c r="AI122" s="995"/>
      <c r="AJ122" s="996"/>
      <c r="AK122" s="997" t="s">
        <v>121</v>
      </c>
      <c r="AL122" s="995"/>
      <c r="AM122" s="995"/>
      <c r="AN122" s="995"/>
      <c r="AO122" s="996"/>
      <c r="AP122" s="998" t="s">
        <v>121</v>
      </c>
      <c r="AQ122" s="999"/>
      <c r="AR122" s="999"/>
      <c r="AS122" s="999"/>
      <c r="AT122" s="1000"/>
      <c r="AU122" s="1030"/>
      <c r="AV122" s="1031"/>
      <c r="AW122" s="1031"/>
      <c r="AX122" s="1031"/>
      <c r="AY122" s="1032"/>
      <c r="AZ122" s="1009" t="s">
        <v>447</v>
      </c>
      <c r="BA122" s="1001"/>
      <c r="BB122" s="1001"/>
      <c r="BC122" s="1001"/>
      <c r="BD122" s="1001"/>
      <c r="BE122" s="1001"/>
      <c r="BF122" s="1001"/>
      <c r="BG122" s="1001"/>
      <c r="BH122" s="1001"/>
      <c r="BI122" s="1001"/>
      <c r="BJ122" s="1001"/>
      <c r="BK122" s="1001"/>
      <c r="BL122" s="1001"/>
      <c r="BM122" s="1001"/>
      <c r="BN122" s="1001"/>
      <c r="BO122" s="1001"/>
      <c r="BP122" s="1002"/>
      <c r="BQ122" s="1035">
        <v>4625694</v>
      </c>
      <c r="BR122" s="1036"/>
      <c r="BS122" s="1036"/>
      <c r="BT122" s="1036"/>
      <c r="BU122" s="1036"/>
      <c r="BV122" s="1036">
        <v>4579554</v>
      </c>
      <c r="BW122" s="1036"/>
      <c r="BX122" s="1036"/>
      <c r="BY122" s="1036"/>
      <c r="BZ122" s="1036"/>
      <c r="CA122" s="1036">
        <v>4433742</v>
      </c>
      <c r="CB122" s="1036"/>
      <c r="CC122" s="1036"/>
      <c r="CD122" s="1036"/>
      <c r="CE122" s="1036"/>
      <c r="CF122" s="1053">
        <v>134.1</v>
      </c>
      <c r="CG122" s="1054"/>
      <c r="CH122" s="1054"/>
      <c r="CI122" s="1054"/>
      <c r="CJ122" s="1054"/>
      <c r="CK122" s="1045"/>
      <c r="CL122" s="1046"/>
      <c r="CM122" s="1046"/>
      <c r="CN122" s="1046"/>
      <c r="CO122" s="1047"/>
      <c r="CP122" s="1055" t="s">
        <v>389</v>
      </c>
      <c r="CQ122" s="1056"/>
      <c r="CR122" s="1056"/>
      <c r="CS122" s="1056"/>
      <c r="CT122" s="1056"/>
      <c r="CU122" s="1056"/>
      <c r="CV122" s="1056"/>
      <c r="CW122" s="1056"/>
      <c r="CX122" s="1056"/>
      <c r="CY122" s="1056"/>
      <c r="CZ122" s="1056"/>
      <c r="DA122" s="1056"/>
      <c r="DB122" s="1056"/>
      <c r="DC122" s="1056"/>
      <c r="DD122" s="1056"/>
      <c r="DE122" s="1056"/>
      <c r="DF122" s="1057"/>
      <c r="DG122" s="961" t="s">
        <v>121</v>
      </c>
      <c r="DH122" s="962"/>
      <c r="DI122" s="962"/>
      <c r="DJ122" s="962"/>
      <c r="DK122" s="962"/>
      <c r="DL122" s="962" t="s">
        <v>121</v>
      </c>
      <c r="DM122" s="962"/>
      <c r="DN122" s="962"/>
      <c r="DO122" s="962"/>
      <c r="DP122" s="962"/>
      <c r="DQ122" s="962" t="s">
        <v>121</v>
      </c>
      <c r="DR122" s="962"/>
      <c r="DS122" s="962"/>
      <c r="DT122" s="962"/>
      <c r="DU122" s="962"/>
      <c r="DV122" s="963" t="s">
        <v>121</v>
      </c>
      <c r="DW122" s="963"/>
      <c r="DX122" s="963"/>
      <c r="DY122" s="963"/>
      <c r="DZ122" s="964"/>
    </row>
    <row r="123" spans="1:130" s="230" customFormat="1" ht="26.25" customHeight="1" x14ac:dyDescent="0.2">
      <c r="A123" s="1093"/>
      <c r="B123" s="985"/>
      <c r="C123" s="958" t="s">
        <v>434</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121</v>
      </c>
      <c r="AB123" s="995"/>
      <c r="AC123" s="995"/>
      <c r="AD123" s="995"/>
      <c r="AE123" s="996"/>
      <c r="AF123" s="997" t="s">
        <v>121</v>
      </c>
      <c r="AG123" s="995"/>
      <c r="AH123" s="995"/>
      <c r="AI123" s="995"/>
      <c r="AJ123" s="996"/>
      <c r="AK123" s="997" t="s">
        <v>121</v>
      </c>
      <c r="AL123" s="995"/>
      <c r="AM123" s="995"/>
      <c r="AN123" s="995"/>
      <c r="AO123" s="996"/>
      <c r="AP123" s="998" t="s">
        <v>121</v>
      </c>
      <c r="AQ123" s="999"/>
      <c r="AR123" s="999"/>
      <c r="AS123" s="999"/>
      <c r="AT123" s="1000"/>
      <c r="AU123" s="1033"/>
      <c r="AV123" s="1034"/>
      <c r="AW123" s="1034"/>
      <c r="AX123" s="1034"/>
      <c r="AY123" s="1034"/>
      <c r="AZ123" s="251" t="s">
        <v>176</v>
      </c>
      <c r="BA123" s="251"/>
      <c r="BB123" s="251"/>
      <c r="BC123" s="251"/>
      <c r="BD123" s="251"/>
      <c r="BE123" s="251"/>
      <c r="BF123" s="251"/>
      <c r="BG123" s="251"/>
      <c r="BH123" s="251"/>
      <c r="BI123" s="251"/>
      <c r="BJ123" s="251"/>
      <c r="BK123" s="251"/>
      <c r="BL123" s="251"/>
      <c r="BM123" s="251"/>
      <c r="BN123" s="251"/>
      <c r="BO123" s="1013" t="s">
        <v>448</v>
      </c>
      <c r="BP123" s="1041"/>
      <c r="BQ123" s="1099">
        <v>6231333</v>
      </c>
      <c r="BR123" s="1100"/>
      <c r="BS123" s="1100"/>
      <c r="BT123" s="1100"/>
      <c r="BU123" s="1100"/>
      <c r="BV123" s="1100">
        <v>6406173</v>
      </c>
      <c r="BW123" s="1100"/>
      <c r="BX123" s="1100"/>
      <c r="BY123" s="1100"/>
      <c r="BZ123" s="1100"/>
      <c r="CA123" s="1100">
        <v>6190475</v>
      </c>
      <c r="CB123" s="1100"/>
      <c r="CC123" s="1100"/>
      <c r="CD123" s="1100"/>
      <c r="CE123" s="1100"/>
      <c r="CF123" s="1037"/>
      <c r="CG123" s="1038"/>
      <c r="CH123" s="1038"/>
      <c r="CI123" s="1038"/>
      <c r="CJ123" s="1039"/>
      <c r="CK123" s="1045"/>
      <c r="CL123" s="1046"/>
      <c r="CM123" s="1046"/>
      <c r="CN123" s="1046"/>
      <c r="CO123" s="1047"/>
      <c r="CP123" s="1055" t="s">
        <v>390</v>
      </c>
      <c r="CQ123" s="1056"/>
      <c r="CR123" s="1056"/>
      <c r="CS123" s="1056"/>
      <c r="CT123" s="1056"/>
      <c r="CU123" s="1056"/>
      <c r="CV123" s="1056"/>
      <c r="CW123" s="1056"/>
      <c r="CX123" s="1056"/>
      <c r="CY123" s="1056"/>
      <c r="CZ123" s="1056"/>
      <c r="DA123" s="1056"/>
      <c r="DB123" s="1056"/>
      <c r="DC123" s="1056"/>
      <c r="DD123" s="1056"/>
      <c r="DE123" s="1056"/>
      <c r="DF123" s="1057"/>
      <c r="DG123" s="994" t="s">
        <v>121</v>
      </c>
      <c r="DH123" s="995"/>
      <c r="DI123" s="995"/>
      <c r="DJ123" s="995"/>
      <c r="DK123" s="996"/>
      <c r="DL123" s="997" t="s">
        <v>121</v>
      </c>
      <c r="DM123" s="995"/>
      <c r="DN123" s="995"/>
      <c r="DO123" s="995"/>
      <c r="DP123" s="996"/>
      <c r="DQ123" s="997" t="s">
        <v>121</v>
      </c>
      <c r="DR123" s="995"/>
      <c r="DS123" s="995"/>
      <c r="DT123" s="995"/>
      <c r="DU123" s="996"/>
      <c r="DV123" s="998" t="s">
        <v>121</v>
      </c>
      <c r="DW123" s="999"/>
      <c r="DX123" s="999"/>
      <c r="DY123" s="999"/>
      <c r="DZ123" s="1000"/>
    </row>
    <row r="124" spans="1:130" s="230" customFormat="1" ht="26.25" customHeight="1" thickBot="1" x14ac:dyDescent="0.25">
      <c r="A124" s="1093"/>
      <c r="B124" s="985"/>
      <c r="C124" s="958" t="s">
        <v>437</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121</v>
      </c>
      <c r="AB124" s="995"/>
      <c r="AC124" s="995"/>
      <c r="AD124" s="995"/>
      <c r="AE124" s="996"/>
      <c r="AF124" s="997" t="s">
        <v>121</v>
      </c>
      <c r="AG124" s="995"/>
      <c r="AH124" s="995"/>
      <c r="AI124" s="995"/>
      <c r="AJ124" s="996"/>
      <c r="AK124" s="997" t="s">
        <v>121</v>
      </c>
      <c r="AL124" s="995"/>
      <c r="AM124" s="995"/>
      <c r="AN124" s="995"/>
      <c r="AO124" s="996"/>
      <c r="AP124" s="998" t="s">
        <v>121</v>
      </c>
      <c r="AQ124" s="999"/>
      <c r="AR124" s="999"/>
      <c r="AS124" s="999"/>
      <c r="AT124" s="1000"/>
      <c r="AU124" s="1095" t="s">
        <v>449</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121</v>
      </c>
      <c r="BR124" s="1063"/>
      <c r="BS124" s="1063"/>
      <c r="BT124" s="1063"/>
      <c r="BU124" s="1063"/>
      <c r="BV124" s="1063" t="s">
        <v>121</v>
      </c>
      <c r="BW124" s="1063"/>
      <c r="BX124" s="1063"/>
      <c r="BY124" s="1063"/>
      <c r="BZ124" s="1063"/>
      <c r="CA124" s="1063" t="s">
        <v>121</v>
      </c>
      <c r="CB124" s="1063"/>
      <c r="CC124" s="1063"/>
      <c r="CD124" s="1063"/>
      <c r="CE124" s="1063"/>
      <c r="CF124" s="1064"/>
      <c r="CG124" s="1065"/>
      <c r="CH124" s="1065"/>
      <c r="CI124" s="1065"/>
      <c r="CJ124" s="1066"/>
      <c r="CK124" s="1048"/>
      <c r="CL124" s="1048"/>
      <c r="CM124" s="1048"/>
      <c r="CN124" s="1048"/>
      <c r="CO124" s="1049"/>
      <c r="CP124" s="1055" t="s">
        <v>450</v>
      </c>
      <c r="CQ124" s="1056"/>
      <c r="CR124" s="1056"/>
      <c r="CS124" s="1056"/>
      <c r="CT124" s="1056"/>
      <c r="CU124" s="1056"/>
      <c r="CV124" s="1056"/>
      <c r="CW124" s="1056"/>
      <c r="CX124" s="1056"/>
      <c r="CY124" s="1056"/>
      <c r="CZ124" s="1056"/>
      <c r="DA124" s="1056"/>
      <c r="DB124" s="1056"/>
      <c r="DC124" s="1056"/>
      <c r="DD124" s="1056"/>
      <c r="DE124" s="1056"/>
      <c r="DF124" s="1057"/>
      <c r="DG124" s="1040" t="s">
        <v>121</v>
      </c>
      <c r="DH124" s="1022"/>
      <c r="DI124" s="1022"/>
      <c r="DJ124" s="1022"/>
      <c r="DK124" s="1023"/>
      <c r="DL124" s="1021" t="s">
        <v>121</v>
      </c>
      <c r="DM124" s="1022"/>
      <c r="DN124" s="1022"/>
      <c r="DO124" s="1022"/>
      <c r="DP124" s="1023"/>
      <c r="DQ124" s="1021" t="s">
        <v>121</v>
      </c>
      <c r="DR124" s="1022"/>
      <c r="DS124" s="1022"/>
      <c r="DT124" s="1022"/>
      <c r="DU124" s="1023"/>
      <c r="DV124" s="1024" t="s">
        <v>121</v>
      </c>
      <c r="DW124" s="1025"/>
      <c r="DX124" s="1025"/>
      <c r="DY124" s="1025"/>
      <c r="DZ124" s="1026"/>
    </row>
    <row r="125" spans="1:130" s="230" customFormat="1" ht="26.25" customHeight="1" x14ac:dyDescent="0.2">
      <c r="A125" s="1093"/>
      <c r="B125" s="985"/>
      <c r="C125" s="958" t="s">
        <v>439</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121</v>
      </c>
      <c r="AB125" s="995"/>
      <c r="AC125" s="995"/>
      <c r="AD125" s="995"/>
      <c r="AE125" s="996"/>
      <c r="AF125" s="997" t="s">
        <v>121</v>
      </c>
      <c r="AG125" s="995"/>
      <c r="AH125" s="995"/>
      <c r="AI125" s="995"/>
      <c r="AJ125" s="996"/>
      <c r="AK125" s="997" t="s">
        <v>121</v>
      </c>
      <c r="AL125" s="995"/>
      <c r="AM125" s="995"/>
      <c r="AN125" s="995"/>
      <c r="AO125" s="996"/>
      <c r="AP125" s="998" t="s">
        <v>121</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451</v>
      </c>
      <c r="CL125" s="1043"/>
      <c r="CM125" s="1043"/>
      <c r="CN125" s="1043"/>
      <c r="CO125" s="1044"/>
      <c r="CP125" s="965" t="s">
        <v>452</v>
      </c>
      <c r="CQ125" s="933"/>
      <c r="CR125" s="933"/>
      <c r="CS125" s="933"/>
      <c r="CT125" s="933"/>
      <c r="CU125" s="933"/>
      <c r="CV125" s="933"/>
      <c r="CW125" s="933"/>
      <c r="CX125" s="933"/>
      <c r="CY125" s="933"/>
      <c r="CZ125" s="933"/>
      <c r="DA125" s="933"/>
      <c r="DB125" s="933"/>
      <c r="DC125" s="933"/>
      <c r="DD125" s="933"/>
      <c r="DE125" s="933"/>
      <c r="DF125" s="934"/>
      <c r="DG125" s="966" t="s">
        <v>121</v>
      </c>
      <c r="DH125" s="967"/>
      <c r="DI125" s="967"/>
      <c r="DJ125" s="967"/>
      <c r="DK125" s="967"/>
      <c r="DL125" s="967" t="s">
        <v>121</v>
      </c>
      <c r="DM125" s="967"/>
      <c r="DN125" s="967"/>
      <c r="DO125" s="967"/>
      <c r="DP125" s="967"/>
      <c r="DQ125" s="967" t="s">
        <v>121</v>
      </c>
      <c r="DR125" s="967"/>
      <c r="DS125" s="967"/>
      <c r="DT125" s="967"/>
      <c r="DU125" s="967"/>
      <c r="DV125" s="968" t="s">
        <v>121</v>
      </c>
      <c r="DW125" s="968"/>
      <c r="DX125" s="968"/>
      <c r="DY125" s="968"/>
      <c r="DZ125" s="969"/>
    </row>
    <row r="126" spans="1:130" s="230" customFormat="1" ht="26.25" customHeight="1" thickBot="1" x14ac:dyDescent="0.25">
      <c r="A126" s="1093"/>
      <c r="B126" s="985"/>
      <c r="C126" s="958" t="s">
        <v>441</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121</v>
      </c>
      <c r="AB126" s="995"/>
      <c r="AC126" s="995"/>
      <c r="AD126" s="995"/>
      <c r="AE126" s="996"/>
      <c r="AF126" s="997" t="s">
        <v>121</v>
      </c>
      <c r="AG126" s="995"/>
      <c r="AH126" s="995"/>
      <c r="AI126" s="995"/>
      <c r="AJ126" s="996"/>
      <c r="AK126" s="997" t="s">
        <v>121</v>
      </c>
      <c r="AL126" s="995"/>
      <c r="AM126" s="995"/>
      <c r="AN126" s="995"/>
      <c r="AO126" s="996"/>
      <c r="AP126" s="998" t="s">
        <v>121</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453</v>
      </c>
      <c r="CQ126" s="959"/>
      <c r="CR126" s="959"/>
      <c r="CS126" s="959"/>
      <c r="CT126" s="959"/>
      <c r="CU126" s="959"/>
      <c r="CV126" s="959"/>
      <c r="CW126" s="959"/>
      <c r="CX126" s="959"/>
      <c r="CY126" s="959"/>
      <c r="CZ126" s="959"/>
      <c r="DA126" s="959"/>
      <c r="DB126" s="959"/>
      <c r="DC126" s="959"/>
      <c r="DD126" s="959"/>
      <c r="DE126" s="959"/>
      <c r="DF126" s="960"/>
      <c r="DG126" s="961" t="s">
        <v>121</v>
      </c>
      <c r="DH126" s="962"/>
      <c r="DI126" s="962"/>
      <c r="DJ126" s="962"/>
      <c r="DK126" s="962"/>
      <c r="DL126" s="962" t="s">
        <v>121</v>
      </c>
      <c r="DM126" s="962"/>
      <c r="DN126" s="962"/>
      <c r="DO126" s="962"/>
      <c r="DP126" s="962"/>
      <c r="DQ126" s="962" t="s">
        <v>121</v>
      </c>
      <c r="DR126" s="962"/>
      <c r="DS126" s="962"/>
      <c r="DT126" s="962"/>
      <c r="DU126" s="962"/>
      <c r="DV126" s="963" t="s">
        <v>121</v>
      </c>
      <c r="DW126" s="963"/>
      <c r="DX126" s="963"/>
      <c r="DY126" s="963"/>
      <c r="DZ126" s="964"/>
    </row>
    <row r="127" spans="1:130" s="230" customFormat="1" ht="26.25" customHeight="1" x14ac:dyDescent="0.2">
      <c r="A127" s="1094"/>
      <c r="B127" s="987"/>
      <c r="C127" s="1009" t="s">
        <v>454</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2068</v>
      </c>
      <c r="AB127" s="995"/>
      <c r="AC127" s="995"/>
      <c r="AD127" s="995"/>
      <c r="AE127" s="996"/>
      <c r="AF127" s="997">
        <v>1793</v>
      </c>
      <c r="AG127" s="995"/>
      <c r="AH127" s="995"/>
      <c r="AI127" s="995"/>
      <c r="AJ127" s="996"/>
      <c r="AK127" s="997">
        <v>815</v>
      </c>
      <c r="AL127" s="995"/>
      <c r="AM127" s="995"/>
      <c r="AN127" s="995"/>
      <c r="AO127" s="996"/>
      <c r="AP127" s="998">
        <v>0</v>
      </c>
      <c r="AQ127" s="999"/>
      <c r="AR127" s="999"/>
      <c r="AS127" s="999"/>
      <c r="AT127" s="1000"/>
      <c r="AU127" s="232"/>
      <c r="AV127" s="232"/>
      <c r="AW127" s="232"/>
      <c r="AX127" s="1067" t="s">
        <v>455</v>
      </c>
      <c r="AY127" s="1068"/>
      <c r="AZ127" s="1068"/>
      <c r="BA127" s="1068"/>
      <c r="BB127" s="1068"/>
      <c r="BC127" s="1068"/>
      <c r="BD127" s="1068"/>
      <c r="BE127" s="1069"/>
      <c r="BF127" s="1070" t="s">
        <v>456</v>
      </c>
      <c r="BG127" s="1068"/>
      <c r="BH127" s="1068"/>
      <c r="BI127" s="1068"/>
      <c r="BJ127" s="1068"/>
      <c r="BK127" s="1068"/>
      <c r="BL127" s="1069"/>
      <c r="BM127" s="1070" t="s">
        <v>457</v>
      </c>
      <c r="BN127" s="1068"/>
      <c r="BO127" s="1068"/>
      <c r="BP127" s="1068"/>
      <c r="BQ127" s="1068"/>
      <c r="BR127" s="1068"/>
      <c r="BS127" s="1069"/>
      <c r="BT127" s="1070" t="s">
        <v>458</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459</v>
      </c>
      <c r="CQ127" s="959"/>
      <c r="CR127" s="959"/>
      <c r="CS127" s="959"/>
      <c r="CT127" s="959"/>
      <c r="CU127" s="959"/>
      <c r="CV127" s="959"/>
      <c r="CW127" s="959"/>
      <c r="CX127" s="959"/>
      <c r="CY127" s="959"/>
      <c r="CZ127" s="959"/>
      <c r="DA127" s="959"/>
      <c r="DB127" s="959"/>
      <c r="DC127" s="959"/>
      <c r="DD127" s="959"/>
      <c r="DE127" s="959"/>
      <c r="DF127" s="960"/>
      <c r="DG127" s="961" t="s">
        <v>121</v>
      </c>
      <c r="DH127" s="962"/>
      <c r="DI127" s="962"/>
      <c r="DJ127" s="962"/>
      <c r="DK127" s="962"/>
      <c r="DL127" s="962" t="s">
        <v>121</v>
      </c>
      <c r="DM127" s="962"/>
      <c r="DN127" s="962"/>
      <c r="DO127" s="962"/>
      <c r="DP127" s="962"/>
      <c r="DQ127" s="962" t="s">
        <v>121</v>
      </c>
      <c r="DR127" s="962"/>
      <c r="DS127" s="962"/>
      <c r="DT127" s="962"/>
      <c r="DU127" s="962"/>
      <c r="DV127" s="963" t="s">
        <v>121</v>
      </c>
      <c r="DW127" s="963"/>
      <c r="DX127" s="963"/>
      <c r="DY127" s="963"/>
      <c r="DZ127" s="964"/>
    </row>
    <row r="128" spans="1:130" s="230" customFormat="1" ht="26.25" customHeight="1" thickBot="1" x14ac:dyDescent="0.25">
      <c r="A128" s="1077" t="s">
        <v>460</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461</v>
      </c>
      <c r="X128" s="1079"/>
      <c r="Y128" s="1079"/>
      <c r="Z128" s="1080"/>
      <c r="AA128" s="1081" t="s">
        <v>121</v>
      </c>
      <c r="AB128" s="1082"/>
      <c r="AC128" s="1082"/>
      <c r="AD128" s="1082"/>
      <c r="AE128" s="1083"/>
      <c r="AF128" s="1084" t="s">
        <v>121</v>
      </c>
      <c r="AG128" s="1082"/>
      <c r="AH128" s="1082"/>
      <c r="AI128" s="1082"/>
      <c r="AJ128" s="1083"/>
      <c r="AK128" s="1084" t="s">
        <v>121</v>
      </c>
      <c r="AL128" s="1082"/>
      <c r="AM128" s="1082"/>
      <c r="AN128" s="1082"/>
      <c r="AO128" s="1083"/>
      <c r="AP128" s="1085"/>
      <c r="AQ128" s="1086"/>
      <c r="AR128" s="1086"/>
      <c r="AS128" s="1086"/>
      <c r="AT128" s="1087"/>
      <c r="AU128" s="232"/>
      <c r="AV128" s="232"/>
      <c r="AW128" s="232"/>
      <c r="AX128" s="932" t="s">
        <v>462</v>
      </c>
      <c r="AY128" s="933"/>
      <c r="AZ128" s="933"/>
      <c r="BA128" s="933"/>
      <c r="BB128" s="933"/>
      <c r="BC128" s="933"/>
      <c r="BD128" s="933"/>
      <c r="BE128" s="934"/>
      <c r="BF128" s="1088" t="s">
        <v>121</v>
      </c>
      <c r="BG128" s="1089"/>
      <c r="BH128" s="1089"/>
      <c r="BI128" s="1089"/>
      <c r="BJ128" s="1089"/>
      <c r="BK128" s="1089"/>
      <c r="BL128" s="1090"/>
      <c r="BM128" s="1088">
        <v>15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463</v>
      </c>
      <c r="CQ128" s="762"/>
      <c r="CR128" s="762"/>
      <c r="CS128" s="762"/>
      <c r="CT128" s="762"/>
      <c r="CU128" s="762"/>
      <c r="CV128" s="762"/>
      <c r="CW128" s="762"/>
      <c r="CX128" s="762"/>
      <c r="CY128" s="762"/>
      <c r="CZ128" s="762"/>
      <c r="DA128" s="762"/>
      <c r="DB128" s="762"/>
      <c r="DC128" s="762"/>
      <c r="DD128" s="762"/>
      <c r="DE128" s="762"/>
      <c r="DF128" s="1072"/>
      <c r="DG128" s="1073" t="s">
        <v>121</v>
      </c>
      <c r="DH128" s="1074"/>
      <c r="DI128" s="1074"/>
      <c r="DJ128" s="1074"/>
      <c r="DK128" s="1074"/>
      <c r="DL128" s="1074" t="s">
        <v>121</v>
      </c>
      <c r="DM128" s="1074"/>
      <c r="DN128" s="1074"/>
      <c r="DO128" s="1074"/>
      <c r="DP128" s="1074"/>
      <c r="DQ128" s="1074" t="s">
        <v>121</v>
      </c>
      <c r="DR128" s="1074"/>
      <c r="DS128" s="1074"/>
      <c r="DT128" s="1074"/>
      <c r="DU128" s="1074"/>
      <c r="DV128" s="1075" t="s">
        <v>121</v>
      </c>
      <c r="DW128" s="1075"/>
      <c r="DX128" s="1075"/>
      <c r="DY128" s="1075"/>
      <c r="DZ128" s="1076"/>
    </row>
    <row r="129" spans="1:131" s="230" customFormat="1" ht="26.25" customHeight="1" x14ac:dyDescent="0.2">
      <c r="A129" s="970" t="s">
        <v>102</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464</v>
      </c>
      <c r="X129" s="1107"/>
      <c r="Y129" s="1107"/>
      <c r="Z129" s="1108"/>
      <c r="AA129" s="994">
        <v>3869027</v>
      </c>
      <c r="AB129" s="995"/>
      <c r="AC129" s="995"/>
      <c r="AD129" s="995"/>
      <c r="AE129" s="996"/>
      <c r="AF129" s="997">
        <v>3720981</v>
      </c>
      <c r="AG129" s="995"/>
      <c r="AH129" s="995"/>
      <c r="AI129" s="995"/>
      <c r="AJ129" s="996"/>
      <c r="AK129" s="997">
        <v>3734453</v>
      </c>
      <c r="AL129" s="995"/>
      <c r="AM129" s="995"/>
      <c r="AN129" s="995"/>
      <c r="AO129" s="996"/>
      <c r="AP129" s="1109"/>
      <c r="AQ129" s="1110"/>
      <c r="AR129" s="1110"/>
      <c r="AS129" s="1110"/>
      <c r="AT129" s="1111"/>
      <c r="AU129" s="233"/>
      <c r="AV129" s="233"/>
      <c r="AW129" s="233"/>
      <c r="AX129" s="1101" t="s">
        <v>465</v>
      </c>
      <c r="AY129" s="959"/>
      <c r="AZ129" s="959"/>
      <c r="BA129" s="959"/>
      <c r="BB129" s="959"/>
      <c r="BC129" s="959"/>
      <c r="BD129" s="959"/>
      <c r="BE129" s="960"/>
      <c r="BF129" s="1102" t="s">
        <v>121</v>
      </c>
      <c r="BG129" s="1103"/>
      <c r="BH129" s="1103"/>
      <c r="BI129" s="1103"/>
      <c r="BJ129" s="1103"/>
      <c r="BK129" s="1103"/>
      <c r="BL129" s="1104"/>
      <c r="BM129" s="1102">
        <v>20</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0" t="s">
        <v>466</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467</v>
      </c>
      <c r="X130" s="1107"/>
      <c r="Y130" s="1107"/>
      <c r="Z130" s="1108"/>
      <c r="AA130" s="994">
        <v>410297</v>
      </c>
      <c r="AB130" s="995"/>
      <c r="AC130" s="995"/>
      <c r="AD130" s="995"/>
      <c r="AE130" s="996"/>
      <c r="AF130" s="997">
        <v>420763</v>
      </c>
      <c r="AG130" s="995"/>
      <c r="AH130" s="995"/>
      <c r="AI130" s="995"/>
      <c r="AJ130" s="996"/>
      <c r="AK130" s="997">
        <v>428102</v>
      </c>
      <c r="AL130" s="995"/>
      <c r="AM130" s="995"/>
      <c r="AN130" s="995"/>
      <c r="AO130" s="996"/>
      <c r="AP130" s="1109"/>
      <c r="AQ130" s="1110"/>
      <c r="AR130" s="1110"/>
      <c r="AS130" s="1110"/>
      <c r="AT130" s="1111"/>
      <c r="AU130" s="233"/>
      <c r="AV130" s="233"/>
      <c r="AW130" s="233"/>
      <c r="AX130" s="1101" t="s">
        <v>468</v>
      </c>
      <c r="AY130" s="959"/>
      <c r="AZ130" s="959"/>
      <c r="BA130" s="959"/>
      <c r="BB130" s="959"/>
      <c r="BC130" s="959"/>
      <c r="BD130" s="959"/>
      <c r="BE130" s="960"/>
      <c r="BF130" s="1137">
        <v>5.3</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469</v>
      </c>
      <c r="X131" s="1144"/>
      <c r="Y131" s="1144"/>
      <c r="Z131" s="1145"/>
      <c r="AA131" s="1040">
        <v>3458730</v>
      </c>
      <c r="AB131" s="1022"/>
      <c r="AC131" s="1022"/>
      <c r="AD131" s="1022"/>
      <c r="AE131" s="1023"/>
      <c r="AF131" s="1021">
        <v>3300218</v>
      </c>
      <c r="AG131" s="1022"/>
      <c r="AH131" s="1022"/>
      <c r="AI131" s="1022"/>
      <c r="AJ131" s="1023"/>
      <c r="AK131" s="1021">
        <v>3306351</v>
      </c>
      <c r="AL131" s="1022"/>
      <c r="AM131" s="1022"/>
      <c r="AN131" s="1022"/>
      <c r="AO131" s="1023"/>
      <c r="AP131" s="1146"/>
      <c r="AQ131" s="1147"/>
      <c r="AR131" s="1147"/>
      <c r="AS131" s="1147"/>
      <c r="AT131" s="1148"/>
      <c r="AU131" s="233"/>
      <c r="AV131" s="233"/>
      <c r="AW131" s="233"/>
      <c r="AX131" s="1119" t="s">
        <v>470</v>
      </c>
      <c r="AY131" s="762"/>
      <c r="AZ131" s="762"/>
      <c r="BA131" s="762"/>
      <c r="BB131" s="762"/>
      <c r="BC131" s="762"/>
      <c r="BD131" s="762"/>
      <c r="BE131" s="1072"/>
      <c r="BF131" s="1120" t="s">
        <v>121</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6" t="s">
        <v>471</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472</v>
      </c>
      <c r="W132" s="1130"/>
      <c r="X132" s="1130"/>
      <c r="Y132" s="1130"/>
      <c r="Z132" s="1131"/>
      <c r="AA132" s="1132">
        <v>5.5598442199999996</v>
      </c>
      <c r="AB132" s="1133"/>
      <c r="AC132" s="1133"/>
      <c r="AD132" s="1133"/>
      <c r="AE132" s="1134"/>
      <c r="AF132" s="1135">
        <v>6.1247166100000001</v>
      </c>
      <c r="AG132" s="1133"/>
      <c r="AH132" s="1133"/>
      <c r="AI132" s="1133"/>
      <c r="AJ132" s="1134"/>
      <c r="AK132" s="1135">
        <v>4.3272477729999999</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473</v>
      </c>
      <c r="W133" s="1113"/>
      <c r="X133" s="1113"/>
      <c r="Y133" s="1113"/>
      <c r="Z133" s="1114"/>
      <c r="AA133" s="1115">
        <v>5.6</v>
      </c>
      <c r="AB133" s="1116"/>
      <c r="AC133" s="1116"/>
      <c r="AD133" s="1116"/>
      <c r="AE133" s="1117"/>
      <c r="AF133" s="1115">
        <v>5.7</v>
      </c>
      <c r="AG133" s="1116"/>
      <c r="AH133" s="1116"/>
      <c r="AI133" s="1116"/>
      <c r="AJ133" s="1117"/>
      <c r="AK133" s="1115">
        <v>5.3</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uSlHy+lVN7uG3+APus3xhdq4dfIv8ifHt0Kp9ZQBOCtB2e7rxiTLaMBzGKMDDpZGpILmhkXbmUqWcmlYpfK4CA==" saltValue="RtK3ZanAYwwsLEOOMdHuq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Y1" zoomScale="85" zoomScaleNormal="85" zoomScaleSheetLayoutView="85"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474</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ku/XsJdd5ONZx3yIgUiF4Dezfzyd3NGxYVVtXunMANxCBgdbQRYquBo6zPJ+14DRqgyhwSX78SPX0uYtupzVyg==" saltValue="0iaUwFdW/ca8KaDrhg/7u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OjsZvBjZ4/hvaaq5+HtJZf595dmBmRrPTB6hKLl1gAl8AlPR45Yzi230Gp8AKX4C3ioG9vHjKq4t6rrd+wowag==" saltValue="Nzp5lUG+yETxo6iRBLFBg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N25" sqref="N25"/>
    </sheetView>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477</v>
      </c>
      <c r="AP7" s="272"/>
      <c r="AQ7" s="273" t="s">
        <v>478</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479</v>
      </c>
      <c r="AQ8" s="279" t="s">
        <v>480</v>
      </c>
      <c r="AR8" s="280" t="s">
        <v>481</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482</v>
      </c>
      <c r="AL9" s="1153"/>
      <c r="AM9" s="1153"/>
      <c r="AN9" s="1154"/>
      <c r="AO9" s="281">
        <v>1053724</v>
      </c>
      <c r="AP9" s="281">
        <v>93440</v>
      </c>
      <c r="AQ9" s="282">
        <v>109056</v>
      </c>
      <c r="AR9" s="283">
        <v>-14.3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483</v>
      </c>
      <c r="AL10" s="1153"/>
      <c r="AM10" s="1153"/>
      <c r="AN10" s="1154"/>
      <c r="AO10" s="284">
        <v>169441</v>
      </c>
      <c r="AP10" s="284">
        <v>15025</v>
      </c>
      <c r="AQ10" s="285">
        <v>18467</v>
      </c>
      <c r="AR10" s="286">
        <v>-18.600000000000001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484</v>
      </c>
      <c r="AL11" s="1153"/>
      <c r="AM11" s="1153"/>
      <c r="AN11" s="1154"/>
      <c r="AO11" s="284" t="s">
        <v>485</v>
      </c>
      <c r="AP11" s="284" t="s">
        <v>485</v>
      </c>
      <c r="AQ11" s="285">
        <v>875</v>
      </c>
      <c r="AR11" s="286" t="s">
        <v>485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486</v>
      </c>
      <c r="AL12" s="1153"/>
      <c r="AM12" s="1153"/>
      <c r="AN12" s="1154"/>
      <c r="AO12" s="284" t="s">
        <v>485</v>
      </c>
      <c r="AP12" s="284" t="s">
        <v>485</v>
      </c>
      <c r="AQ12" s="285" t="s">
        <v>485</v>
      </c>
      <c r="AR12" s="286" t="s">
        <v>485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487</v>
      </c>
      <c r="AL13" s="1153"/>
      <c r="AM13" s="1153"/>
      <c r="AN13" s="1154"/>
      <c r="AO13" s="284">
        <v>50074</v>
      </c>
      <c r="AP13" s="284">
        <v>4440</v>
      </c>
      <c r="AQ13" s="285">
        <v>4658</v>
      </c>
      <c r="AR13" s="286">
        <v>-4.7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488</v>
      </c>
      <c r="AL14" s="1153"/>
      <c r="AM14" s="1153"/>
      <c r="AN14" s="1154"/>
      <c r="AO14" s="284" t="s">
        <v>485</v>
      </c>
      <c r="AP14" s="284" t="s">
        <v>485</v>
      </c>
      <c r="AQ14" s="285">
        <v>1950</v>
      </c>
      <c r="AR14" s="286" t="s">
        <v>485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489</v>
      </c>
      <c r="AL15" s="1156"/>
      <c r="AM15" s="1156"/>
      <c r="AN15" s="1157"/>
      <c r="AO15" s="284">
        <v>-61136</v>
      </c>
      <c r="AP15" s="284">
        <v>-5421</v>
      </c>
      <c r="AQ15" s="285">
        <v>-7086</v>
      </c>
      <c r="AR15" s="286">
        <v>-23.5</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176</v>
      </c>
      <c r="AL16" s="1156"/>
      <c r="AM16" s="1156"/>
      <c r="AN16" s="1157"/>
      <c r="AO16" s="284">
        <v>1212103</v>
      </c>
      <c r="AP16" s="284">
        <v>107485</v>
      </c>
      <c r="AQ16" s="285">
        <v>127919</v>
      </c>
      <c r="AR16" s="286">
        <v>-16</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494</v>
      </c>
      <c r="AL21" s="1159"/>
      <c r="AM21" s="1159"/>
      <c r="AN21" s="1160"/>
      <c r="AO21" s="297">
        <v>9.0399999999999991</v>
      </c>
      <c r="AP21" s="298">
        <v>10.82</v>
      </c>
      <c r="AQ21" s="299">
        <v>-1.78</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495</v>
      </c>
      <c r="AL22" s="1159"/>
      <c r="AM22" s="1159"/>
      <c r="AN22" s="1160"/>
      <c r="AO22" s="302">
        <v>98.5</v>
      </c>
      <c r="AP22" s="303">
        <v>96.9</v>
      </c>
      <c r="AQ22" s="304">
        <v>1.6</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49" t="s">
        <v>496</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 x14ac:dyDescent="0.2">
      <c r="A27" s="309"/>
      <c r="AO27" s="262"/>
      <c r="AP27" s="262"/>
      <c r="AQ27" s="262"/>
      <c r="AR27" s="262"/>
      <c r="AS27" s="262"/>
      <c r="AT27" s="262"/>
    </row>
    <row r="28" spans="1:46" ht="16.5" x14ac:dyDescent="0.2">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477</v>
      </c>
      <c r="AP30" s="272"/>
      <c r="AQ30" s="273" t="s">
        <v>478</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479</v>
      </c>
      <c r="AQ31" s="279" t="s">
        <v>480</v>
      </c>
      <c r="AR31" s="280" t="s">
        <v>481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499</v>
      </c>
      <c r="AL32" s="1167"/>
      <c r="AM32" s="1167"/>
      <c r="AN32" s="1168"/>
      <c r="AO32" s="312">
        <v>366893</v>
      </c>
      <c r="AP32" s="312">
        <v>32535</v>
      </c>
      <c r="AQ32" s="313">
        <v>61308</v>
      </c>
      <c r="AR32" s="314">
        <v>-46.9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500</v>
      </c>
      <c r="AL33" s="1167"/>
      <c r="AM33" s="1167"/>
      <c r="AN33" s="1168"/>
      <c r="AO33" s="312" t="s">
        <v>485</v>
      </c>
      <c r="AP33" s="312" t="s">
        <v>485</v>
      </c>
      <c r="AQ33" s="313" t="s">
        <v>485</v>
      </c>
      <c r="AR33" s="314" t="s">
        <v>485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501</v>
      </c>
      <c r="AL34" s="1167"/>
      <c r="AM34" s="1167"/>
      <c r="AN34" s="1168"/>
      <c r="AO34" s="312" t="s">
        <v>485</v>
      </c>
      <c r="AP34" s="312" t="s">
        <v>485</v>
      </c>
      <c r="AQ34" s="313" t="s">
        <v>485</v>
      </c>
      <c r="AR34" s="314" t="s">
        <v>485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502</v>
      </c>
      <c r="AL35" s="1167"/>
      <c r="AM35" s="1167"/>
      <c r="AN35" s="1168"/>
      <c r="AO35" s="312">
        <v>152943</v>
      </c>
      <c r="AP35" s="312">
        <v>13562</v>
      </c>
      <c r="AQ35" s="313">
        <v>22520</v>
      </c>
      <c r="AR35" s="314">
        <v>-39.799999999999997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503</v>
      </c>
      <c r="AL36" s="1167"/>
      <c r="AM36" s="1167"/>
      <c r="AN36" s="1168"/>
      <c r="AO36" s="312">
        <v>50525</v>
      </c>
      <c r="AP36" s="312">
        <v>4480</v>
      </c>
      <c r="AQ36" s="313">
        <v>5045</v>
      </c>
      <c r="AR36" s="314">
        <v>-11.2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504</v>
      </c>
      <c r="AL37" s="1167"/>
      <c r="AM37" s="1167"/>
      <c r="AN37" s="1168"/>
      <c r="AO37" s="312">
        <v>815</v>
      </c>
      <c r="AP37" s="312">
        <v>72</v>
      </c>
      <c r="AQ37" s="313">
        <v>526</v>
      </c>
      <c r="AR37" s="314">
        <v>-86.3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505</v>
      </c>
      <c r="AL38" s="1170"/>
      <c r="AM38" s="1170"/>
      <c r="AN38" s="1171"/>
      <c r="AO38" s="315" t="s">
        <v>485</v>
      </c>
      <c r="AP38" s="315" t="s">
        <v>485</v>
      </c>
      <c r="AQ38" s="316">
        <v>11</v>
      </c>
      <c r="AR38" s="304" t="s">
        <v>485</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506</v>
      </c>
      <c r="AL39" s="1170"/>
      <c r="AM39" s="1170"/>
      <c r="AN39" s="1171"/>
      <c r="AO39" s="312" t="s">
        <v>485</v>
      </c>
      <c r="AP39" s="312" t="s">
        <v>485</v>
      </c>
      <c r="AQ39" s="313">
        <v>-1559</v>
      </c>
      <c r="AR39" s="314" t="s">
        <v>485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507</v>
      </c>
      <c r="AL40" s="1167"/>
      <c r="AM40" s="1167"/>
      <c r="AN40" s="1168"/>
      <c r="AO40" s="312">
        <v>-428102</v>
      </c>
      <c r="AP40" s="312">
        <v>-37962</v>
      </c>
      <c r="AQ40" s="313">
        <v>-58872</v>
      </c>
      <c r="AR40" s="314">
        <v>-35.5</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286</v>
      </c>
      <c r="AL41" s="1173"/>
      <c r="AM41" s="1173"/>
      <c r="AN41" s="1174"/>
      <c r="AO41" s="312">
        <v>143074</v>
      </c>
      <c r="AP41" s="312">
        <v>12687</v>
      </c>
      <c r="AQ41" s="313">
        <v>28979</v>
      </c>
      <c r="AR41" s="314">
        <v>-56.2</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477</v>
      </c>
      <c r="AN49" s="1163" t="s">
        <v>510</v>
      </c>
      <c r="AO49" s="1164"/>
      <c r="AP49" s="1164"/>
      <c r="AQ49" s="1164"/>
      <c r="AR49" s="1165"/>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511</v>
      </c>
      <c r="AO50" s="329" t="s">
        <v>512</v>
      </c>
      <c r="AP50" s="330" t="s">
        <v>513</v>
      </c>
      <c r="AQ50" s="331" t="s">
        <v>514</v>
      </c>
      <c r="AR50" s="332" t="s">
        <v>515</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479470</v>
      </c>
      <c r="AN51" s="334">
        <v>40862</v>
      </c>
      <c r="AO51" s="335">
        <v>-13.5</v>
      </c>
      <c r="AP51" s="336">
        <v>93492</v>
      </c>
      <c r="AQ51" s="337">
        <v>-13.6</v>
      </c>
      <c r="AR51" s="338">
        <v>0.1</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278575</v>
      </c>
      <c r="AN52" s="342">
        <v>23741</v>
      </c>
      <c r="AO52" s="343">
        <v>-37.799999999999997</v>
      </c>
      <c r="AP52" s="344">
        <v>53316</v>
      </c>
      <c r="AQ52" s="345">
        <v>6</v>
      </c>
      <c r="AR52" s="346">
        <v>-43.8</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556494</v>
      </c>
      <c r="AN53" s="334">
        <v>47633</v>
      </c>
      <c r="AO53" s="335">
        <v>16.600000000000001</v>
      </c>
      <c r="AP53" s="336">
        <v>94796</v>
      </c>
      <c r="AQ53" s="337">
        <v>1.4</v>
      </c>
      <c r="AR53" s="338">
        <v>15.2</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371022</v>
      </c>
      <c r="AN54" s="342">
        <v>31757</v>
      </c>
      <c r="AO54" s="343">
        <v>33.799999999999997</v>
      </c>
      <c r="AP54" s="344">
        <v>55781</v>
      </c>
      <c r="AQ54" s="345">
        <v>4.5999999999999996</v>
      </c>
      <c r="AR54" s="346">
        <v>29.2</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567147</v>
      </c>
      <c r="AN55" s="334">
        <v>49326</v>
      </c>
      <c r="AO55" s="335">
        <v>3.6</v>
      </c>
      <c r="AP55" s="336">
        <v>85942</v>
      </c>
      <c r="AQ55" s="337">
        <v>-9.3000000000000007</v>
      </c>
      <c r="AR55" s="338">
        <v>12.9</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415084</v>
      </c>
      <c r="AN56" s="342">
        <v>36101</v>
      </c>
      <c r="AO56" s="343">
        <v>13.7</v>
      </c>
      <c r="AP56" s="344">
        <v>48630</v>
      </c>
      <c r="AQ56" s="345">
        <v>-12.8</v>
      </c>
      <c r="AR56" s="346">
        <v>26.5</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1222154</v>
      </c>
      <c r="AN57" s="334">
        <v>107235</v>
      </c>
      <c r="AO57" s="335">
        <v>117.4</v>
      </c>
      <c r="AP57" s="336">
        <v>95007</v>
      </c>
      <c r="AQ57" s="337">
        <v>10.5</v>
      </c>
      <c r="AR57" s="338">
        <v>106.9</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375037</v>
      </c>
      <c r="AN58" s="342">
        <v>32907</v>
      </c>
      <c r="AO58" s="343">
        <v>-8.8000000000000007</v>
      </c>
      <c r="AP58" s="344">
        <v>48509</v>
      </c>
      <c r="AQ58" s="345">
        <v>-0.2</v>
      </c>
      <c r="AR58" s="346">
        <v>-8.6</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881807</v>
      </c>
      <c r="AN59" s="334">
        <v>78195</v>
      </c>
      <c r="AO59" s="335">
        <v>-27.1</v>
      </c>
      <c r="AP59" s="336">
        <v>98176</v>
      </c>
      <c r="AQ59" s="337">
        <v>3.3</v>
      </c>
      <c r="AR59" s="338">
        <v>-30.4</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354470</v>
      </c>
      <c r="AN60" s="342">
        <v>31433</v>
      </c>
      <c r="AO60" s="343">
        <v>-4.5</v>
      </c>
      <c r="AP60" s="344">
        <v>58489</v>
      </c>
      <c r="AQ60" s="345">
        <v>20.6</v>
      </c>
      <c r="AR60" s="346">
        <v>-25.1</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741414</v>
      </c>
      <c r="AN61" s="349">
        <v>64650</v>
      </c>
      <c r="AO61" s="350">
        <v>19.399999999999999</v>
      </c>
      <c r="AP61" s="351">
        <v>93483</v>
      </c>
      <c r="AQ61" s="352">
        <v>-1.5</v>
      </c>
      <c r="AR61" s="338">
        <v>20.9</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358838</v>
      </c>
      <c r="AN62" s="342">
        <v>31188</v>
      </c>
      <c r="AO62" s="343">
        <v>-0.7</v>
      </c>
      <c r="AP62" s="344">
        <v>52945</v>
      </c>
      <c r="AQ62" s="345">
        <v>3.6</v>
      </c>
      <c r="AR62" s="346">
        <v>-4.3</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xzj1yiFR6z+Vbfh7miaf+jO8uSsskqzkJibGEib3TdObnn9pMbLdCjwZ92cgE3vKtwM9IfspI4upAzaMIsWM4A==" saltValue="6G8imaIAyqfm1LXN0YBz8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474</v>
      </c>
    </row>
    <row r="121" spans="125:125" ht="13.5" hidden="1" customHeight="1" x14ac:dyDescent="0.2">
      <c r="DU121" s="259"/>
    </row>
  </sheetData>
  <sheetProtection algorithmName="SHA-512" hashValue="E7WT5/a+0YpThFRXhDpeAoMALrg4hXjh+d51DtfYs45PJQezt+XH8ZHrZhG5qch/BxgJNjCv7LvpLwQeC3pRoA==" saltValue="uVXbMbrv0Sbs1srkttkPS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474</v>
      </c>
    </row>
  </sheetData>
  <sheetProtection algorithmName="SHA-512" hashValue="qJShJRHbRacCNNGIrZO4nTUpyjlVfgwAWPvynWK6kFXpWo2vPYzAmH9by7+0cLkkhxcut/JXvg2eN8SGHwnONg==" saltValue="SAJwXJA9oddzRcbfXDFvH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524</v>
      </c>
      <c r="G46" s="8" t="s">
        <v>525</v>
      </c>
      <c r="H46" s="8" t="s">
        <v>526</v>
      </c>
      <c r="I46" s="8" t="s">
        <v>527</v>
      </c>
      <c r="J46" s="9" t="s">
        <v>528</v>
      </c>
    </row>
    <row r="47" spans="2:10" ht="57.75" customHeight="1" x14ac:dyDescent="0.2">
      <c r="B47" s="10"/>
      <c r="C47" s="1175" t="s">
        <v>3</v>
      </c>
      <c r="D47" s="1175"/>
      <c r="E47" s="1176"/>
      <c r="F47" s="11">
        <v>13.76</v>
      </c>
      <c r="G47" s="12">
        <v>16.79</v>
      </c>
      <c r="H47" s="12">
        <v>18.25</v>
      </c>
      <c r="I47" s="12">
        <v>15.07</v>
      </c>
      <c r="J47" s="13">
        <v>20.43</v>
      </c>
    </row>
    <row r="48" spans="2:10" ht="57.75" customHeight="1" x14ac:dyDescent="0.2">
      <c r="B48" s="14"/>
      <c r="C48" s="1177" t="s">
        <v>4</v>
      </c>
      <c r="D48" s="1177"/>
      <c r="E48" s="1178"/>
      <c r="F48" s="15">
        <v>15.37</v>
      </c>
      <c r="G48" s="16">
        <v>13.94</v>
      </c>
      <c r="H48" s="16">
        <v>21.07</v>
      </c>
      <c r="I48" s="16">
        <v>13.71</v>
      </c>
      <c r="J48" s="17">
        <v>18.07</v>
      </c>
    </row>
    <row r="49" spans="2:10" ht="57.75" customHeight="1" thickBot="1" x14ac:dyDescent="0.25">
      <c r="B49" s="18"/>
      <c r="C49" s="1179" t="s">
        <v>5</v>
      </c>
      <c r="D49" s="1179"/>
      <c r="E49" s="1180"/>
      <c r="F49" s="19">
        <v>7.93</v>
      </c>
      <c r="G49" s="20">
        <v>2.2200000000000002</v>
      </c>
      <c r="H49" s="20">
        <v>10.65</v>
      </c>
      <c r="I49" s="20" t="s">
        <v>529</v>
      </c>
      <c r="J49" s="21">
        <v>9.82</v>
      </c>
    </row>
    <row r="50" spans="2:10" ht="13" x14ac:dyDescent="0.2"/>
  </sheetData>
  <sheetProtection algorithmName="SHA-512" hashValue="SAS3VpNbfMcRifY6He5oWLkvrutmmdRTcWuPpkbt/yt5cScOuK542M3aJDQWaL1SibJ5QAEVJrbCu21vMDw2RA==" saltValue="jWObPS95v5+VcZYa6/nI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87" t="s">
        <v>530</v>
      </c>
      <c r="D34" s="1187"/>
      <c r="E34" s="1188"/>
      <c r="F34" s="32">
        <v>15.27</v>
      </c>
      <c r="G34" s="33">
        <v>13.82</v>
      </c>
      <c r="H34" s="33">
        <v>20.91</v>
      </c>
      <c r="I34" s="33">
        <v>13.53</v>
      </c>
      <c r="J34" s="34">
        <v>17.93</v>
      </c>
      <c r="K34" s="22"/>
      <c r="L34" s="22"/>
      <c r="M34" s="22"/>
      <c r="N34" s="22"/>
      <c r="O34" s="22"/>
      <c r="P34" s="22"/>
    </row>
    <row r="35" spans="1:16" ht="39" customHeight="1" x14ac:dyDescent="0.2">
      <c r="A35" s="22"/>
      <c r="B35" s="35"/>
      <c r="C35" s="1181" t="s">
        <v>531</v>
      </c>
      <c r="D35" s="1182"/>
      <c r="E35" s="1183"/>
      <c r="F35" s="36">
        <v>1</v>
      </c>
      <c r="G35" s="37">
        <v>1.24</v>
      </c>
      <c r="H35" s="37">
        <v>1.49</v>
      </c>
      <c r="I35" s="37">
        <v>1.32</v>
      </c>
      <c r="J35" s="38">
        <v>3.81</v>
      </c>
      <c r="K35" s="22"/>
      <c r="L35" s="22"/>
      <c r="M35" s="22"/>
      <c r="N35" s="22"/>
      <c r="O35" s="22"/>
      <c r="P35" s="22"/>
    </row>
    <row r="36" spans="1:16" ht="39" customHeight="1" x14ac:dyDescent="0.2">
      <c r="A36" s="22"/>
      <c r="B36" s="35"/>
      <c r="C36" s="1181" t="s">
        <v>532</v>
      </c>
      <c r="D36" s="1182"/>
      <c r="E36" s="1183"/>
      <c r="F36" s="36">
        <v>3.14</v>
      </c>
      <c r="G36" s="37">
        <v>2.39</v>
      </c>
      <c r="H36" s="37">
        <v>1.9</v>
      </c>
      <c r="I36" s="37">
        <v>1.92</v>
      </c>
      <c r="J36" s="38">
        <v>3.3</v>
      </c>
      <c r="K36" s="22"/>
      <c r="L36" s="22"/>
      <c r="M36" s="22"/>
      <c r="N36" s="22"/>
      <c r="O36" s="22"/>
      <c r="P36" s="22"/>
    </row>
    <row r="37" spans="1:16" ht="39" customHeight="1" x14ac:dyDescent="0.2">
      <c r="A37" s="22"/>
      <c r="B37" s="35"/>
      <c r="C37" s="1181" t="s">
        <v>533</v>
      </c>
      <c r="D37" s="1182"/>
      <c r="E37" s="1183"/>
      <c r="F37" s="36">
        <v>1.37</v>
      </c>
      <c r="G37" s="37">
        <v>1.07</v>
      </c>
      <c r="H37" s="37">
        <v>1.29</v>
      </c>
      <c r="I37" s="37">
        <v>2.2200000000000002</v>
      </c>
      <c r="J37" s="38">
        <v>1.8</v>
      </c>
      <c r="K37" s="22"/>
      <c r="L37" s="22"/>
      <c r="M37" s="22"/>
      <c r="N37" s="22"/>
      <c r="O37" s="22"/>
      <c r="P37" s="22"/>
    </row>
    <row r="38" spans="1:16" ht="39" customHeight="1" x14ac:dyDescent="0.2">
      <c r="A38" s="22"/>
      <c r="B38" s="35"/>
      <c r="C38" s="1181" t="s">
        <v>534</v>
      </c>
      <c r="D38" s="1182"/>
      <c r="E38" s="1183"/>
      <c r="F38" s="36">
        <v>0.17</v>
      </c>
      <c r="G38" s="37">
        <v>0.18</v>
      </c>
      <c r="H38" s="37">
        <v>0.12</v>
      </c>
      <c r="I38" s="37">
        <v>0.1</v>
      </c>
      <c r="J38" s="38">
        <v>0.36</v>
      </c>
      <c r="K38" s="22"/>
      <c r="L38" s="22"/>
      <c r="M38" s="22"/>
      <c r="N38" s="22"/>
      <c r="O38" s="22"/>
      <c r="P38" s="22"/>
    </row>
    <row r="39" spans="1:16" ht="39" customHeight="1" x14ac:dyDescent="0.2">
      <c r="A39" s="22"/>
      <c r="B39" s="35"/>
      <c r="C39" s="1181" t="s">
        <v>535</v>
      </c>
      <c r="D39" s="1182"/>
      <c r="E39" s="1183"/>
      <c r="F39" s="36">
        <v>0.09</v>
      </c>
      <c r="G39" s="37">
        <v>0.11</v>
      </c>
      <c r="H39" s="37">
        <v>0.15</v>
      </c>
      <c r="I39" s="37">
        <v>0.16</v>
      </c>
      <c r="J39" s="38">
        <v>0.13</v>
      </c>
      <c r="K39" s="22"/>
      <c r="L39" s="22"/>
      <c r="M39" s="22"/>
      <c r="N39" s="22"/>
      <c r="O39" s="22"/>
      <c r="P39" s="22"/>
    </row>
    <row r="40" spans="1:16" ht="39" customHeight="1" x14ac:dyDescent="0.2">
      <c r="A40" s="22"/>
      <c r="B40" s="35"/>
      <c r="C40" s="1181" t="s">
        <v>536</v>
      </c>
      <c r="D40" s="1182"/>
      <c r="E40" s="1183"/>
      <c r="F40" s="36">
        <v>7.0000000000000007E-2</v>
      </c>
      <c r="G40" s="37">
        <v>0.05</v>
      </c>
      <c r="H40" s="37">
        <v>0.04</v>
      </c>
      <c r="I40" s="37">
        <v>0.04</v>
      </c>
      <c r="J40" s="38">
        <v>0.03</v>
      </c>
      <c r="K40" s="22"/>
      <c r="L40" s="22"/>
      <c r="M40" s="22"/>
      <c r="N40" s="22"/>
      <c r="O40" s="22"/>
      <c r="P40" s="22"/>
    </row>
    <row r="41" spans="1:16" ht="39" customHeight="1" x14ac:dyDescent="0.2">
      <c r="A41" s="22"/>
      <c r="B41" s="35"/>
      <c r="C41" s="1181"/>
      <c r="D41" s="1182"/>
      <c r="E41" s="1183"/>
      <c r="F41" s="36"/>
      <c r="G41" s="37"/>
      <c r="H41" s="37"/>
      <c r="I41" s="37"/>
      <c r="J41" s="38"/>
      <c r="K41" s="22"/>
      <c r="L41" s="22"/>
      <c r="M41" s="22"/>
      <c r="N41" s="22"/>
      <c r="O41" s="22"/>
      <c r="P41" s="22"/>
    </row>
    <row r="42" spans="1:16" ht="39" customHeight="1" x14ac:dyDescent="0.2">
      <c r="A42" s="22"/>
      <c r="B42" s="39"/>
      <c r="C42" s="1181" t="s">
        <v>537</v>
      </c>
      <c r="D42" s="1182"/>
      <c r="E42" s="1183"/>
      <c r="F42" s="36" t="s">
        <v>485</v>
      </c>
      <c r="G42" s="37" t="s">
        <v>485</v>
      </c>
      <c r="H42" s="37" t="s">
        <v>485</v>
      </c>
      <c r="I42" s="37" t="s">
        <v>485</v>
      </c>
      <c r="J42" s="38" t="s">
        <v>485</v>
      </c>
      <c r="K42" s="22"/>
      <c r="L42" s="22"/>
      <c r="M42" s="22"/>
      <c r="N42" s="22"/>
      <c r="O42" s="22"/>
      <c r="P42" s="22"/>
    </row>
    <row r="43" spans="1:16" ht="39" customHeight="1" thickBot="1" x14ac:dyDescent="0.25">
      <c r="A43" s="22"/>
      <c r="B43" s="40"/>
      <c r="C43" s="1184" t="s">
        <v>538</v>
      </c>
      <c r="D43" s="1185"/>
      <c r="E43" s="1186"/>
      <c r="F43" s="41" t="s">
        <v>485</v>
      </c>
      <c r="G43" s="42" t="s">
        <v>485</v>
      </c>
      <c r="H43" s="42" t="s">
        <v>485</v>
      </c>
      <c r="I43" s="42" t="s">
        <v>485</v>
      </c>
      <c r="J43" s="43" t="s">
        <v>485</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2p+ZerxbgYETvmEdnA4ez46P9MqQUn3a7TbGR59Z+QiiTanQ9LDxFUFToY4s1FTIlvJw1dEbkUaen9F7BJPJBw==" saltValue="/Q35NVHsCoajdAmkicsU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K59" sqref="K59"/>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2">
      <c r="A45" s="48"/>
      <c r="B45" s="1189" t="s">
        <v>9</v>
      </c>
      <c r="C45" s="1190"/>
      <c r="D45" s="58"/>
      <c r="E45" s="1195" t="s">
        <v>10</v>
      </c>
      <c r="F45" s="1195"/>
      <c r="G45" s="1195"/>
      <c r="H45" s="1195"/>
      <c r="I45" s="1195"/>
      <c r="J45" s="1196"/>
      <c r="K45" s="59">
        <v>388</v>
      </c>
      <c r="L45" s="60">
        <v>382</v>
      </c>
      <c r="M45" s="60">
        <v>401</v>
      </c>
      <c r="N45" s="60">
        <v>399</v>
      </c>
      <c r="O45" s="61">
        <v>367</v>
      </c>
      <c r="P45" s="48"/>
      <c r="Q45" s="48"/>
      <c r="R45" s="48"/>
      <c r="S45" s="48"/>
      <c r="T45" s="48"/>
      <c r="U45" s="48"/>
    </row>
    <row r="46" spans="1:21" ht="30.75" customHeight="1" x14ac:dyDescent="0.2">
      <c r="A46" s="48"/>
      <c r="B46" s="1191"/>
      <c r="C46" s="1192"/>
      <c r="D46" s="62"/>
      <c r="E46" s="1197" t="s">
        <v>11</v>
      </c>
      <c r="F46" s="1197"/>
      <c r="G46" s="1197"/>
      <c r="H46" s="1197"/>
      <c r="I46" s="1197"/>
      <c r="J46" s="1198"/>
      <c r="K46" s="63" t="s">
        <v>485</v>
      </c>
      <c r="L46" s="64" t="s">
        <v>485</v>
      </c>
      <c r="M46" s="64" t="s">
        <v>485</v>
      </c>
      <c r="N46" s="64" t="s">
        <v>485</v>
      </c>
      <c r="O46" s="65" t="s">
        <v>485</v>
      </c>
      <c r="P46" s="48"/>
      <c r="Q46" s="48"/>
      <c r="R46" s="48"/>
      <c r="S46" s="48"/>
      <c r="T46" s="48"/>
      <c r="U46" s="48"/>
    </row>
    <row r="47" spans="1:21" ht="30.75" customHeight="1" x14ac:dyDescent="0.2">
      <c r="A47" s="48"/>
      <c r="B47" s="1191"/>
      <c r="C47" s="1192"/>
      <c r="D47" s="62"/>
      <c r="E47" s="1197" t="s">
        <v>12</v>
      </c>
      <c r="F47" s="1197"/>
      <c r="G47" s="1197"/>
      <c r="H47" s="1197"/>
      <c r="I47" s="1197"/>
      <c r="J47" s="1198"/>
      <c r="K47" s="63" t="s">
        <v>485</v>
      </c>
      <c r="L47" s="64" t="s">
        <v>485</v>
      </c>
      <c r="M47" s="64" t="s">
        <v>485</v>
      </c>
      <c r="N47" s="64" t="s">
        <v>485</v>
      </c>
      <c r="O47" s="65" t="s">
        <v>485</v>
      </c>
      <c r="P47" s="48"/>
      <c r="Q47" s="48"/>
      <c r="R47" s="48"/>
      <c r="S47" s="48"/>
      <c r="T47" s="48"/>
      <c r="U47" s="48"/>
    </row>
    <row r="48" spans="1:21" ht="30.75" customHeight="1" x14ac:dyDescent="0.2">
      <c r="A48" s="48"/>
      <c r="B48" s="1191"/>
      <c r="C48" s="1192"/>
      <c r="D48" s="62"/>
      <c r="E48" s="1197" t="s">
        <v>13</v>
      </c>
      <c r="F48" s="1197"/>
      <c r="G48" s="1197"/>
      <c r="H48" s="1197"/>
      <c r="I48" s="1197"/>
      <c r="J48" s="1198"/>
      <c r="K48" s="63">
        <v>144</v>
      </c>
      <c r="L48" s="64">
        <v>148</v>
      </c>
      <c r="M48" s="64">
        <v>151</v>
      </c>
      <c r="N48" s="64">
        <v>155</v>
      </c>
      <c r="O48" s="65">
        <v>153</v>
      </c>
      <c r="P48" s="48"/>
      <c r="Q48" s="48"/>
      <c r="R48" s="48"/>
      <c r="S48" s="48"/>
      <c r="T48" s="48"/>
      <c r="U48" s="48"/>
    </row>
    <row r="49" spans="1:21" ht="30.75" customHeight="1" x14ac:dyDescent="0.2">
      <c r="A49" s="48"/>
      <c r="B49" s="1191"/>
      <c r="C49" s="1192"/>
      <c r="D49" s="62"/>
      <c r="E49" s="1197" t="s">
        <v>14</v>
      </c>
      <c r="F49" s="1197"/>
      <c r="G49" s="1197"/>
      <c r="H49" s="1197"/>
      <c r="I49" s="1197"/>
      <c r="J49" s="1198"/>
      <c r="K49" s="63">
        <v>36</v>
      </c>
      <c r="L49" s="64">
        <v>41</v>
      </c>
      <c r="M49" s="64">
        <v>49</v>
      </c>
      <c r="N49" s="64">
        <v>68</v>
      </c>
      <c r="O49" s="65">
        <v>51</v>
      </c>
      <c r="P49" s="48"/>
      <c r="Q49" s="48"/>
      <c r="R49" s="48"/>
      <c r="S49" s="48"/>
      <c r="T49" s="48"/>
      <c r="U49" s="48"/>
    </row>
    <row r="50" spans="1:21" ht="30.75" customHeight="1" x14ac:dyDescent="0.2">
      <c r="A50" s="48"/>
      <c r="B50" s="1191"/>
      <c r="C50" s="1192"/>
      <c r="D50" s="62"/>
      <c r="E50" s="1197" t="s">
        <v>15</v>
      </c>
      <c r="F50" s="1197"/>
      <c r="G50" s="1197"/>
      <c r="H50" s="1197"/>
      <c r="I50" s="1197"/>
      <c r="J50" s="1198"/>
      <c r="K50" s="63">
        <v>1</v>
      </c>
      <c r="L50" s="64">
        <v>1</v>
      </c>
      <c r="M50" s="64">
        <v>2</v>
      </c>
      <c r="N50" s="64">
        <v>2</v>
      </c>
      <c r="O50" s="65">
        <v>1</v>
      </c>
      <c r="P50" s="48"/>
      <c r="Q50" s="48"/>
      <c r="R50" s="48"/>
      <c r="S50" s="48"/>
      <c r="T50" s="48"/>
      <c r="U50" s="48"/>
    </row>
    <row r="51" spans="1:21" ht="30.75" customHeight="1" x14ac:dyDescent="0.2">
      <c r="A51" s="48"/>
      <c r="B51" s="1193"/>
      <c r="C51" s="1194"/>
      <c r="D51" s="66"/>
      <c r="E51" s="1197" t="s">
        <v>16</v>
      </c>
      <c r="F51" s="1197"/>
      <c r="G51" s="1197"/>
      <c r="H51" s="1197"/>
      <c r="I51" s="1197"/>
      <c r="J51" s="1198"/>
      <c r="K51" s="63" t="s">
        <v>485</v>
      </c>
      <c r="L51" s="64" t="s">
        <v>485</v>
      </c>
      <c r="M51" s="64" t="s">
        <v>485</v>
      </c>
      <c r="N51" s="64" t="s">
        <v>485</v>
      </c>
      <c r="O51" s="65" t="s">
        <v>485</v>
      </c>
      <c r="P51" s="48"/>
      <c r="Q51" s="48"/>
      <c r="R51" s="48"/>
      <c r="S51" s="48"/>
      <c r="T51" s="48"/>
      <c r="U51" s="48"/>
    </row>
    <row r="52" spans="1:21" ht="30.75" customHeight="1" x14ac:dyDescent="0.2">
      <c r="A52" s="48"/>
      <c r="B52" s="1199" t="s">
        <v>17</v>
      </c>
      <c r="C52" s="1200"/>
      <c r="D52" s="66"/>
      <c r="E52" s="1197" t="s">
        <v>18</v>
      </c>
      <c r="F52" s="1197"/>
      <c r="G52" s="1197"/>
      <c r="H52" s="1197"/>
      <c r="I52" s="1197"/>
      <c r="J52" s="1198"/>
      <c r="K52" s="63">
        <v>386</v>
      </c>
      <c r="L52" s="64">
        <v>396</v>
      </c>
      <c r="M52" s="64">
        <v>410</v>
      </c>
      <c r="N52" s="64">
        <v>420</v>
      </c>
      <c r="O52" s="65">
        <v>429</v>
      </c>
      <c r="P52" s="48"/>
      <c r="Q52" s="48"/>
      <c r="R52" s="48"/>
      <c r="S52" s="48"/>
      <c r="T52" s="48"/>
      <c r="U52" s="48"/>
    </row>
    <row r="53" spans="1:21" ht="30.75" customHeight="1" thickBot="1" x14ac:dyDescent="0.25">
      <c r="A53" s="48"/>
      <c r="B53" s="1201" t="s">
        <v>19</v>
      </c>
      <c r="C53" s="1202"/>
      <c r="D53" s="67"/>
      <c r="E53" s="1203" t="s">
        <v>20</v>
      </c>
      <c r="F53" s="1203"/>
      <c r="G53" s="1203"/>
      <c r="H53" s="1203"/>
      <c r="I53" s="1203"/>
      <c r="J53" s="1204"/>
      <c r="K53" s="68">
        <v>183</v>
      </c>
      <c r="L53" s="69">
        <v>176</v>
      </c>
      <c r="M53" s="69">
        <v>193</v>
      </c>
      <c r="N53" s="69">
        <v>204</v>
      </c>
      <c r="O53" s="70">
        <v>143</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2">
      <c r="B58" s="1205" t="s">
        <v>24</v>
      </c>
      <c r="C58" s="1206"/>
      <c r="D58" s="1211" t="s">
        <v>25</v>
      </c>
      <c r="E58" s="1212"/>
      <c r="F58" s="1212"/>
      <c r="G58" s="1212"/>
      <c r="H58" s="1212"/>
      <c r="I58" s="1212"/>
      <c r="J58" s="1213"/>
      <c r="K58" s="83"/>
      <c r="L58" s="84"/>
      <c r="M58" s="84"/>
      <c r="N58" s="84"/>
      <c r="O58" s="85"/>
    </row>
    <row r="59" spans="1:21" ht="31.5" customHeight="1" x14ac:dyDescent="0.2">
      <c r="B59" s="1207"/>
      <c r="C59" s="1208"/>
      <c r="D59" s="1214" t="s">
        <v>26</v>
      </c>
      <c r="E59" s="1215"/>
      <c r="F59" s="1215"/>
      <c r="G59" s="1215"/>
      <c r="H59" s="1215"/>
      <c r="I59" s="1215"/>
      <c r="J59" s="1216"/>
      <c r="K59" s="86"/>
      <c r="L59" s="87"/>
      <c r="M59" s="87"/>
      <c r="N59" s="87"/>
      <c r="O59" s="88"/>
    </row>
    <row r="60" spans="1:21" ht="31.5" customHeight="1" thickBot="1" x14ac:dyDescent="0.25">
      <c r="B60" s="1209"/>
      <c r="C60" s="1210"/>
      <c r="D60" s="1217" t="s">
        <v>27</v>
      </c>
      <c r="E60" s="1218"/>
      <c r="F60" s="1218"/>
      <c r="G60" s="1218"/>
      <c r="H60" s="1218"/>
      <c r="I60" s="1218"/>
      <c r="J60" s="1219"/>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wGlXnX95ao+/LGJDAIAOR1GoJyQGw5fNNRykXObhuCjIlCjvPi15RQxhlMtCia5kPeuDX2c8jJHeHsF7FXYw==" saltValue="L52Phlsc1Hq/rl+C6mGc3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L50" sqref="L50:L52"/>
    </sheetView>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524</v>
      </c>
      <c r="J40" s="103" t="s">
        <v>525</v>
      </c>
      <c r="K40" s="103" t="s">
        <v>526</v>
      </c>
      <c r="L40" s="103" t="s">
        <v>527</v>
      </c>
      <c r="M40" s="104" t="s">
        <v>528</v>
      </c>
    </row>
    <row r="41" spans="2:13" ht="27.75" customHeight="1" x14ac:dyDescent="0.2">
      <c r="B41" s="1220" t="s">
        <v>30</v>
      </c>
      <c r="C41" s="1221"/>
      <c r="D41" s="105"/>
      <c r="E41" s="1226" t="s">
        <v>31</v>
      </c>
      <c r="F41" s="1226"/>
      <c r="G41" s="1226"/>
      <c r="H41" s="1227"/>
      <c r="I41" s="355">
        <v>3427</v>
      </c>
      <c r="J41" s="356">
        <v>3443</v>
      </c>
      <c r="K41" s="356">
        <v>3446</v>
      </c>
      <c r="L41" s="356">
        <v>3520</v>
      </c>
      <c r="M41" s="357">
        <v>3420</v>
      </c>
    </row>
    <row r="42" spans="2:13" ht="27.75" customHeight="1" x14ac:dyDescent="0.2">
      <c r="B42" s="1222"/>
      <c r="C42" s="1223"/>
      <c r="D42" s="106"/>
      <c r="E42" s="1228" t="s">
        <v>32</v>
      </c>
      <c r="F42" s="1228"/>
      <c r="G42" s="1228"/>
      <c r="H42" s="1229"/>
      <c r="I42" s="358" t="s">
        <v>485</v>
      </c>
      <c r="J42" s="359" t="s">
        <v>485</v>
      </c>
      <c r="K42" s="359" t="s">
        <v>485</v>
      </c>
      <c r="L42" s="359" t="s">
        <v>485</v>
      </c>
      <c r="M42" s="360" t="s">
        <v>485</v>
      </c>
    </row>
    <row r="43" spans="2:13" ht="27.75" customHeight="1" x14ac:dyDescent="0.2">
      <c r="B43" s="1222"/>
      <c r="C43" s="1223"/>
      <c r="D43" s="106"/>
      <c r="E43" s="1228" t="s">
        <v>33</v>
      </c>
      <c r="F43" s="1228"/>
      <c r="G43" s="1228"/>
      <c r="H43" s="1229"/>
      <c r="I43" s="358">
        <v>1932</v>
      </c>
      <c r="J43" s="359">
        <v>1880</v>
      </c>
      <c r="K43" s="359">
        <v>1779</v>
      </c>
      <c r="L43" s="359">
        <v>1715</v>
      </c>
      <c r="M43" s="360">
        <v>1638</v>
      </c>
    </row>
    <row r="44" spans="2:13" ht="27.75" customHeight="1" x14ac:dyDescent="0.2">
      <c r="B44" s="1222"/>
      <c r="C44" s="1223"/>
      <c r="D44" s="106"/>
      <c r="E44" s="1228" t="s">
        <v>34</v>
      </c>
      <c r="F44" s="1228"/>
      <c r="G44" s="1228"/>
      <c r="H44" s="1229"/>
      <c r="I44" s="358">
        <v>421</v>
      </c>
      <c r="J44" s="359">
        <v>399</v>
      </c>
      <c r="K44" s="359">
        <v>357</v>
      </c>
      <c r="L44" s="359">
        <v>307</v>
      </c>
      <c r="M44" s="360">
        <v>268</v>
      </c>
    </row>
    <row r="45" spans="2:13" ht="27.75" customHeight="1" x14ac:dyDescent="0.2">
      <c r="B45" s="1222"/>
      <c r="C45" s="1223"/>
      <c r="D45" s="106"/>
      <c r="E45" s="1228" t="s">
        <v>35</v>
      </c>
      <c r="F45" s="1228"/>
      <c r="G45" s="1228"/>
      <c r="H45" s="1229"/>
      <c r="I45" s="358">
        <v>637</v>
      </c>
      <c r="J45" s="359">
        <v>635</v>
      </c>
      <c r="K45" s="359">
        <v>629</v>
      </c>
      <c r="L45" s="359">
        <v>613</v>
      </c>
      <c r="M45" s="360">
        <v>606</v>
      </c>
    </row>
    <row r="46" spans="2:13" ht="27.75" customHeight="1" x14ac:dyDescent="0.2">
      <c r="B46" s="1222"/>
      <c r="C46" s="1223"/>
      <c r="D46" s="107"/>
      <c r="E46" s="1228" t="s">
        <v>36</v>
      </c>
      <c r="F46" s="1228"/>
      <c r="G46" s="1228"/>
      <c r="H46" s="1229"/>
      <c r="I46" s="358" t="s">
        <v>485</v>
      </c>
      <c r="J46" s="359" t="s">
        <v>485</v>
      </c>
      <c r="K46" s="359" t="s">
        <v>485</v>
      </c>
      <c r="L46" s="359" t="s">
        <v>485</v>
      </c>
      <c r="M46" s="360" t="s">
        <v>485</v>
      </c>
    </row>
    <row r="47" spans="2:13" ht="27.75" customHeight="1" x14ac:dyDescent="0.2">
      <c r="B47" s="1222"/>
      <c r="C47" s="1223"/>
      <c r="D47" s="108"/>
      <c r="E47" s="1230" t="s">
        <v>37</v>
      </c>
      <c r="F47" s="1231"/>
      <c r="G47" s="1231"/>
      <c r="H47" s="1232"/>
      <c r="I47" s="358" t="s">
        <v>485</v>
      </c>
      <c r="J47" s="359" t="s">
        <v>485</v>
      </c>
      <c r="K47" s="359" t="s">
        <v>485</v>
      </c>
      <c r="L47" s="359" t="s">
        <v>485</v>
      </c>
      <c r="M47" s="360" t="s">
        <v>485</v>
      </c>
    </row>
    <row r="48" spans="2:13" ht="27.75" customHeight="1" x14ac:dyDescent="0.2">
      <c r="B48" s="1222"/>
      <c r="C48" s="1223"/>
      <c r="D48" s="106"/>
      <c r="E48" s="1228" t="s">
        <v>38</v>
      </c>
      <c r="F48" s="1228"/>
      <c r="G48" s="1228"/>
      <c r="H48" s="1229"/>
      <c r="I48" s="358" t="s">
        <v>485</v>
      </c>
      <c r="J48" s="359" t="s">
        <v>485</v>
      </c>
      <c r="K48" s="359" t="s">
        <v>485</v>
      </c>
      <c r="L48" s="359" t="s">
        <v>485</v>
      </c>
      <c r="M48" s="360" t="s">
        <v>485</v>
      </c>
    </row>
    <row r="49" spans="2:13" ht="27.75" customHeight="1" x14ac:dyDescent="0.2">
      <c r="B49" s="1224"/>
      <c r="C49" s="1225"/>
      <c r="D49" s="106"/>
      <c r="E49" s="1228" t="s">
        <v>39</v>
      </c>
      <c r="F49" s="1228"/>
      <c r="G49" s="1228"/>
      <c r="H49" s="1229"/>
      <c r="I49" s="358" t="s">
        <v>485</v>
      </c>
      <c r="J49" s="359" t="s">
        <v>485</v>
      </c>
      <c r="K49" s="359" t="s">
        <v>485</v>
      </c>
      <c r="L49" s="359" t="s">
        <v>485</v>
      </c>
      <c r="M49" s="360" t="s">
        <v>485</v>
      </c>
    </row>
    <row r="50" spans="2:13" ht="27.75" customHeight="1" x14ac:dyDescent="0.2">
      <c r="B50" s="1233" t="s">
        <v>40</v>
      </c>
      <c r="C50" s="1234"/>
      <c r="D50" s="109"/>
      <c r="E50" s="1228" t="s">
        <v>41</v>
      </c>
      <c r="F50" s="1228"/>
      <c r="G50" s="1228"/>
      <c r="H50" s="1229"/>
      <c r="I50" s="358">
        <v>1333</v>
      </c>
      <c r="J50" s="359">
        <v>1422</v>
      </c>
      <c r="K50" s="359">
        <v>1606</v>
      </c>
      <c r="L50" s="359">
        <v>1827</v>
      </c>
      <c r="M50" s="360">
        <v>1757</v>
      </c>
    </row>
    <row r="51" spans="2:13" ht="27.75" customHeight="1" x14ac:dyDescent="0.2">
      <c r="B51" s="1222"/>
      <c r="C51" s="1223"/>
      <c r="D51" s="106"/>
      <c r="E51" s="1228" t="s">
        <v>42</v>
      </c>
      <c r="F51" s="1228"/>
      <c r="G51" s="1228"/>
      <c r="H51" s="1229"/>
      <c r="I51" s="358" t="s">
        <v>485</v>
      </c>
      <c r="J51" s="359" t="s">
        <v>485</v>
      </c>
      <c r="K51" s="359" t="s">
        <v>485</v>
      </c>
      <c r="L51" s="359" t="s">
        <v>485</v>
      </c>
      <c r="M51" s="360" t="s">
        <v>485</v>
      </c>
    </row>
    <row r="52" spans="2:13" ht="27.75" customHeight="1" x14ac:dyDescent="0.2">
      <c r="B52" s="1224"/>
      <c r="C52" s="1225"/>
      <c r="D52" s="106"/>
      <c r="E52" s="1228" t="s">
        <v>43</v>
      </c>
      <c r="F52" s="1228"/>
      <c r="G52" s="1228"/>
      <c r="H52" s="1229"/>
      <c r="I52" s="358">
        <v>4573</v>
      </c>
      <c r="J52" s="359">
        <v>4577</v>
      </c>
      <c r="K52" s="359">
        <v>4626</v>
      </c>
      <c r="L52" s="359">
        <v>4580</v>
      </c>
      <c r="M52" s="360">
        <v>4434</v>
      </c>
    </row>
    <row r="53" spans="2:13" ht="27.75" customHeight="1" thickBot="1" x14ac:dyDescent="0.25">
      <c r="B53" s="1235" t="s">
        <v>19</v>
      </c>
      <c r="C53" s="1236"/>
      <c r="D53" s="110"/>
      <c r="E53" s="1237" t="s">
        <v>44</v>
      </c>
      <c r="F53" s="1237"/>
      <c r="G53" s="1237"/>
      <c r="H53" s="1238"/>
      <c r="I53" s="361">
        <v>512</v>
      </c>
      <c r="J53" s="362">
        <v>358</v>
      </c>
      <c r="K53" s="362">
        <v>-20</v>
      </c>
      <c r="L53" s="362">
        <v>-250</v>
      </c>
      <c r="M53" s="363">
        <v>-259</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XjVOJxmrjjhNVA+MqkiGvNCG7e8VXuSdpVaaEYS5xgc70xNlCmQBp0obo10d7lZLDs/4uhhWAM2wK1tSYHfkA==" saltValue="ahTx/lYCBcljKeBFxm8UC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0" sqref="H60"/>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526</v>
      </c>
      <c r="G54" s="119" t="s">
        <v>527</v>
      </c>
      <c r="H54" s="120" t="s">
        <v>528</v>
      </c>
    </row>
    <row r="55" spans="2:8" ht="52.5" customHeight="1" x14ac:dyDescent="0.2">
      <c r="B55" s="121"/>
      <c r="C55" s="1247" t="s">
        <v>46</v>
      </c>
      <c r="D55" s="1247"/>
      <c r="E55" s="1248"/>
      <c r="F55" s="122">
        <v>706</v>
      </c>
      <c r="G55" s="122">
        <v>561</v>
      </c>
      <c r="H55" s="123">
        <v>763</v>
      </c>
    </row>
    <row r="56" spans="2:8" ht="52.5" customHeight="1" x14ac:dyDescent="0.2">
      <c r="B56" s="124"/>
      <c r="C56" s="1249" t="s">
        <v>47</v>
      </c>
      <c r="D56" s="1249"/>
      <c r="E56" s="1250"/>
      <c r="F56" s="125">
        <v>101</v>
      </c>
      <c r="G56" s="125">
        <v>451</v>
      </c>
      <c r="H56" s="126">
        <v>101</v>
      </c>
    </row>
    <row r="57" spans="2:8" ht="53.25" customHeight="1" x14ac:dyDescent="0.2">
      <c r="B57" s="124"/>
      <c r="C57" s="1251" t="s">
        <v>48</v>
      </c>
      <c r="D57" s="1251"/>
      <c r="E57" s="1252"/>
      <c r="F57" s="127">
        <v>663</v>
      </c>
      <c r="G57" s="127">
        <v>678</v>
      </c>
      <c r="H57" s="128">
        <v>736</v>
      </c>
    </row>
    <row r="58" spans="2:8" ht="45.75" customHeight="1" x14ac:dyDescent="0.2">
      <c r="B58" s="129"/>
      <c r="C58" s="1239" t="s">
        <v>547</v>
      </c>
      <c r="D58" s="1240"/>
      <c r="E58" s="1241"/>
      <c r="F58" s="130">
        <v>438</v>
      </c>
      <c r="G58" s="130">
        <v>441</v>
      </c>
      <c r="H58" s="131">
        <v>449</v>
      </c>
    </row>
    <row r="59" spans="2:8" ht="45.75" customHeight="1" x14ac:dyDescent="0.2">
      <c r="B59" s="129"/>
      <c r="C59" s="1239" t="s">
        <v>548</v>
      </c>
      <c r="D59" s="1240"/>
      <c r="E59" s="1241"/>
      <c r="F59" s="130">
        <v>168</v>
      </c>
      <c r="G59" s="130">
        <v>162</v>
      </c>
      <c r="H59" s="131">
        <v>163</v>
      </c>
    </row>
    <row r="60" spans="2:8" ht="45.75" customHeight="1" x14ac:dyDescent="0.2">
      <c r="B60" s="129"/>
      <c r="C60" s="1239" t="s">
        <v>549</v>
      </c>
      <c r="D60" s="1240"/>
      <c r="E60" s="1241"/>
      <c r="F60" s="130">
        <v>4</v>
      </c>
      <c r="G60" s="130">
        <v>16</v>
      </c>
      <c r="H60" s="131">
        <v>50</v>
      </c>
    </row>
    <row r="61" spans="2:8" ht="45.75" customHeight="1" x14ac:dyDescent="0.2">
      <c r="B61" s="129"/>
      <c r="C61" s="1239" t="s">
        <v>550</v>
      </c>
      <c r="D61" s="1240"/>
      <c r="E61" s="1241"/>
      <c r="F61" s="130">
        <v>25</v>
      </c>
      <c r="G61" s="130">
        <v>26</v>
      </c>
      <c r="H61" s="131">
        <v>34</v>
      </c>
    </row>
    <row r="62" spans="2:8" ht="45.75" customHeight="1" thickBot="1" x14ac:dyDescent="0.25">
      <c r="B62" s="132"/>
      <c r="C62" s="1242" t="s">
        <v>551</v>
      </c>
      <c r="D62" s="1243"/>
      <c r="E62" s="1244"/>
      <c r="F62" s="133">
        <v>15</v>
      </c>
      <c r="G62" s="133">
        <v>20</v>
      </c>
      <c r="H62" s="134">
        <v>27</v>
      </c>
    </row>
    <row r="63" spans="2:8" ht="52.5" customHeight="1" thickBot="1" x14ac:dyDescent="0.25">
      <c r="B63" s="135"/>
      <c r="C63" s="1245" t="s">
        <v>49</v>
      </c>
      <c r="D63" s="1245"/>
      <c r="E63" s="1246"/>
      <c r="F63" s="136">
        <v>1469</v>
      </c>
      <c r="G63" s="136">
        <v>1690</v>
      </c>
      <c r="H63" s="137">
        <v>1600</v>
      </c>
    </row>
    <row r="64" spans="2:8" ht="13" x14ac:dyDescent="0.2"/>
  </sheetData>
  <sheetProtection algorithmName="SHA-512" hashValue="tq04USfIlc/hF63tDfnsRO76GeYha4MHS0oCAURCDv2k7Vb2fRCc6tDG/xm2kiAW0vh7rIADk328UqLBs/rw9w==" saltValue="UFH1W0FxUDJPJuf6b9bk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438F9-80F1-40AA-BDE6-20EBA4AE4AC3}">
  <sheetPr>
    <pageSetUpPr fitToPage="1"/>
  </sheetPr>
  <dimension ref="A1:DE85"/>
  <sheetViews>
    <sheetView showGridLines="0" workbookViewId="0">
      <selection sqref="A1:XFD1048576"/>
    </sheetView>
  </sheetViews>
  <sheetFormatPr defaultColWidth="0" defaultRowHeight="13.5" customHeight="1" zeroHeight="1" x14ac:dyDescent="0.2"/>
  <cols>
    <col min="1" max="1" width="6.36328125" style="366" customWidth="1"/>
    <col min="2" max="107" width="2.453125" style="366" customWidth="1"/>
    <col min="108" max="108" width="6.08984375" style="373" customWidth="1"/>
    <col min="109" max="109" width="5.90625" style="372" customWidth="1"/>
    <col min="110" max="16384" width="8.63281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 x14ac:dyDescent="0.2">
      <c r="DD19" s="366"/>
      <c r="DE19" s="366"/>
    </row>
    <row r="20" spans="1:109" ht="13"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 x14ac:dyDescent="0.2">
      <c r="B23" s="372"/>
    </row>
    <row r="24" spans="1:109" ht="13" x14ac:dyDescent="0.2">
      <c r="B24" s="372"/>
    </row>
    <row r="25" spans="1:109" ht="13" x14ac:dyDescent="0.2">
      <c r="B25" s="372"/>
    </row>
    <row r="26" spans="1:109" ht="13" x14ac:dyDescent="0.2">
      <c r="B26" s="372"/>
    </row>
    <row r="27" spans="1:109" ht="13" x14ac:dyDescent="0.2">
      <c r="B27" s="372"/>
    </row>
    <row r="28" spans="1:109" ht="13" x14ac:dyDescent="0.2">
      <c r="B28" s="372"/>
    </row>
    <row r="29" spans="1:109" ht="13" x14ac:dyDescent="0.2">
      <c r="B29" s="372"/>
    </row>
    <row r="30" spans="1:109" ht="13" x14ac:dyDescent="0.2">
      <c r="B30" s="372"/>
    </row>
    <row r="31" spans="1:109" ht="13" x14ac:dyDescent="0.2">
      <c r="B31" s="372"/>
    </row>
    <row r="32" spans="1:109" ht="13" x14ac:dyDescent="0.2">
      <c r="B32" s="372"/>
    </row>
    <row r="33" spans="2:109" ht="13" x14ac:dyDescent="0.2">
      <c r="B33" s="372"/>
    </row>
    <row r="34" spans="2:109" ht="13" x14ac:dyDescent="0.2">
      <c r="B34" s="372"/>
    </row>
    <row r="35" spans="2:109" ht="13" x14ac:dyDescent="0.2">
      <c r="B35" s="372"/>
    </row>
    <row r="36" spans="2:109" ht="13" x14ac:dyDescent="0.2">
      <c r="B36" s="372"/>
    </row>
    <row r="37" spans="2:109" ht="13" x14ac:dyDescent="0.2">
      <c r="B37" s="372"/>
    </row>
    <row r="38" spans="2:109" ht="13" x14ac:dyDescent="0.2">
      <c r="B38" s="372"/>
    </row>
    <row r="39" spans="2:109" ht="13"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 x14ac:dyDescent="0.2">
      <c r="B40" s="377"/>
      <c r="DD40" s="377"/>
      <c r="DE40" s="366"/>
    </row>
    <row r="41" spans="2:109" ht="16.5" x14ac:dyDescent="0.2">
      <c r="B41" s="378" t="s">
        <v>562</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 x14ac:dyDescent="0.2">
      <c r="B42" s="372"/>
      <c r="G42" s="379"/>
      <c r="I42" s="380"/>
      <c r="J42" s="380"/>
      <c r="K42" s="380"/>
      <c r="AM42" s="379"/>
      <c r="AN42" s="379" t="s">
        <v>563</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5" t="s">
        <v>564</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ht="13" x14ac:dyDescent="0.2">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ht="13" x14ac:dyDescent="0.2">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ht="13" x14ac:dyDescent="0.2">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ht="13" x14ac:dyDescent="0.2">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ht="13"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 x14ac:dyDescent="0.2">
      <c r="B49" s="372"/>
      <c r="AN49" s="366" t="s">
        <v>565</v>
      </c>
    </row>
    <row r="50" spans="1:109" ht="13" x14ac:dyDescent="0.2">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524</v>
      </c>
      <c r="BQ50" s="1258"/>
      <c r="BR50" s="1258"/>
      <c r="BS50" s="1258"/>
      <c r="BT50" s="1258"/>
      <c r="BU50" s="1258"/>
      <c r="BV50" s="1258"/>
      <c r="BW50" s="1258"/>
      <c r="BX50" s="1258" t="s">
        <v>525</v>
      </c>
      <c r="BY50" s="1258"/>
      <c r="BZ50" s="1258"/>
      <c r="CA50" s="1258"/>
      <c r="CB50" s="1258"/>
      <c r="CC50" s="1258"/>
      <c r="CD50" s="1258"/>
      <c r="CE50" s="1258"/>
      <c r="CF50" s="1258" t="s">
        <v>526</v>
      </c>
      <c r="CG50" s="1258"/>
      <c r="CH50" s="1258"/>
      <c r="CI50" s="1258"/>
      <c r="CJ50" s="1258"/>
      <c r="CK50" s="1258"/>
      <c r="CL50" s="1258"/>
      <c r="CM50" s="1258"/>
      <c r="CN50" s="1258" t="s">
        <v>527</v>
      </c>
      <c r="CO50" s="1258"/>
      <c r="CP50" s="1258"/>
      <c r="CQ50" s="1258"/>
      <c r="CR50" s="1258"/>
      <c r="CS50" s="1258"/>
      <c r="CT50" s="1258"/>
      <c r="CU50" s="1258"/>
      <c r="CV50" s="1258" t="s">
        <v>528</v>
      </c>
      <c r="CW50" s="1258"/>
      <c r="CX50" s="1258"/>
      <c r="CY50" s="1258"/>
      <c r="CZ50" s="1258"/>
      <c r="DA50" s="1258"/>
      <c r="DB50" s="1258"/>
      <c r="DC50" s="1258"/>
    </row>
    <row r="51" spans="1:109" ht="13.5" customHeight="1" x14ac:dyDescent="0.2">
      <c r="B51" s="372"/>
      <c r="G51" s="1261"/>
      <c r="H51" s="1261"/>
      <c r="I51" s="1274"/>
      <c r="J51" s="1274"/>
      <c r="K51" s="1260"/>
      <c r="L51" s="1260"/>
      <c r="M51" s="1260"/>
      <c r="N51" s="1260"/>
      <c r="AM51" s="381"/>
      <c r="AN51" s="1256" t="s">
        <v>566</v>
      </c>
      <c r="AO51" s="1256"/>
      <c r="AP51" s="1256"/>
      <c r="AQ51" s="1256"/>
      <c r="AR51" s="1256"/>
      <c r="AS51" s="1256"/>
      <c r="AT51" s="1256"/>
      <c r="AU51" s="1256"/>
      <c r="AV51" s="1256"/>
      <c r="AW51" s="1256"/>
      <c r="AX51" s="1256"/>
      <c r="AY51" s="1256"/>
      <c r="AZ51" s="1256"/>
      <c r="BA51" s="1256"/>
      <c r="BB51" s="1256" t="s">
        <v>567</v>
      </c>
      <c r="BC51" s="1256"/>
      <c r="BD51" s="1256"/>
      <c r="BE51" s="1256"/>
      <c r="BF51" s="1256"/>
      <c r="BG51" s="1256"/>
      <c r="BH51" s="1256"/>
      <c r="BI51" s="1256"/>
      <c r="BJ51" s="1256"/>
      <c r="BK51" s="1256"/>
      <c r="BL51" s="1256"/>
      <c r="BM51" s="1256"/>
      <c r="BN51" s="1256"/>
      <c r="BO51" s="1256"/>
      <c r="BP51" s="1253">
        <v>16.2</v>
      </c>
      <c r="BQ51" s="1253"/>
      <c r="BR51" s="1253"/>
      <c r="BS51" s="1253"/>
      <c r="BT51" s="1253"/>
      <c r="BU51" s="1253"/>
      <c r="BV51" s="1253"/>
      <c r="BW51" s="1253"/>
      <c r="BX51" s="1253">
        <v>11.1</v>
      </c>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ht="13" x14ac:dyDescent="0.2">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 x14ac:dyDescent="0.2">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568</v>
      </c>
      <c r="BC53" s="1256"/>
      <c r="BD53" s="1256"/>
      <c r="BE53" s="1256"/>
      <c r="BF53" s="1256"/>
      <c r="BG53" s="1256"/>
      <c r="BH53" s="1256"/>
      <c r="BI53" s="1256"/>
      <c r="BJ53" s="1256"/>
      <c r="BK53" s="1256"/>
      <c r="BL53" s="1256"/>
      <c r="BM53" s="1256"/>
      <c r="BN53" s="1256"/>
      <c r="BO53" s="1256"/>
      <c r="BP53" s="1253">
        <v>40.4</v>
      </c>
      <c r="BQ53" s="1253"/>
      <c r="BR53" s="1253"/>
      <c r="BS53" s="1253"/>
      <c r="BT53" s="1253"/>
      <c r="BU53" s="1253"/>
      <c r="BV53" s="1253"/>
      <c r="BW53" s="1253"/>
      <c r="BX53" s="1253">
        <v>41.8</v>
      </c>
      <c r="BY53" s="1253"/>
      <c r="BZ53" s="1253"/>
      <c r="CA53" s="1253"/>
      <c r="CB53" s="1253"/>
      <c r="CC53" s="1253"/>
      <c r="CD53" s="1253"/>
      <c r="CE53" s="1253"/>
      <c r="CF53" s="1253">
        <v>43.2</v>
      </c>
      <c r="CG53" s="1253"/>
      <c r="CH53" s="1253"/>
      <c r="CI53" s="1253"/>
      <c r="CJ53" s="1253"/>
      <c r="CK53" s="1253"/>
      <c r="CL53" s="1253"/>
      <c r="CM53" s="1253"/>
      <c r="CN53" s="1253">
        <v>43.8</v>
      </c>
      <c r="CO53" s="1253"/>
      <c r="CP53" s="1253"/>
      <c r="CQ53" s="1253"/>
      <c r="CR53" s="1253"/>
      <c r="CS53" s="1253"/>
      <c r="CT53" s="1253"/>
      <c r="CU53" s="1253"/>
      <c r="CV53" s="1253">
        <v>44.9</v>
      </c>
      <c r="CW53" s="1253"/>
      <c r="CX53" s="1253"/>
      <c r="CY53" s="1253"/>
      <c r="CZ53" s="1253"/>
      <c r="DA53" s="1253"/>
      <c r="DB53" s="1253"/>
      <c r="DC53" s="1253"/>
    </row>
    <row r="54" spans="1:109" ht="13" x14ac:dyDescent="0.2">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 x14ac:dyDescent="0.2">
      <c r="A55" s="380"/>
      <c r="B55" s="372"/>
      <c r="G55" s="1259"/>
      <c r="H55" s="1259"/>
      <c r="I55" s="1259"/>
      <c r="J55" s="1259"/>
      <c r="K55" s="1260"/>
      <c r="L55" s="1260"/>
      <c r="M55" s="1260"/>
      <c r="N55" s="1260"/>
      <c r="AN55" s="1258" t="s">
        <v>569</v>
      </c>
      <c r="AO55" s="1258"/>
      <c r="AP55" s="1258"/>
      <c r="AQ55" s="1258"/>
      <c r="AR55" s="1258"/>
      <c r="AS55" s="1258"/>
      <c r="AT55" s="1258"/>
      <c r="AU55" s="1258"/>
      <c r="AV55" s="1258"/>
      <c r="AW55" s="1258"/>
      <c r="AX55" s="1258"/>
      <c r="AY55" s="1258"/>
      <c r="AZ55" s="1258"/>
      <c r="BA55" s="1258"/>
      <c r="BB55" s="1256" t="s">
        <v>567</v>
      </c>
      <c r="BC55" s="1256"/>
      <c r="BD55" s="1256"/>
      <c r="BE55" s="1256"/>
      <c r="BF55" s="1256"/>
      <c r="BG55" s="1256"/>
      <c r="BH55" s="1256"/>
      <c r="BI55" s="1256"/>
      <c r="BJ55" s="1256"/>
      <c r="BK55" s="1256"/>
      <c r="BL55" s="1256"/>
      <c r="BM55" s="1256"/>
      <c r="BN55" s="1256"/>
      <c r="BO55" s="1256"/>
      <c r="BP55" s="1253">
        <v>21</v>
      </c>
      <c r="BQ55" s="1253"/>
      <c r="BR55" s="1253"/>
      <c r="BS55" s="1253"/>
      <c r="BT55" s="1253"/>
      <c r="BU55" s="1253"/>
      <c r="BV55" s="1253"/>
      <c r="BW55" s="1253"/>
      <c r="BX55" s="1253">
        <v>23.5</v>
      </c>
      <c r="BY55" s="1253"/>
      <c r="BZ55" s="1253"/>
      <c r="CA55" s="1253"/>
      <c r="CB55" s="1253"/>
      <c r="CC55" s="1253"/>
      <c r="CD55" s="1253"/>
      <c r="CE55" s="1253"/>
      <c r="CF55" s="1253">
        <v>8.5</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ht="13" x14ac:dyDescent="0.2">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ht="13" x14ac:dyDescent="0.2">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568</v>
      </c>
      <c r="BC57" s="1256"/>
      <c r="BD57" s="1256"/>
      <c r="BE57" s="1256"/>
      <c r="BF57" s="1256"/>
      <c r="BG57" s="1256"/>
      <c r="BH57" s="1256"/>
      <c r="BI57" s="1256"/>
      <c r="BJ57" s="1256"/>
      <c r="BK57" s="1256"/>
      <c r="BL57" s="1256"/>
      <c r="BM57" s="1256"/>
      <c r="BN57" s="1256"/>
      <c r="BO57" s="1256"/>
      <c r="BP57" s="1253">
        <v>61.4</v>
      </c>
      <c r="BQ57" s="1253"/>
      <c r="BR57" s="1253"/>
      <c r="BS57" s="1253"/>
      <c r="BT57" s="1253"/>
      <c r="BU57" s="1253"/>
      <c r="BV57" s="1253"/>
      <c r="BW57" s="1253"/>
      <c r="BX57" s="1253">
        <v>62</v>
      </c>
      <c r="BY57" s="1253"/>
      <c r="BZ57" s="1253"/>
      <c r="CA57" s="1253"/>
      <c r="CB57" s="1253"/>
      <c r="CC57" s="1253"/>
      <c r="CD57" s="1253"/>
      <c r="CE57" s="1253"/>
      <c r="CF57" s="1253">
        <v>62</v>
      </c>
      <c r="CG57" s="1253"/>
      <c r="CH57" s="1253"/>
      <c r="CI57" s="1253"/>
      <c r="CJ57" s="1253"/>
      <c r="CK57" s="1253"/>
      <c r="CL57" s="1253"/>
      <c r="CM57" s="1253"/>
      <c r="CN57" s="1253">
        <v>63.5</v>
      </c>
      <c r="CO57" s="1253"/>
      <c r="CP57" s="1253"/>
      <c r="CQ57" s="1253"/>
      <c r="CR57" s="1253"/>
      <c r="CS57" s="1253"/>
      <c r="CT57" s="1253"/>
      <c r="CU57" s="1253"/>
      <c r="CV57" s="1253">
        <v>63.1</v>
      </c>
      <c r="CW57" s="1253"/>
      <c r="CX57" s="1253"/>
      <c r="CY57" s="1253"/>
      <c r="CZ57" s="1253"/>
      <c r="DA57" s="1253"/>
      <c r="DB57" s="1253"/>
      <c r="DC57" s="1253"/>
      <c r="DD57" s="385"/>
      <c r="DE57" s="384"/>
    </row>
    <row r="58" spans="1:109" s="380" customFormat="1" ht="13" x14ac:dyDescent="0.2">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ht="13"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5" x14ac:dyDescent="0.2">
      <c r="B63" s="391" t="s">
        <v>570</v>
      </c>
    </row>
    <row r="64" spans="1:109" ht="13" x14ac:dyDescent="0.2">
      <c r="B64" s="372"/>
      <c r="G64" s="379"/>
      <c r="I64" s="392"/>
      <c r="J64" s="392"/>
      <c r="K64" s="392"/>
      <c r="L64" s="392"/>
      <c r="M64" s="392"/>
      <c r="N64" s="393"/>
      <c r="AM64" s="379"/>
      <c r="AN64" s="379" t="s">
        <v>563</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 x14ac:dyDescent="0.2">
      <c r="B65" s="372"/>
      <c r="AN65" s="1265" t="s">
        <v>571</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ht="13" x14ac:dyDescent="0.2">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ht="13" x14ac:dyDescent="0.2">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ht="13" x14ac:dyDescent="0.2">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ht="13" x14ac:dyDescent="0.2">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ht="13"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 x14ac:dyDescent="0.2">
      <c r="B71" s="372"/>
      <c r="G71" s="397"/>
      <c r="I71" s="398"/>
      <c r="J71" s="395"/>
      <c r="K71" s="395"/>
      <c r="L71" s="396"/>
      <c r="M71" s="395"/>
      <c r="N71" s="396"/>
      <c r="AM71" s="397"/>
      <c r="AN71" s="366" t="s">
        <v>565</v>
      </c>
    </row>
    <row r="72" spans="2:107" ht="13" x14ac:dyDescent="0.2">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524</v>
      </c>
      <c r="BQ72" s="1258"/>
      <c r="BR72" s="1258"/>
      <c r="BS72" s="1258"/>
      <c r="BT72" s="1258"/>
      <c r="BU72" s="1258"/>
      <c r="BV72" s="1258"/>
      <c r="BW72" s="1258"/>
      <c r="BX72" s="1258" t="s">
        <v>525</v>
      </c>
      <c r="BY72" s="1258"/>
      <c r="BZ72" s="1258"/>
      <c r="CA72" s="1258"/>
      <c r="CB72" s="1258"/>
      <c r="CC72" s="1258"/>
      <c r="CD72" s="1258"/>
      <c r="CE72" s="1258"/>
      <c r="CF72" s="1258" t="s">
        <v>526</v>
      </c>
      <c r="CG72" s="1258"/>
      <c r="CH72" s="1258"/>
      <c r="CI72" s="1258"/>
      <c r="CJ72" s="1258"/>
      <c r="CK72" s="1258"/>
      <c r="CL72" s="1258"/>
      <c r="CM72" s="1258"/>
      <c r="CN72" s="1258" t="s">
        <v>527</v>
      </c>
      <c r="CO72" s="1258"/>
      <c r="CP72" s="1258"/>
      <c r="CQ72" s="1258"/>
      <c r="CR72" s="1258"/>
      <c r="CS72" s="1258"/>
      <c r="CT72" s="1258"/>
      <c r="CU72" s="1258"/>
      <c r="CV72" s="1258" t="s">
        <v>528</v>
      </c>
      <c r="CW72" s="1258"/>
      <c r="CX72" s="1258"/>
      <c r="CY72" s="1258"/>
      <c r="CZ72" s="1258"/>
      <c r="DA72" s="1258"/>
      <c r="DB72" s="1258"/>
      <c r="DC72" s="1258"/>
    </row>
    <row r="73" spans="2:107" ht="13" x14ac:dyDescent="0.2">
      <c r="B73" s="372"/>
      <c r="G73" s="1261"/>
      <c r="H73" s="1261"/>
      <c r="I73" s="1261"/>
      <c r="J73" s="1261"/>
      <c r="K73" s="1257"/>
      <c r="L73" s="1257"/>
      <c r="M73" s="1257"/>
      <c r="N73" s="1257"/>
      <c r="AM73" s="381"/>
      <c r="AN73" s="1256" t="s">
        <v>566</v>
      </c>
      <c r="AO73" s="1256"/>
      <c r="AP73" s="1256"/>
      <c r="AQ73" s="1256"/>
      <c r="AR73" s="1256"/>
      <c r="AS73" s="1256"/>
      <c r="AT73" s="1256"/>
      <c r="AU73" s="1256"/>
      <c r="AV73" s="1256"/>
      <c r="AW73" s="1256"/>
      <c r="AX73" s="1256"/>
      <c r="AY73" s="1256"/>
      <c r="AZ73" s="1256"/>
      <c r="BA73" s="1256"/>
      <c r="BB73" s="1256" t="s">
        <v>567</v>
      </c>
      <c r="BC73" s="1256"/>
      <c r="BD73" s="1256"/>
      <c r="BE73" s="1256"/>
      <c r="BF73" s="1256"/>
      <c r="BG73" s="1256"/>
      <c r="BH73" s="1256"/>
      <c r="BI73" s="1256"/>
      <c r="BJ73" s="1256"/>
      <c r="BK73" s="1256"/>
      <c r="BL73" s="1256"/>
      <c r="BM73" s="1256"/>
      <c r="BN73" s="1256"/>
      <c r="BO73" s="1256"/>
      <c r="BP73" s="1253">
        <v>16.2</v>
      </c>
      <c r="BQ73" s="1253"/>
      <c r="BR73" s="1253"/>
      <c r="BS73" s="1253"/>
      <c r="BT73" s="1253"/>
      <c r="BU73" s="1253"/>
      <c r="BV73" s="1253"/>
      <c r="BW73" s="1253"/>
      <c r="BX73" s="1253">
        <v>11.1</v>
      </c>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ht="13" x14ac:dyDescent="0.2">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 x14ac:dyDescent="0.2">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572</v>
      </c>
      <c r="BC75" s="1256"/>
      <c r="BD75" s="1256"/>
      <c r="BE75" s="1256"/>
      <c r="BF75" s="1256"/>
      <c r="BG75" s="1256"/>
      <c r="BH75" s="1256"/>
      <c r="BI75" s="1256"/>
      <c r="BJ75" s="1256"/>
      <c r="BK75" s="1256"/>
      <c r="BL75" s="1256"/>
      <c r="BM75" s="1256"/>
      <c r="BN75" s="1256"/>
      <c r="BO75" s="1256"/>
      <c r="BP75" s="1253">
        <v>6.6</v>
      </c>
      <c r="BQ75" s="1253"/>
      <c r="BR75" s="1253"/>
      <c r="BS75" s="1253"/>
      <c r="BT75" s="1253"/>
      <c r="BU75" s="1253"/>
      <c r="BV75" s="1253"/>
      <c r="BW75" s="1253"/>
      <c r="BX75" s="1253">
        <v>5.6</v>
      </c>
      <c r="BY75" s="1253"/>
      <c r="BZ75" s="1253"/>
      <c r="CA75" s="1253"/>
      <c r="CB75" s="1253"/>
      <c r="CC75" s="1253"/>
      <c r="CD75" s="1253"/>
      <c r="CE75" s="1253"/>
      <c r="CF75" s="1253">
        <v>5.6</v>
      </c>
      <c r="CG75" s="1253"/>
      <c r="CH75" s="1253"/>
      <c r="CI75" s="1253"/>
      <c r="CJ75" s="1253"/>
      <c r="CK75" s="1253"/>
      <c r="CL75" s="1253"/>
      <c r="CM75" s="1253"/>
      <c r="CN75" s="1253">
        <v>5.7</v>
      </c>
      <c r="CO75" s="1253"/>
      <c r="CP75" s="1253"/>
      <c r="CQ75" s="1253"/>
      <c r="CR75" s="1253"/>
      <c r="CS75" s="1253"/>
      <c r="CT75" s="1253"/>
      <c r="CU75" s="1253"/>
      <c r="CV75" s="1253">
        <v>5.3</v>
      </c>
      <c r="CW75" s="1253"/>
      <c r="CX75" s="1253"/>
      <c r="CY75" s="1253"/>
      <c r="CZ75" s="1253"/>
      <c r="DA75" s="1253"/>
      <c r="DB75" s="1253"/>
      <c r="DC75" s="1253"/>
    </row>
    <row r="76" spans="2:107" ht="13" x14ac:dyDescent="0.2">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 x14ac:dyDescent="0.2">
      <c r="B77" s="372"/>
      <c r="G77" s="1259"/>
      <c r="H77" s="1259"/>
      <c r="I77" s="1259"/>
      <c r="J77" s="1259"/>
      <c r="K77" s="1257"/>
      <c r="L77" s="1257"/>
      <c r="M77" s="1257"/>
      <c r="N77" s="1257"/>
      <c r="AN77" s="1258" t="s">
        <v>569</v>
      </c>
      <c r="AO77" s="1258"/>
      <c r="AP77" s="1258"/>
      <c r="AQ77" s="1258"/>
      <c r="AR77" s="1258"/>
      <c r="AS77" s="1258"/>
      <c r="AT77" s="1258"/>
      <c r="AU77" s="1258"/>
      <c r="AV77" s="1258"/>
      <c r="AW77" s="1258"/>
      <c r="AX77" s="1258"/>
      <c r="AY77" s="1258"/>
      <c r="AZ77" s="1258"/>
      <c r="BA77" s="1258"/>
      <c r="BB77" s="1256" t="s">
        <v>567</v>
      </c>
      <c r="BC77" s="1256"/>
      <c r="BD77" s="1256"/>
      <c r="BE77" s="1256"/>
      <c r="BF77" s="1256"/>
      <c r="BG77" s="1256"/>
      <c r="BH77" s="1256"/>
      <c r="BI77" s="1256"/>
      <c r="BJ77" s="1256"/>
      <c r="BK77" s="1256"/>
      <c r="BL77" s="1256"/>
      <c r="BM77" s="1256"/>
      <c r="BN77" s="1256"/>
      <c r="BO77" s="1256"/>
      <c r="BP77" s="1253">
        <v>21</v>
      </c>
      <c r="BQ77" s="1253"/>
      <c r="BR77" s="1253"/>
      <c r="BS77" s="1253"/>
      <c r="BT77" s="1253"/>
      <c r="BU77" s="1253"/>
      <c r="BV77" s="1253"/>
      <c r="BW77" s="1253"/>
      <c r="BX77" s="1253">
        <v>23.5</v>
      </c>
      <c r="BY77" s="1253"/>
      <c r="BZ77" s="1253"/>
      <c r="CA77" s="1253"/>
      <c r="CB77" s="1253"/>
      <c r="CC77" s="1253"/>
      <c r="CD77" s="1253"/>
      <c r="CE77" s="1253"/>
      <c r="CF77" s="1253">
        <v>8.5</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ht="13" x14ac:dyDescent="0.2">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 x14ac:dyDescent="0.2">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572</v>
      </c>
      <c r="BC79" s="1256"/>
      <c r="BD79" s="1256"/>
      <c r="BE79" s="1256"/>
      <c r="BF79" s="1256"/>
      <c r="BG79" s="1256"/>
      <c r="BH79" s="1256"/>
      <c r="BI79" s="1256"/>
      <c r="BJ79" s="1256"/>
      <c r="BK79" s="1256"/>
      <c r="BL79" s="1256"/>
      <c r="BM79" s="1256"/>
      <c r="BN79" s="1256"/>
      <c r="BO79" s="1256"/>
      <c r="BP79" s="1253">
        <v>9.1999999999999993</v>
      </c>
      <c r="BQ79" s="1253"/>
      <c r="BR79" s="1253"/>
      <c r="BS79" s="1253"/>
      <c r="BT79" s="1253"/>
      <c r="BU79" s="1253"/>
      <c r="BV79" s="1253"/>
      <c r="BW79" s="1253"/>
      <c r="BX79" s="1253">
        <v>8.6</v>
      </c>
      <c r="BY79" s="1253"/>
      <c r="BZ79" s="1253"/>
      <c r="CA79" s="1253"/>
      <c r="CB79" s="1253"/>
      <c r="CC79" s="1253"/>
      <c r="CD79" s="1253"/>
      <c r="CE79" s="1253"/>
      <c r="CF79" s="1253">
        <v>8.1999999999999993</v>
      </c>
      <c r="CG79" s="1253"/>
      <c r="CH79" s="1253"/>
      <c r="CI79" s="1253"/>
      <c r="CJ79" s="1253"/>
      <c r="CK79" s="1253"/>
      <c r="CL79" s="1253"/>
      <c r="CM79" s="1253"/>
      <c r="CN79" s="1253">
        <v>8.4</v>
      </c>
      <c r="CO79" s="1253"/>
      <c r="CP79" s="1253"/>
      <c r="CQ79" s="1253"/>
      <c r="CR79" s="1253"/>
      <c r="CS79" s="1253"/>
      <c r="CT79" s="1253"/>
      <c r="CU79" s="1253"/>
      <c r="CV79" s="1253">
        <v>8.5</v>
      </c>
      <c r="CW79" s="1253"/>
      <c r="CX79" s="1253"/>
      <c r="CY79" s="1253"/>
      <c r="CZ79" s="1253"/>
      <c r="DA79" s="1253"/>
      <c r="DB79" s="1253"/>
      <c r="DC79" s="1253"/>
    </row>
    <row r="80" spans="2:107" ht="13" x14ac:dyDescent="0.2">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 x14ac:dyDescent="0.2">
      <c r="B81" s="372"/>
    </row>
    <row r="82" spans="2:109" ht="16.5"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 x14ac:dyDescent="0.2">
      <c r="DD84" s="366"/>
      <c r="DE84" s="366"/>
    </row>
    <row r="85" spans="2:109" ht="13" x14ac:dyDescent="0.2">
      <c r="DD85" s="366"/>
      <c r="DE85" s="366"/>
    </row>
  </sheetData>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1496062992125984" footer="0.31496062992125984"/>
  <pageSetup paperSize="9" scale="51" orientation="landscape"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0837B-9639-4B79-8516-EB5001B8FCF2}">
  <sheetPr>
    <pageSetUpPr fitToPage="1"/>
  </sheetPr>
  <dimension ref="A1:DR125"/>
  <sheetViews>
    <sheetView showGridLines="0" workbookViewId="0">
      <selection activeCell="B7" sqref="B7"/>
    </sheetView>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474</v>
      </c>
    </row>
  </sheetData>
  <phoneticPr fontId="2"/>
  <printOptions horizontalCentered="1" verticalCentered="1"/>
  <pageMargins left="0" right="0" top="0.19685039370078741" bottom="0" header="0.31496062992125984" footer="0.31496062992125984"/>
  <pageSetup paperSize="9" scale="36" orientation="landscape"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C0C07-46F4-455C-B1A7-923215004C76}">
  <sheetPr>
    <pageSetUpPr fitToPage="1"/>
  </sheetPr>
  <dimension ref="A1:DR125"/>
  <sheetViews>
    <sheetView showGridLines="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474</v>
      </c>
    </row>
  </sheetData>
  <phoneticPr fontId="2"/>
  <printOptions horizontalCentered="1" verticalCentered="1"/>
  <pageMargins left="0" right="0" top="0.19685039370078741" bottom="0" header="0.31496062992125984" footer="0.31496062992125984"/>
  <pageSetup paperSize="9" scale="36" orientation="landscape"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523</v>
      </c>
      <c r="G2" s="151"/>
      <c r="H2" s="152"/>
    </row>
    <row r="3" spans="1:8" x14ac:dyDescent="0.2">
      <c r="A3" s="148" t="s">
        <v>516</v>
      </c>
      <c r="B3" s="153"/>
      <c r="C3" s="154"/>
      <c r="D3" s="155">
        <v>40862</v>
      </c>
      <c r="E3" s="156"/>
      <c r="F3" s="157">
        <v>93492</v>
      </c>
      <c r="G3" s="158"/>
      <c r="H3" s="159"/>
    </row>
    <row r="4" spans="1:8" x14ac:dyDescent="0.2">
      <c r="A4" s="160"/>
      <c r="B4" s="161"/>
      <c r="C4" s="162"/>
      <c r="D4" s="163">
        <v>23741</v>
      </c>
      <c r="E4" s="164"/>
      <c r="F4" s="165">
        <v>53316</v>
      </c>
      <c r="G4" s="166"/>
      <c r="H4" s="167"/>
    </row>
    <row r="5" spans="1:8" x14ac:dyDescent="0.2">
      <c r="A5" s="148" t="s">
        <v>518</v>
      </c>
      <c r="B5" s="153"/>
      <c r="C5" s="154"/>
      <c r="D5" s="155">
        <v>47633</v>
      </c>
      <c r="E5" s="156"/>
      <c r="F5" s="157">
        <v>94796</v>
      </c>
      <c r="G5" s="158"/>
      <c r="H5" s="159"/>
    </row>
    <row r="6" spans="1:8" x14ac:dyDescent="0.2">
      <c r="A6" s="160"/>
      <c r="B6" s="161"/>
      <c r="C6" s="162"/>
      <c r="D6" s="163">
        <v>31757</v>
      </c>
      <c r="E6" s="164"/>
      <c r="F6" s="165">
        <v>55781</v>
      </c>
      <c r="G6" s="166"/>
      <c r="H6" s="167"/>
    </row>
    <row r="7" spans="1:8" x14ac:dyDescent="0.2">
      <c r="A7" s="148" t="s">
        <v>519</v>
      </c>
      <c r="B7" s="153"/>
      <c r="C7" s="154"/>
      <c r="D7" s="155">
        <v>49326</v>
      </c>
      <c r="E7" s="156"/>
      <c r="F7" s="157">
        <v>85942</v>
      </c>
      <c r="G7" s="158"/>
      <c r="H7" s="159"/>
    </row>
    <row r="8" spans="1:8" x14ac:dyDescent="0.2">
      <c r="A8" s="160"/>
      <c r="B8" s="161"/>
      <c r="C8" s="162"/>
      <c r="D8" s="163">
        <v>36101</v>
      </c>
      <c r="E8" s="164"/>
      <c r="F8" s="165">
        <v>48630</v>
      </c>
      <c r="G8" s="166"/>
      <c r="H8" s="167"/>
    </row>
    <row r="9" spans="1:8" x14ac:dyDescent="0.2">
      <c r="A9" s="148" t="s">
        <v>520</v>
      </c>
      <c r="B9" s="153"/>
      <c r="C9" s="154"/>
      <c r="D9" s="155">
        <v>107235</v>
      </c>
      <c r="E9" s="156"/>
      <c r="F9" s="157">
        <v>95007</v>
      </c>
      <c r="G9" s="158"/>
      <c r="H9" s="159"/>
    </row>
    <row r="10" spans="1:8" x14ac:dyDescent="0.2">
      <c r="A10" s="160"/>
      <c r="B10" s="161"/>
      <c r="C10" s="162"/>
      <c r="D10" s="163">
        <v>32907</v>
      </c>
      <c r="E10" s="164"/>
      <c r="F10" s="165">
        <v>48509</v>
      </c>
      <c r="G10" s="166"/>
      <c r="H10" s="167"/>
    </row>
    <row r="11" spans="1:8" x14ac:dyDescent="0.2">
      <c r="A11" s="148" t="s">
        <v>521</v>
      </c>
      <c r="B11" s="153"/>
      <c r="C11" s="154"/>
      <c r="D11" s="155">
        <v>78195</v>
      </c>
      <c r="E11" s="156"/>
      <c r="F11" s="157">
        <v>98176</v>
      </c>
      <c r="G11" s="158"/>
      <c r="H11" s="159"/>
    </row>
    <row r="12" spans="1:8" x14ac:dyDescent="0.2">
      <c r="A12" s="160"/>
      <c r="B12" s="161"/>
      <c r="C12" s="168"/>
      <c r="D12" s="163">
        <v>31433</v>
      </c>
      <c r="E12" s="164"/>
      <c r="F12" s="165">
        <v>58489</v>
      </c>
      <c r="G12" s="166"/>
      <c r="H12" s="167"/>
    </row>
    <row r="13" spans="1:8" x14ac:dyDescent="0.2">
      <c r="A13" s="148"/>
      <c r="B13" s="153"/>
      <c r="C13" s="169"/>
      <c r="D13" s="170">
        <v>64650</v>
      </c>
      <c r="E13" s="171"/>
      <c r="F13" s="172">
        <v>93483</v>
      </c>
      <c r="G13" s="173"/>
      <c r="H13" s="159"/>
    </row>
    <row r="14" spans="1:8" x14ac:dyDescent="0.2">
      <c r="A14" s="160"/>
      <c r="B14" s="161"/>
      <c r="C14" s="162"/>
      <c r="D14" s="163">
        <v>31188</v>
      </c>
      <c r="E14" s="164"/>
      <c r="F14" s="165">
        <v>52945</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15.37</v>
      </c>
      <c r="C19" s="174">
        <f>ROUND(VALUE(SUBSTITUTE(実質収支比率等に係る経年分析!G$48,"▲","-")),2)</f>
        <v>13.94</v>
      </c>
      <c r="D19" s="174">
        <f>ROUND(VALUE(SUBSTITUTE(実質収支比率等に係る経年分析!H$48,"▲","-")),2)</f>
        <v>21.07</v>
      </c>
      <c r="E19" s="174">
        <f>ROUND(VALUE(SUBSTITUTE(実質収支比率等に係る経年分析!I$48,"▲","-")),2)</f>
        <v>13.71</v>
      </c>
      <c r="F19" s="174">
        <f>ROUND(VALUE(SUBSTITUTE(実質収支比率等に係る経年分析!J$48,"▲","-")),2)</f>
        <v>18.07</v>
      </c>
    </row>
    <row r="20" spans="1:11" x14ac:dyDescent="0.2">
      <c r="A20" s="174" t="s">
        <v>53</v>
      </c>
      <c r="B20" s="174">
        <f>ROUND(VALUE(SUBSTITUTE(実質収支比率等に係る経年分析!F$47,"▲","-")),2)</f>
        <v>13.76</v>
      </c>
      <c r="C20" s="174">
        <f>ROUND(VALUE(SUBSTITUTE(実質収支比率等に係る経年分析!G$47,"▲","-")),2)</f>
        <v>16.79</v>
      </c>
      <c r="D20" s="174">
        <f>ROUND(VALUE(SUBSTITUTE(実質収支比率等に係る経年分析!H$47,"▲","-")),2)</f>
        <v>18.25</v>
      </c>
      <c r="E20" s="174">
        <f>ROUND(VALUE(SUBSTITUTE(実質収支比率等に係る経年分析!I$47,"▲","-")),2)</f>
        <v>15.07</v>
      </c>
      <c r="F20" s="174">
        <f>ROUND(VALUE(SUBSTITUTE(実質収支比率等に係る経年分析!J$47,"▲","-")),2)</f>
        <v>20.43</v>
      </c>
    </row>
    <row r="21" spans="1:11" x14ac:dyDescent="0.2">
      <c r="A21" s="174" t="s">
        <v>54</v>
      </c>
      <c r="B21" s="174">
        <f>IF(ISNUMBER(VALUE(SUBSTITUTE(実質収支比率等に係る経年分析!F$49,"▲","-"))),ROUND(VALUE(SUBSTITUTE(実質収支比率等に係る経年分析!F$49,"▲","-")),2),NA())</f>
        <v>7.93</v>
      </c>
      <c r="C21" s="174">
        <f>IF(ISNUMBER(VALUE(SUBSTITUTE(実質収支比率等に係る経年分析!G$49,"▲","-"))),ROUND(VALUE(SUBSTITUTE(実質収支比率等に係る経年分析!G$49,"▲","-")),2),NA())</f>
        <v>2.2200000000000002</v>
      </c>
      <c r="D21" s="174">
        <f>IF(ISNUMBER(VALUE(SUBSTITUTE(実質収支比率等に係る経年分析!H$49,"▲","-"))),ROUND(VALUE(SUBSTITUTE(実質収支比率等に係る経年分析!H$49,"▲","-")),2),NA())</f>
        <v>10.65</v>
      </c>
      <c r="E21" s="174">
        <f>IF(ISNUMBER(VALUE(SUBSTITUTE(実質収支比率等に係る経年分析!I$49,"▲","-"))),ROUND(VALUE(SUBSTITUTE(実質収支比率等に係る経年分析!I$49,"▲","-")),2),NA())</f>
        <v>-12.1</v>
      </c>
      <c r="F21" s="174">
        <f>IF(ISNUMBER(VALUE(SUBSTITUTE(実質収支比率等に係る経年分析!J$49,"▲","-"))),ROUND(VALUE(SUBSTITUTE(実質収支比率等に係る経年分析!J$49,"▲","-")),2),NA())</f>
        <v>9.82</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7.0000000000000007E-2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2">
      <c r="A31" s="175" t="str">
        <f>IF(連結実質赤字比率に係る赤字・黒字の構成分析!C$39="",NA(),連結実質赤字比率に係る赤字・黒字の構成分析!C$39)</f>
        <v>奨学金貸与費特別会計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0.13</v>
      </c>
    </row>
    <row r="32" spans="1:11" x14ac:dyDescent="0.2">
      <c r="A32" s="175" t="str">
        <f>IF(連結実質赤字比率に係る赤字・黒字の構成分析!C$38="",NA(),連結実質赤字比率に係る赤字・黒字の構成分析!C$38)</f>
        <v>農業集落排水事業特別会計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0.36</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2.2200000000000002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1.8</v>
      </c>
    </row>
    <row r="34" spans="1:16" x14ac:dyDescent="0.2">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3.14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2.39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1.92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3.3</v>
      </c>
    </row>
    <row r="35" spans="1:16" x14ac:dyDescent="0.2">
      <c r="A35" s="175" t="str">
        <f>IF(連結実質赤字比率に係る赤字・黒字の構成分析!C$35="",NA(),連結実質赤字比率に係る赤字・黒字の構成分析!C$35)</f>
        <v>公共下水道事業特別会計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1.49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3.81</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15.27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13.82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20.91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13.53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17.93</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386</v>
      </c>
      <c r="E42" s="176"/>
      <c r="F42" s="176"/>
      <c r="G42" s="176">
        <f>'実質公債費比率（分子）の構造'!L$52</f>
        <v>396</v>
      </c>
      <c r="H42" s="176"/>
      <c r="I42" s="176"/>
      <c r="J42" s="176">
        <f>'実質公債費比率（分子）の構造'!M$52</f>
        <v>410</v>
      </c>
      <c r="K42" s="176"/>
      <c r="L42" s="176"/>
      <c r="M42" s="176">
        <f>'実質公債費比率（分子）の構造'!N$52</f>
        <v>420</v>
      </c>
      <c r="N42" s="176"/>
      <c r="O42" s="176"/>
      <c r="P42" s="176">
        <f>'実質公債費比率（分子）の構造'!O$52</f>
        <v>429</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v>
      </c>
      <c r="C44" s="176"/>
      <c r="D44" s="176"/>
      <c r="E44" s="176">
        <f>'実質公債費比率（分子）の構造'!L$50</f>
        <v>1</v>
      </c>
      <c r="F44" s="176"/>
      <c r="G44" s="176"/>
      <c r="H44" s="176">
        <f>'実質公債費比率（分子）の構造'!M$50</f>
        <v>2</v>
      </c>
      <c r="I44" s="176"/>
      <c r="J44" s="176"/>
      <c r="K44" s="176">
        <f>'実質公債費比率（分子）の構造'!N$50</f>
        <v>2</v>
      </c>
      <c r="L44" s="176"/>
      <c r="M44" s="176"/>
      <c r="N44" s="176">
        <f>'実質公債費比率（分子）の構造'!O$50</f>
        <v>1</v>
      </c>
      <c r="O44" s="176"/>
      <c r="P44" s="176"/>
    </row>
    <row r="45" spans="1:16" x14ac:dyDescent="0.2">
      <c r="A45" s="176" t="s">
        <v>63</v>
      </c>
      <c r="B45" s="176">
        <f>'実質公債費比率（分子）の構造'!K$49</f>
        <v>36</v>
      </c>
      <c r="C45" s="176"/>
      <c r="D45" s="176"/>
      <c r="E45" s="176">
        <f>'実質公債費比率（分子）の構造'!L$49</f>
        <v>41</v>
      </c>
      <c r="F45" s="176"/>
      <c r="G45" s="176"/>
      <c r="H45" s="176">
        <f>'実質公債費比率（分子）の構造'!M$49</f>
        <v>49</v>
      </c>
      <c r="I45" s="176"/>
      <c r="J45" s="176"/>
      <c r="K45" s="176">
        <f>'実質公債費比率（分子）の構造'!N$49</f>
        <v>68</v>
      </c>
      <c r="L45" s="176"/>
      <c r="M45" s="176"/>
      <c r="N45" s="176">
        <f>'実質公債費比率（分子）の構造'!O$49</f>
        <v>51</v>
      </c>
      <c r="O45" s="176"/>
      <c r="P45" s="176"/>
    </row>
    <row r="46" spans="1:16" x14ac:dyDescent="0.2">
      <c r="A46" s="176" t="s">
        <v>64</v>
      </c>
      <c r="B46" s="176">
        <f>'実質公債費比率（分子）の構造'!K$48</f>
        <v>144</v>
      </c>
      <c r="C46" s="176"/>
      <c r="D46" s="176"/>
      <c r="E46" s="176">
        <f>'実質公債費比率（分子）の構造'!L$48</f>
        <v>148</v>
      </c>
      <c r="F46" s="176"/>
      <c r="G46" s="176"/>
      <c r="H46" s="176">
        <f>'実質公債費比率（分子）の構造'!M$48</f>
        <v>151</v>
      </c>
      <c r="I46" s="176"/>
      <c r="J46" s="176"/>
      <c r="K46" s="176">
        <f>'実質公債費比率（分子）の構造'!N$48</f>
        <v>155</v>
      </c>
      <c r="L46" s="176"/>
      <c r="M46" s="176"/>
      <c r="N46" s="176">
        <f>'実質公債費比率（分子）の構造'!O$48</f>
        <v>153</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388</v>
      </c>
      <c r="C49" s="176"/>
      <c r="D49" s="176"/>
      <c r="E49" s="176">
        <f>'実質公債費比率（分子）の構造'!L$45</f>
        <v>382</v>
      </c>
      <c r="F49" s="176"/>
      <c r="G49" s="176"/>
      <c r="H49" s="176">
        <f>'実質公債費比率（分子）の構造'!M$45</f>
        <v>401</v>
      </c>
      <c r="I49" s="176"/>
      <c r="J49" s="176"/>
      <c r="K49" s="176">
        <f>'実質公債費比率（分子）の構造'!N$45</f>
        <v>399</v>
      </c>
      <c r="L49" s="176"/>
      <c r="M49" s="176"/>
      <c r="N49" s="176">
        <f>'実質公債費比率（分子）の構造'!O$45</f>
        <v>367</v>
      </c>
      <c r="O49" s="176"/>
      <c r="P49" s="176"/>
    </row>
    <row r="50" spans="1:16" x14ac:dyDescent="0.2">
      <c r="A50" s="176" t="s">
        <v>67</v>
      </c>
      <c r="B50" s="176" t="e">
        <f>NA()</f>
        <v>#N/A</v>
      </c>
      <c r="C50" s="176">
        <f>IF(ISNUMBER('実質公債費比率（分子）の構造'!K$53),'実質公債費比率（分子）の構造'!K$53,NA())</f>
        <v>183</v>
      </c>
      <c r="D50" s="176" t="e">
        <f>NA()</f>
        <v>#N/A</v>
      </c>
      <c r="E50" s="176" t="e">
        <f>NA()</f>
        <v>#N/A</v>
      </c>
      <c r="F50" s="176">
        <f>IF(ISNUMBER('実質公債費比率（分子）の構造'!L$53),'実質公債費比率（分子）の構造'!L$53,NA())</f>
        <v>176</v>
      </c>
      <c r="G50" s="176" t="e">
        <f>NA()</f>
        <v>#N/A</v>
      </c>
      <c r="H50" s="176" t="e">
        <f>NA()</f>
        <v>#N/A</v>
      </c>
      <c r="I50" s="176">
        <f>IF(ISNUMBER('実質公債費比率（分子）の構造'!M$53),'実質公債費比率（分子）の構造'!M$53,NA())</f>
        <v>193</v>
      </c>
      <c r="J50" s="176" t="e">
        <f>NA()</f>
        <v>#N/A</v>
      </c>
      <c r="K50" s="176" t="e">
        <f>NA()</f>
        <v>#N/A</v>
      </c>
      <c r="L50" s="176">
        <f>IF(ISNUMBER('実質公債費比率（分子）の構造'!N$53),'実質公債費比率（分子）の構造'!N$53,NA())</f>
        <v>204</v>
      </c>
      <c r="M50" s="176" t="e">
        <f>NA()</f>
        <v>#N/A</v>
      </c>
      <c r="N50" s="176" t="e">
        <f>NA()</f>
        <v>#N/A</v>
      </c>
      <c r="O50" s="176">
        <f>IF(ISNUMBER('実質公債費比率（分子）の構造'!O$53),'実質公債費比率（分子）の構造'!O$53,NA())</f>
        <v>143</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4573</v>
      </c>
      <c r="E56" s="175"/>
      <c r="F56" s="175"/>
      <c r="G56" s="175">
        <f>'将来負担比率（分子）の構造'!J$52</f>
        <v>4577</v>
      </c>
      <c r="H56" s="175"/>
      <c r="I56" s="175"/>
      <c r="J56" s="175">
        <f>'将来負担比率（分子）の構造'!K$52</f>
        <v>4626</v>
      </c>
      <c r="K56" s="175"/>
      <c r="L56" s="175"/>
      <c r="M56" s="175">
        <f>'将来負担比率（分子）の構造'!L$52</f>
        <v>4580</v>
      </c>
      <c r="N56" s="175"/>
      <c r="O56" s="175"/>
      <c r="P56" s="175">
        <f>'将来負担比率（分子）の構造'!M$52</f>
        <v>4434</v>
      </c>
    </row>
    <row r="57" spans="1:16" x14ac:dyDescent="0.2">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1333</v>
      </c>
      <c r="E58" s="175"/>
      <c r="F58" s="175"/>
      <c r="G58" s="175">
        <f>'将来負担比率（分子）の構造'!J$50</f>
        <v>1422</v>
      </c>
      <c r="H58" s="175"/>
      <c r="I58" s="175"/>
      <c r="J58" s="175">
        <f>'将来負担比率（分子）の構造'!K$50</f>
        <v>1606</v>
      </c>
      <c r="K58" s="175"/>
      <c r="L58" s="175"/>
      <c r="M58" s="175">
        <f>'将来負担比率（分子）の構造'!L$50</f>
        <v>1827</v>
      </c>
      <c r="N58" s="175"/>
      <c r="O58" s="175"/>
      <c r="P58" s="175">
        <f>'将来負担比率（分子）の構造'!M$50</f>
        <v>1757</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637</v>
      </c>
      <c r="C62" s="175"/>
      <c r="D62" s="175"/>
      <c r="E62" s="175">
        <f>'将来負担比率（分子）の構造'!J$45</f>
        <v>635</v>
      </c>
      <c r="F62" s="175"/>
      <c r="G62" s="175"/>
      <c r="H62" s="175">
        <f>'将来負担比率（分子）の構造'!K$45</f>
        <v>629</v>
      </c>
      <c r="I62" s="175"/>
      <c r="J62" s="175"/>
      <c r="K62" s="175">
        <f>'将来負担比率（分子）の構造'!L$45</f>
        <v>613</v>
      </c>
      <c r="L62" s="175"/>
      <c r="M62" s="175"/>
      <c r="N62" s="175">
        <f>'将来負担比率（分子）の構造'!M$45</f>
        <v>606</v>
      </c>
      <c r="O62" s="175"/>
      <c r="P62" s="175"/>
    </row>
    <row r="63" spans="1:16" x14ac:dyDescent="0.2">
      <c r="A63" s="175" t="s">
        <v>34</v>
      </c>
      <c r="B63" s="175">
        <f>'将来負担比率（分子）の構造'!I$44</f>
        <v>421</v>
      </c>
      <c r="C63" s="175"/>
      <c r="D63" s="175"/>
      <c r="E63" s="175">
        <f>'将来負担比率（分子）の構造'!J$44</f>
        <v>399</v>
      </c>
      <c r="F63" s="175"/>
      <c r="G63" s="175"/>
      <c r="H63" s="175">
        <f>'将来負担比率（分子）の構造'!K$44</f>
        <v>357</v>
      </c>
      <c r="I63" s="175"/>
      <c r="J63" s="175"/>
      <c r="K63" s="175">
        <f>'将来負担比率（分子）の構造'!L$44</f>
        <v>307</v>
      </c>
      <c r="L63" s="175"/>
      <c r="M63" s="175"/>
      <c r="N63" s="175">
        <f>'将来負担比率（分子）の構造'!M$44</f>
        <v>268</v>
      </c>
      <c r="O63" s="175"/>
      <c r="P63" s="175"/>
    </row>
    <row r="64" spans="1:16" x14ac:dyDescent="0.2">
      <c r="A64" s="175" t="s">
        <v>33</v>
      </c>
      <c r="B64" s="175">
        <f>'将来負担比率（分子）の構造'!I$43</f>
        <v>1932</v>
      </c>
      <c r="C64" s="175"/>
      <c r="D64" s="175"/>
      <c r="E64" s="175">
        <f>'将来負担比率（分子）の構造'!J$43</f>
        <v>1880</v>
      </c>
      <c r="F64" s="175"/>
      <c r="G64" s="175"/>
      <c r="H64" s="175">
        <f>'将来負担比率（分子）の構造'!K$43</f>
        <v>1779</v>
      </c>
      <c r="I64" s="175"/>
      <c r="J64" s="175"/>
      <c r="K64" s="175">
        <f>'将来負担比率（分子）の構造'!L$43</f>
        <v>1715</v>
      </c>
      <c r="L64" s="175"/>
      <c r="M64" s="175"/>
      <c r="N64" s="175">
        <f>'将来負担比率（分子）の構造'!M$43</f>
        <v>1638</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3427</v>
      </c>
      <c r="C66" s="175"/>
      <c r="D66" s="175"/>
      <c r="E66" s="175">
        <f>'将来負担比率（分子）の構造'!J$41</f>
        <v>3443</v>
      </c>
      <c r="F66" s="175"/>
      <c r="G66" s="175"/>
      <c r="H66" s="175">
        <f>'将来負担比率（分子）の構造'!K$41</f>
        <v>3446</v>
      </c>
      <c r="I66" s="175"/>
      <c r="J66" s="175"/>
      <c r="K66" s="175">
        <f>'将来負担比率（分子）の構造'!L$41</f>
        <v>3520</v>
      </c>
      <c r="L66" s="175"/>
      <c r="M66" s="175"/>
      <c r="N66" s="175">
        <f>'将来負担比率（分子）の構造'!M$41</f>
        <v>3420</v>
      </c>
      <c r="O66" s="175"/>
      <c r="P66" s="175"/>
    </row>
    <row r="67" spans="1:16" x14ac:dyDescent="0.2">
      <c r="A67" s="175" t="s">
        <v>71</v>
      </c>
      <c r="B67" s="175" t="e">
        <f>NA()</f>
        <v>#N/A</v>
      </c>
      <c r="C67" s="175">
        <f>IF(ISNUMBER('将来負担比率（分子）の構造'!I$53), IF('将来負担比率（分子）の構造'!I$53 &lt; 0, 0, '将来負担比率（分子）の構造'!I$53), NA())</f>
        <v>512</v>
      </c>
      <c r="D67" s="175" t="e">
        <f>NA()</f>
        <v>#N/A</v>
      </c>
      <c r="E67" s="175" t="e">
        <f>NA()</f>
        <v>#N/A</v>
      </c>
      <c r="F67" s="175">
        <f>IF(ISNUMBER('将来負担比率（分子）の構造'!J$53), IF('将来負担比率（分子）の構造'!J$53 &lt; 0, 0, '将来負担比率（分子）の構造'!J$53), NA())</f>
        <v>358</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706</v>
      </c>
      <c r="C72" s="179">
        <f>基金残高に係る経年分析!G55</f>
        <v>561</v>
      </c>
      <c r="D72" s="179">
        <f>基金残高に係る経年分析!H55</f>
        <v>763</v>
      </c>
    </row>
    <row r="73" spans="1:16" x14ac:dyDescent="0.2">
      <c r="A73" s="178" t="s">
        <v>74</v>
      </c>
      <c r="B73" s="179">
        <f>基金残高に係る経年分析!F56</f>
        <v>101</v>
      </c>
      <c r="C73" s="179">
        <f>基金残高に係る経年分析!G56</f>
        <v>451</v>
      </c>
      <c r="D73" s="179">
        <f>基金残高に係る経年分析!H56</f>
        <v>101</v>
      </c>
    </row>
    <row r="74" spans="1:16" x14ac:dyDescent="0.2">
      <c r="A74" s="178" t="s">
        <v>75</v>
      </c>
      <c r="B74" s="179">
        <f>基金残高に係る経年分析!F57</f>
        <v>663</v>
      </c>
      <c r="C74" s="179">
        <f>基金残高に係る経年分析!G57</f>
        <v>678</v>
      </c>
      <c r="D74" s="179">
        <f>基金残高に係る経年分析!H57</f>
        <v>736</v>
      </c>
    </row>
  </sheetData>
  <sheetProtection algorithmName="SHA-512" hashValue="Jx1qxoqKJVcLRAPdt8TUsvbXt3+ascKn/9n6+fSauy8Sg7ug4HZq7lKnM7+J6aG6wbplCWWzHQOXaBWeGh5rPg==" saltValue="fc8gZd4SQInFfLQvHjkE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荒井　雅俊</cp:lastModifiedBy>
  <cp:lastPrinted>2025-03-11T02:24:12Z</cp:lastPrinted>
  <dcterms:created xsi:type="dcterms:W3CDTF">2025-02-19T01:16:36Z</dcterms:created>
  <dcterms:modified xsi:type="dcterms:W3CDTF">2025-09-22T08:51:37Z</dcterms:modified>
  <cp:category/>
</cp:coreProperties>
</file>