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107A27DC-40FE-4A58-89C5-E9A7DA5A5805}"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<sst xmlns="http://schemas.openxmlformats.org/spreadsheetml/2006/main" count="1092" uniqueCount="560">
  <si>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</si>
  <si>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</si>
  <si>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</si>
  <si>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</si>
  <si>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</si>
  <si>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</si>
  <si>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</si>
  <si>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</si>
  <si>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</si>
  <si>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</si>
  <si>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</si>
  <si>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</si>
  <si>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</si>
  <si>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</si>
  <si>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</si>
  <si>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</si>
  <si>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</si>
  <si>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</si>
  <si>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</si>
  <si>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</si>
  <si>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</si>
  <si>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</si>
  <si>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</si>
  <si>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</si>
  <si>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</si>
  <si>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</si>
  <si>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</si>
  <si>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</si>
  <si>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</si>
  <si>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</si>
  <si>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</si>
  <si>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</si>
  <si>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</si>
  <si>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</si>
  <si>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</si>
  <si>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</si>
  <si>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</si>
  <si>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</si>
  <si>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</si>
  <si>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</si>
  <si>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</si>
  <si>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</si>
  <si>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</si>
  <si>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</si>
  <si>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</si>
  <si>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</si>
  <si>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</si>
  <si>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</si>
  <si>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</si>
  <si>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</si>
  <si>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</si>
  <si>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</si>
  <si>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</si>
  <si>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</si>
  <si>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</si>
  <si>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</si>
  <si>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</si>
  <si>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</si>
  <si>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</si>
  <si>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</si>
  <si>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</si>
  <si>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</si>
  <si>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</si>
  <si>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</si>
  <si>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</si>
  <si>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</si>
  <si>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</si>
  <si>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</si>
  <si>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</si>
  <si>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</si>
  <si>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</si>
  <si>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</si>
  <si>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</si>
  <si>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</si>
  <si>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</si>
  <si>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</si>
  <si>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</si>
  <si>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</si>
  <si>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</si>
  <si>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</si>
  <si>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</si>
  <si>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</si>
  <si>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</si>
  <si>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</si>
  <si>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</si>
  <si>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</si>
  <si>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</si>
  <si>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</si>
  <si>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</si>
  <si>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</si>
  <si>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</si>
  <si>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</si>
  <si>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</si>
  <si>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</si>
  <si>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那須烏山市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</si>
  <si>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</si>
  <si>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</si>
  <si>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</si>
  <si>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</si>
  <si>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</si>
  <si>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</si>
  <si>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</si>
  <si>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</si>
  <si>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</si>
  <si>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</si>
  <si>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</si>
  <si>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</si>
  <si>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</si>
  <si>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</si>
  <si>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</si>
  <si>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</si>
  <si>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</si>
  <si>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</si>
  <si>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</si>
  <si>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</si>
  <si>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</si>
  <si>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</si>
  <si>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</si>
  <si>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</si>
  <si>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</si>
  <si>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</si>
  <si>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</si>
  <si>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</si>
  <si>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</si>
  <si>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</si>
  <si>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</si>
  <si>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</si>
  <si>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</si>
  <si>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</si>
  <si>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</si>
  <si>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</si>
  <si>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</si>
  <si>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</si>
  <si>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</si>
  <si>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</si>
  <si>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</si>
  <si>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</si>
  <si>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</si>
  <si>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</si>
  <si>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</si>
  <si>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</si>
  <si>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</si>
  <si>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</si>
  <si>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</si>
  <si>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</si>
  <si>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</si>
  <si>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</si>
  <si>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</si>
  <si>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</si>
  <si>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</si>
  <si>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</si>
  <si>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</si>
  <si>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</si>
  <si>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</si>
  <si>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</si>
  <si>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</si>
  <si>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</si>
  <si>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</si>
  <si>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</si>
  <si>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</si>
  <si>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</si>
  <si>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</si>
  <si>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</si>
  <si>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</si>
  <si>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</si>
  <si>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</si>
  <si>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</si>
  <si>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</si>
  <si>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</si>
  <si>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</si>
  <si>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</si>
  <si>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</si>
  <si>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</si>
  <si>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</si>
  <si>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</si>
  <si>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</si>
  <si>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</si>
  <si>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</si>
  <si>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</si>
  <si>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</si>
  <si>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</si>
  <si>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</si>
  <si>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</si>
  <si>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</si>
  <si>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</si>
  <si>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</si>
  <si>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</si>
  <si>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</si>
  <si>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</si>
  <si>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</si>
  <si>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</si>
  <si>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</si>
  <si>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</si>
  <si>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</si>
  <si>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</si>
  <si>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</si>
  <si>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</si>
  <si>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</si>
  <si>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</si>
  <si>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</si>
  <si>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</si>
  <si>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</si>
  <si>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</si>
  <si>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栃木県那須烏山市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</si>
  <si>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</si>
  <si>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</si>
  <si>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</si>
  <si>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</si>
  <si>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</si>
  <si>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</si>
  <si>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</si>
  <si>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</si>
  <si>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</si>
  <si>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</si>
  <si>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</si>
  <si>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</si>
  <si>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</si>
  <si>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</si>
  <si>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</si>
  <si>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</si>
  <si>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</si>
  <si>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</si>
  <si>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</si>
  <si>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</si>
  <si>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</si>
  <si>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</si>
  <si>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</si>
  <si>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</si>
  <si>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</si>
  <si>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</si>
  <si>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</si>
  <si>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</si>
  <si>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</si>
  <si>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</si>
  <si>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</si>
  <si>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</si>
  <si>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</si>
  <si>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</si>
  <si>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</si>
  <si>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</si>
  <si>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</si>
  <si>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</si>
  <si>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</si>
  <si>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</si>
  <si>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</si>
  <si>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</si>
  <si>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</si>
  <si>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</si>
  <si>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</si>
  <si>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</si>
  <si>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</si>
  <si>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</si>
  <si>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</si>
  <si>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</si>
  <si>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</si>
  <si>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</si>
  <si>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</si>
  <si>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</si>
  <si>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</si>
  <si>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</si>
  <si>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</si>
  <si>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</si>
  <si>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</si>
  <si>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</si>
  <si>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</si>
  <si>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</si>
  <si>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</si>
  <si>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</si>
  <si>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</si>
  <si>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</si>
  <si>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</si>
  <si>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</si>
  <si>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</si>
  <si>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</si>
  <si>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</si>
  <si>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</si>
  <si>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</si>
  <si>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</si>
  <si>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</si>
  <si>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</si>
  <si>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</si>
  <si>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</si>
  <si>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</si>
  <si>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</si>
  <si>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</si>
  <si>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</si>
  <si>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</si>
  <si>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</si>
  <si>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</si>
  <si>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</si>
  <si>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</si>
  <si>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</si>
  <si>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</si>
  <si>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</si>
  <si>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</si>
  <si>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</si>
  <si>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</si>
  <si>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</si>
  <si>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</si>
  <si>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</si>
  <si>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</si>
  <si>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</si>
  <si>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</si>
  <si>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</si>
  <si>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</si>
  <si>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</si>
  <si>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</si>
  <si>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</si>
  <si>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</si>
  <si>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</si>
  <si>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</si>
  <si>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</si>
  <si>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</si>
  <si>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</si>
  <si>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</si>
  <si>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</si>
  <si>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</si>
  <si>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</si>
  <si>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</si>
  <si>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</si>
  <si>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</si>
  <si>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</si>
  <si>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</si>
  <si>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</si>
  <si>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</si>
  <si>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</si>
  <si>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</si>
  <si>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</si>
  <si>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</si>
  <si>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</si>
  <si>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</si>
  <si>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</si>
  <si>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</si>
  <si>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</si>
  <si>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</si>
  <si>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</si>
  <si>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</si>
  <si>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</si>
  <si>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</si>
  <si>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</si>
  <si>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</si>
  <si>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</si>
  <si>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</si>
  <si>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</si>
  <si>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</si>
  <si>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</si>
  <si>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</si>
  <si>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</si>
  <si>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</si>
  <si>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</si>
  <si>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</si>
  <si>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</si>
  <si>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</si>
  <si>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</si>
  <si>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栃木県那須烏山市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</si>
  <si>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</si>
  <si>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</si>
  <si>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</si>
  <si>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</si>
  <si>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</si>
  <si>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</si>
  <si>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</si>
  <si>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</si>
  <si>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</si>
  <si>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</si>
  <si>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</si>
  <si>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</si>
  <si>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</si>
  <si>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</si>
  <si>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</si>
  <si>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</si>
  <si>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</si>
  <si>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</si>
  <si>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</si>
  <si>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</si>
  <si>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熊田診療所特別会計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</si>
  <si>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</si>
  <si>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</si>
  <si>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</si>
  <si>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</si>
  <si>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</si>
  <si>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</si>
  <si>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</si>
  <si>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</si>
  <si>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</si>
  <si>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</si>
  <si>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</si>
  <si>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</si>
  <si>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</si>
  <si>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</si>
  <si>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</si>
  <si>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</si>
  <si>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</si>
  <si>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</si>
  <si>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</si>
  <si>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</si>
  <si>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</si>
  <si>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</si>
  <si>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</si>
  <si>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</si>
  <si>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</si>
  <si>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</si>
  <si>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</si>
  <si>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</si>
  <si>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</si>
  <si>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</si>
  <si>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</si>
  <si>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</si>
  <si>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</si>
  <si>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</si>
  <si>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</si>
  <si>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</si>
  <si>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</si>
  <si>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</si>
  <si>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</si>
  <si>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</si>
  <si>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</si>
  <si>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</si>
  <si>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</si>
  <si>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</si>
  <si>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</si>
  <si>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</si>
  <si>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</si>
  <si>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</si>
  <si>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</si>
  <si>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</si>
  <si>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</si>
  <si>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</si>
  <si>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</si>
  <si>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</si>
  <si>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</si>
  <si>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</si>
  <si>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</si>
  <si>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</si>
  <si>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</si>
  <si>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</si>
  <si>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</si>
  <si>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</si>
  <si>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</si>
  <si>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</si>
  <si>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</si>
  <si>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</si>
  <si>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</si>
  <si>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</si>
  <si>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</si>
  <si>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</si>
  <si>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</si>
  <si>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</si>
  <si>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</si>
  <si>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</si>
  <si>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</si>
  <si>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</si>
  <si>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</si>
  <si>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</si>
  <si>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</si>
  <si>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</si>
  <si>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</si>
  <si>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</si>
  <si>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</si>
  <si>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</si>
  <si>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</si>
  <si>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</si>
  <si>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</si>
  <si>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</si>
  <si>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</si>
  <si>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</si>
  <si>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</si>
  <si>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</si>
  <si>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</si>
  <si>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</si>
  <si>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</si>
  <si>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</si>
  <si>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</si>
  <si>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</si>
  <si>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</si>
  <si>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</si>
  <si>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</si>
  <si>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</si>
  <si>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</si>
  <si>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</si>
  <si>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</si>
  <si>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</si>
  <si>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</si>
  <si>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</si>
  <si>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</si>
  <si>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</si>
  <si>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</si>
  <si>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</si>
  <si>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</si>
  <si>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</si>
  <si>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</si>
  <si>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</si>
  <si>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</si>
  <si>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</si>
  <si>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</si>
  <si>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</si>
  <si>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</si>
  <si>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</si>
  <si>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</si>
  <si>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</si>
  <si>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</si>
  <si>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</si>
  <si>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</si>
  <si>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</si>
  <si>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</si>
  <si>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</si>
  <si>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</si>
  <si>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</si>
  <si>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</si>
  <si>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</si>
  <si>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</si>
  <si>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</si>
  <si>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</si>
  <si>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</si>
  <si>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</si>
  <si>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</si>
  <si>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</si>
  <si>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</si>
  <si>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</si>
  <si>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</si>
  <si>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</si>
  <si>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</si>
  <si>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</si>
  <si>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</si>
  <si>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</si>
  <si>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</si>
  <si>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</si>
  <si>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</si>
  <si>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</si>
  <si>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</si>
  <si>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4.43</t>
  </si>
  <si>
    <t>▲ 2.45</t>
  </si>
  <si>
    <t>水道事業会計</t>
  </si>
  <si>
    <t>一般会計</t>
  </si>
  <si>
    <t>介護保険特別会計</t>
  </si>
  <si>
    <t>国民健康保険特別会計</t>
  </si>
  <si>
    <t>下水道事業会計</t>
  </si>
  <si>
    <t>熊田診療所特別会計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</si>
  <si>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</si>
  <si>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</si>
  <si>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</si>
  <si>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</si>
  <si>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</si>
  <si>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</si>
  <si>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</si>
  <si>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</si>
  <si>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</si>
  <si>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南那須地区広域行政事務組合（普通会計）</t>
    <rPh sb="0" eb="5">
      <t>ミナミナスチク</t>
    </rPh>
    <rPh sb="5" eb="13">
      <t>コウイキギョウセイジムクミアイ</t>
    </rPh>
    <rPh sb="14" eb="18">
      <t>フツウカイケイ</t>
    </rPh>
    <phoneticPr fontId="2"/>
  </si>
  <si>
    <t>南那須地区広域行政事務組合（病院会計）</t>
    <rPh sb="14" eb="16">
      <t>ビョウイン</t>
    </rPh>
    <phoneticPr fontId="2"/>
  </si>
  <si>
    <t>栃木県市町村総合事務組合（一般会計）</t>
    <rPh sb="0" eb="3">
      <t>トチギケン</t>
    </rPh>
    <rPh sb="3" eb="6">
      <t>シチョウソン</t>
    </rPh>
    <rPh sb="6" eb="12">
      <t>ソウゴウジムクミアイ</t>
    </rPh>
    <rPh sb="13" eb="17">
      <t>イッパンカイケイ</t>
    </rPh>
    <phoneticPr fontId="2"/>
  </si>
  <si>
    <t>栃木県市町村総合事務組合（特別会計）</t>
    <rPh sb="0" eb="3">
      <t>トチギケン</t>
    </rPh>
    <rPh sb="3" eb="6">
      <t>シチョウソン</t>
    </rPh>
    <rPh sb="6" eb="12">
      <t>ソウゴウジムクミアイ</t>
    </rPh>
    <rPh sb="13" eb="15">
      <t>トクベツ</t>
    </rPh>
    <rPh sb="15" eb="17">
      <t>カイケイ</t>
    </rPh>
    <phoneticPr fontId="2"/>
  </si>
  <si>
    <t>栃木県後期高齢者医療広域連合（一般会計）</t>
    <rPh sb="0" eb="3">
      <t>トチギケン</t>
    </rPh>
    <rPh sb="3" eb="8">
      <t>コウキコウレイシャ</t>
    </rPh>
    <rPh sb="8" eb="10">
      <t>イリョウ</t>
    </rPh>
    <rPh sb="10" eb="14">
      <t>コウイキレンゴウ</t>
    </rPh>
    <rPh sb="15" eb="19">
      <t>イッパンカイケイ</t>
    </rPh>
    <phoneticPr fontId="2"/>
  </si>
  <si>
    <t>栃木県後期高齢者医療広域連合（特別会計）</t>
    <rPh sb="0" eb="3">
      <t>トチギケン</t>
    </rPh>
    <rPh sb="3" eb="8">
      <t>コウキコウレイシャ</t>
    </rPh>
    <rPh sb="8" eb="10">
      <t>イリョウ</t>
    </rPh>
    <rPh sb="10" eb="14">
      <t>コウイキレンゴウ</t>
    </rPh>
    <rPh sb="15" eb="17">
      <t>トクベツ</t>
    </rPh>
    <rPh sb="17" eb="19">
      <t>カイケイ</t>
    </rPh>
    <phoneticPr fontId="2"/>
  </si>
  <si>
    <t>那須烏山市農業公社</t>
    <rPh sb="0" eb="5">
      <t>ナスカラスヤマシ</t>
    </rPh>
    <rPh sb="5" eb="9">
      <t>ノウギョウコウシャ</t>
    </rPh>
    <phoneticPr fontId="38"/>
  </si>
  <si>
    <t>-</t>
    <phoneticPr fontId="38"/>
  </si>
  <si>
    <t>市有施設整備基金</t>
    <rPh sb="0" eb="2">
      <t>シユウ</t>
    </rPh>
    <rPh sb="2" eb="4">
      <t>シセツ</t>
    </rPh>
    <rPh sb="4" eb="6">
      <t>セイビ</t>
    </rPh>
    <rPh sb="6" eb="8">
      <t>キキン</t>
    </rPh>
    <phoneticPr fontId="2"/>
  </si>
  <si>
    <t>地域振興基金</t>
    <rPh sb="0" eb="2">
      <t>チイキ</t>
    </rPh>
    <rPh sb="2" eb="4">
      <t>シンコウ</t>
    </rPh>
    <rPh sb="4" eb="6">
      <t>キキン</t>
    </rPh>
    <phoneticPr fontId="2"/>
  </si>
  <si>
    <t>奨学基金</t>
    <rPh sb="0" eb="2">
      <t>ショウガク</t>
    </rPh>
    <rPh sb="2" eb="4">
      <t>キキン</t>
    </rPh>
    <phoneticPr fontId="2"/>
  </si>
  <si>
    <t>地域福祉基金</t>
    <rPh sb="0" eb="2">
      <t>チイキ</t>
    </rPh>
    <rPh sb="2" eb="4">
      <t>フクシ</t>
    </rPh>
    <rPh sb="4" eb="6">
      <t>キキン</t>
    </rPh>
    <phoneticPr fontId="2"/>
  </si>
  <si>
    <t>庁舎整備基金</t>
    <rPh sb="0" eb="6">
      <t>チョウシャセイビキキン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</si>
</sst>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69604</c:v>
                </c:pt>
                <c:pt idx="2">
                  <c:v>68410</c:v>
                </c:pt>
                <c:pt idx="3">
                  <c:v>73019</c:v>
                </c:pt>
                <c:pt idx="4">
                  <c:v>76590</c:v>
                </c:pt>
              </c:numCache>
            </c:numRef>
          </c:val>
          <c:smooth val="0"/>
          <c:extLst>
            <c:ext xmlns:c16="http://schemas.microsoft.com/office/drawing/2014/chart" uri="{C3380CC4-5D6E-409C-BE32-E72D297353CC}">
              <c16:uniqueId val="{00000000-C5E2-4FAF-8241-3E541A7A91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37512</c:v>
                </c:pt>
                <c:pt idx="1">
                  <c:v>32641</c:v>
                </c:pt>
                <c:pt idx="2">
                  <c:v>26036</c:v>
                </c:pt>
                <c:pt idx="3">
                  <c:v>50933</c:v>
                </c:pt>
                <c:pt idx="4">
                  <c:v>58081</c:v>
                </c:pt>
              </c:numCache>
            </c:numRef>
          </c:val>
          <c:smooth val="0"/>
          <c:extLst>
            <c:ext xmlns:c16="http://schemas.microsoft.com/office/drawing/2014/chart" uri="{C3380CC4-5D6E-409C-BE32-E72D297353CC}">
              <c16:uniqueId val="{00000001-C5E2-4FAF-8241-3E541A7A91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6.54</c:v>
                </c:pt>
                <c:pt idx="1">
                  <c:v>5.94</c:v>
                </c:pt>
                <c:pt idx="2">
                  <c:v>10.06</c:v>
                </c:pt>
                <c:pt idx="3">
                  <c:v>9.31</c:v>
                </c:pt>
                <c:pt idx="4">
                  <c:v>8.89</c:v>
                </c:pt>
              </c:numCache>
            </c:numRef>
          </c:val>
          <c:extLst>
            <c:ext xmlns:c16="http://schemas.microsoft.com/office/drawing/2014/chart" uri="{C3380CC4-5D6E-409C-BE32-E72D297353CC}">
              <c16:uniqueId val="{00000000-305D-4873-91D2-19B88A83C2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24.68</c:v>
                </c:pt>
                <c:pt idx="1">
                  <c:v>30.07</c:v>
                </c:pt>
                <c:pt idx="2">
                  <c:v>32.78</c:v>
                </c:pt>
                <c:pt idx="3">
                  <c:v>33.869999999999997</c:v>
                </c:pt>
                <c:pt idx="4">
                  <c:v>34.159999999999997</c:v>
                </c:pt>
              </c:numCache>
            </c:numRef>
          </c:val>
          <c:extLst>
            <c:ext xmlns:c16="http://schemas.microsoft.com/office/drawing/2014/chart" uri="{C3380CC4-5D6E-409C-BE32-E72D297353CC}">
              <c16:uniqueId val="{00000001-305D-4873-91D2-19B88A83C2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1.1200000000000001</c:v>
                </c:pt>
                <c:pt idx="1">
                  <c:v>4.3499999999999996</c:v>
                </c:pt>
                <c:pt idx="2">
                  <c:v>4.2</c:v>
                </c:pt>
                <c:pt idx="3">
                  <c:v>-4.43</c:v>
                </c:pt>
                <c:pt idx="4">
                  <c:v>-2.4500000000000002</c:v>
                </c:pt>
              </c:numCache>
            </c:numRef>
          </c:val>
          <c:smooth val="0"/>
          <c:extLst>
            <c:ext xmlns:c16="http://schemas.microsoft.com/office/drawing/2014/chart" uri="{C3380CC4-5D6E-409C-BE32-E72D297353CC}">
              <c16:uniqueId val="{00000002-305D-4873-91D2-19B88A83C2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0.34</c:v>
                </c:pt>
                <c:pt idx="2">
                  <c:v>#N/A</c:v>
                </c:pt>
                <c:pt idx="3">
                  <c:v>0.3</c:v>
                </c:pt>
                <c:pt idx="4">
                  <c:v>#N/A</c:v>
                </c:pt>
                <c:pt idx="5">
                  <c:v>0.9</c:v>
                </c:pt>
                <c:pt idx="6">
                  <c:v>0</c:v>
                </c:pt>
                <c:pt idx="7">
                  <c:v>0</c:v>
                </c:pt>
                <c:pt idx="8">
                  <c:v>0</c:v>
                </c:pt>
                <c:pt idx="9">
                  <c:v>0</c:v>
                </c:pt>
              </c:numCache>
            </c:numRef>
          </c:val>
          <c:extLst>
            <c:ext xmlns:c16="http://schemas.microsoft.com/office/drawing/2014/chart" uri="{C3380CC4-5D6E-409C-BE32-E72D297353CC}">
              <c16:uniqueId val="{00000000-4318-464D-A335-DE4B85108E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18-464D-A335-DE4B85108E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318-464D-A335-DE4B85108EA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0.04</c:v>
                </c:pt>
                <c:pt idx="4">
                  <c:v>#N/A</c:v>
                </c:pt>
                <c:pt idx="5">
                  <c:v>0.04</c:v>
                </c:pt>
                <c:pt idx="6">
                  <c:v>#N/A</c:v>
                </c:pt>
                <c:pt idx="7">
                  <c:v>0.08</c:v>
                </c:pt>
                <c:pt idx="8">
                  <c:v>#N/A</c:v>
                </c:pt>
                <c:pt idx="9">
                  <c:v>0.08</c:v>
                </c:pt>
              </c:numCache>
            </c:numRef>
          </c:val>
          <c:extLst>
            <c:ext xmlns:c16="http://schemas.microsoft.com/office/drawing/2014/chart" uri="{C3380CC4-5D6E-409C-BE32-E72D297353CC}">
              <c16:uniqueId val="{00000003-4318-464D-A335-DE4B85108EAB}"/>
            </c:ext>
          </c:extLst>
        </c:ser>
        <c:ser>
          <c:idx val="4"/>
          <c:order val="4"/>
          <c:tx>
            <c:strRef>
              <c:f>データシート!$A$31</c:f>
              <c:strCache>
                <c:ptCount val="1"/>
                <c:pt idx="0">
                  <c:v>熊田診療所特別会計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0.09</c:v>
                </c:pt>
                <c:pt idx="4">
                  <c:v>#N/A</c:v>
                </c:pt>
                <c:pt idx="5">
                  <c:v>7.0000000000000007E-2</c:v>
                </c:pt>
                <c:pt idx="6">
                  <c:v>#N/A</c:v>
                </c:pt>
                <c:pt idx="7">
                  <c:v>0.08</c:v>
                </c:pt>
                <c:pt idx="8">
                  <c:v>#N/A</c:v>
                </c:pt>
                <c:pt idx="9">
                  <c:v>0.08</c:v>
                </c:pt>
              </c:numCache>
            </c:numRef>
          </c:val>
          <c:extLst>
            <c:ext xmlns:c16="http://schemas.microsoft.com/office/drawing/2014/chart" uri="{C3380CC4-5D6E-409C-BE32-E72D297353CC}">
              <c16:uniqueId val="{00000004-4318-464D-A335-DE4B85108EA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0.37</c:v>
                </c:pt>
                <c:pt idx="8">
                  <c:v>#N/A</c:v>
                </c:pt>
                <c:pt idx="9">
                  <c:v>0.56999999999999995</c:v>
                </c:pt>
              </c:numCache>
            </c:numRef>
          </c:val>
          <c:extLst>
            <c:ext xmlns:c16="http://schemas.microsoft.com/office/drawing/2014/chart" uri="{C3380CC4-5D6E-409C-BE32-E72D297353CC}">
              <c16:uniqueId val="{00000005-4318-464D-A335-DE4B85108EA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1.36</c:v>
                </c:pt>
                <c:pt idx="2">
                  <c:v>#N/A</c:v>
                </c:pt>
                <c:pt idx="3">
                  <c:v>1.21</c:v>
                </c:pt>
                <c:pt idx="4">
                  <c:v>#N/A</c:v>
                </c:pt>
                <c:pt idx="5">
                  <c:v>1.18</c:v>
                </c:pt>
                <c:pt idx="6">
                  <c:v>#N/A</c:v>
                </c:pt>
                <c:pt idx="7">
                  <c:v>1.35</c:v>
                </c:pt>
                <c:pt idx="8">
                  <c:v>#N/A</c:v>
                </c:pt>
                <c:pt idx="9">
                  <c:v>1.02</c:v>
                </c:pt>
              </c:numCache>
            </c:numRef>
          </c:val>
          <c:extLst>
            <c:ext xmlns:c16="http://schemas.microsoft.com/office/drawing/2014/chart" uri="{C3380CC4-5D6E-409C-BE32-E72D297353CC}">
              <c16:uniqueId val="{00000006-4318-464D-A335-DE4B85108EA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0.97</c:v>
                </c:pt>
                <c:pt idx="2">
                  <c:v>#N/A</c:v>
                </c:pt>
                <c:pt idx="3">
                  <c:v>1.5</c:v>
                </c:pt>
                <c:pt idx="4">
                  <c:v>#N/A</c:v>
                </c:pt>
                <c:pt idx="5">
                  <c:v>2.23</c:v>
                </c:pt>
                <c:pt idx="6">
                  <c:v>#N/A</c:v>
                </c:pt>
                <c:pt idx="7">
                  <c:v>1.83</c:v>
                </c:pt>
                <c:pt idx="8">
                  <c:v>#N/A</c:v>
                </c:pt>
                <c:pt idx="9">
                  <c:v>1.1499999999999999</c:v>
                </c:pt>
              </c:numCache>
            </c:numRef>
          </c:val>
          <c:extLst>
            <c:ext xmlns:c16="http://schemas.microsoft.com/office/drawing/2014/chart" uri="{C3380CC4-5D6E-409C-BE32-E72D297353CC}">
              <c16:uniqueId val="{00000007-4318-464D-A335-DE4B85108E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6.48</c:v>
                </c:pt>
                <c:pt idx="2">
                  <c:v>#N/A</c:v>
                </c:pt>
                <c:pt idx="3">
                  <c:v>5.84</c:v>
                </c:pt>
                <c:pt idx="4">
                  <c:v>#N/A</c:v>
                </c:pt>
                <c:pt idx="5">
                  <c:v>9.98</c:v>
                </c:pt>
                <c:pt idx="6">
                  <c:v>#N/A</c:v>
                </c:pt>
                <c:pt idx="7">
                  <c:v>9.2200000000000006</c:v>
                </c:pt>
                <c:pt idx="8">
                  <c:v>#N/A</c:v>
                </c:pt>
                <c:pt idx="9">
                  <c:v>8.81</c:v>
                </c:pt>
              </c:numCache>
            </c:numRef>
          </c:val>
          <c:extLst>
            <c:ext xmlns:c16="http://schemas.microsoft.com/office/drawing/2014/chart" uri="{C3380CC4-5D6E-409C-BE32-E72D297353CC}">
              <c16:uniqueId val="{00000008-4318-464D-A335-DE4B85108EA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11.76</c:v>
                </c:pt>
                <c:pt idx="2">
                  <c:v>#N/A</c:v>
                </c:pt>
                <c:pt idx="3">
                  <c:v>11.22</c:v>
                </c:pt>
                <c:pt idx="4">
                  <c:v>#N/A</c:v>
                </c:pt>
                <c:pt idx="5">
                  <c:v>11.87</c:v>
                </c:pt>
                <c:pt idx="6">
                  <c:v>#N/A</c:v>
                </c:pt>
                <c:pt idx="7">
                  <c:v>11.75</c:v>
                </c:pt>
                <c:pt idx="8">
                  <c:v>#N/A</c:v>
                </c:pt>
                <c:pt idx="9">
                  <c:v>10.11</c:v>
                </c:pt>
              </c:numCache>
            </c:numRef>
          </c:val>
          <c:extLst>
            <c:ext xmlns:c16="http://schemas.microsoft.com/office/drawing/2014/chart" uri="{C3380CC4-5D6E-409C-BE32-E72D297353CC}">
              <c16:uniqueId val="{00000009-4318-464D-A335-DE4B85108E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1314</c:v>
                </c:pt>
                <c:pt idx="5">
                  <c:v>1303</c:v>
                </c:pt>
                <c:pt idx="8">
                  <c:v>1290</c:v>
                </c:pt>
                <c:pt idx="11">
                  <c:v>1295</c:v>
                </c:pt>
                <c:pt idx="14">
                  <c:v>1205</c:v>
                </c:pt>
              </c:numCache>
            </c:numRef>
          </c:val>
          <c:extLst>
            <c:ext xmlns:c16="http://schemas.microsoft.com/office/drawing/2014/chart" uri="{C3380CC4-5D6E-409C-BE32-E72D297353CC}">
              <c16:uniqueId val="{00000000-F68C-48F8-9EDC-C64DAC1ABC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8C-48F8-9EDC-C64DAC1ABC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68C-48F8-9EDC-C64DAC1ABC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178</c:v>
                </c:pt>
                <c:pt idx="3">
                  <c:v>244</c:v>
                </c:pt>
                <c:pt idx="6">
                  <c:v>243</c:v>
                </c:pt>
                <c:pt idx="9">
                  <c:v>179</c:v>
                </c:pt>
                <c:pt idx="12">
                  <c:v>164</c:v>
                </c:pt>
              </c:numCache>
            </c:numRef>
          </c:val>
          <c:extLst>
            <c:ext xmlns:c16="http://schemas.microsoft.com/office/drawing/2014/chart" uri="{C3380CC4-5D6E-409C-BE32-E72D297353CC}">
              <c16:uniqueId val="{00000003-F68C-48F8-9EDC-C64DAC1ABC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237</c:v>
                </c:pt>
                <c:pt idx="3">
                  <c:v>222</c:v>
                </c:pt>
                <c:pt idx="6">
                  <c:v>240</c:v>
                </c:pt>
                <c:pt idx="9">
                  <c:v>227</c:v>
                </c:pt>
                <c:pt idx="12">
                  <c:v>246</c:v>
                </c:pt>
              </c:numCache>
            </c:numRef>
          </c:val>
          <c:extLst>
            <c:ext xmlns:c16="http://schemas.microsoft.com/office/drawing/2014/chart" uri="{C3380CC4-5D6E-409C-BE32-E72D297353CC}">
              <c16:uniqueId val="{00000004-F68C-48F8-9EDC-C64DAC1ABC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8C-48F8-9EDC-C64DAC1ABC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8C-48F8-9EDC-C64DAC1ABC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1332</c:v>
                </c:pt>
                <c:pt idx="3">
                  <c:v>1346</c:v>
                </c:pt>
                <c:pt idx="6">
                  <c:v>1378</c:v>
                </c:pt>
                <c:pt idx="9">
                  <c:v>1382</c:v>
                </c:pt>
                <c:pt idx="12">
                  <c:v>1304</c:v>
                </c:pt>
              </c:numCache>
            </c:numRef>
          </c:val>
          <c:extLst>
            <c:ext xmlns:c16="http://schemas.microsoft.com/office/drawing/2014/chart" uri="{C3380CC4-5D6E-409C-BE32-E72D297353CC}">
              <c16:uniqueId val="{00000007-F68C-48F8-9EDC-C64DAC1ABC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433</c:v>
                </c:pt>
                <c:pt idx="2">
                  <c:v>#N/A</c:v>
                </c:pt>
                <c:pt idx="3">
                  <c:v>#N/A</c:v>
                </c:pt>
                <c:pt idx="4">
                  <c:v>509</c:v>
                </c:pt>
                <c:pt idx="5">
                  <c:v>#N/A</c:v>
                </c:pt>
                <c:pt idx="6">
                  <c:v>#N/A</c:v>
                </c:pt>
                <c:pt idx="7">
                  <c:v>571</c:v>
                </c:pt>
                <c:pt idx="8">
                  <c:v>#N/A</c:v>
                </c:pt>
                <c:pt idx="9">
                  <c:v>#N/A</c:v>
                </c:pt>
                <c:pt idx="10">
                  <c:v>493</c:v>
                </c:pt>
                <c:pt idx="11">
                  <c:v>#N/A</c:v>
                </c:pt>
                <c:pt idx="12">
                  <c:v>#N/A</c:v>
                </c:pt>
                <c:pt idx="13">
                  <c:v>509</c:v>
                </c:pt>
                <c:pt idx="14">
                  <c:v>#N/A</c:v>
                </c:pt>
              </c:numCache>
            </c:numRef>
          </c:val>
          <c:smooth val="0"/>
          <c:extLst>
            <c:ext xmlns:c16="http://schemas.microsoft.com/office/drawing/2014/chart" uri="{C3380CC4-5D6E-409C-BE32-E72D297353CC}">
              <c16:uniqueId val="{00000008-F68C-48F8-9EDC-C64DAC1ABC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11216</c:v>
                </c:pt>
                <c:pt idx="5">
                  <c:v>10582</c:v>
                </c:pt>
                <c:pt idx="8">
                  <c:v>9832</c:v>
                </c:pt>
                <c:pt idx="11">
                  <c:v>9462</c:v>
                </c:pt>
                <c:pt idx="14">
                  <c:v>8615</c:v>
                </c:pt>
              </c:numCache>
            </c:numRef>
          </c:val>
          <c:extLst>
            <c:ext xmlns:c16="http://schemas.microsoft.com/office/drawing/2014/chart" uri="{C3380CC4-5D6E-409C-BE32-E72D297353CC}">
              <c16:uniqueId val="{00000000-A729-44E7-8A5A-5179E8C5DE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c:v>
                </c:pt>
                <c:pt idx="5">
                  <c:v>10</c:v>
                </c:pt>
                <c:pt idx="8">
                  <c:v>9</c:v>
                </c:pt>
                <c:pt idx="11">
                  <c:v>8</c:v>
                </c:pt>
                <c:pt idx="14">
                  <c:v>7</c:v>
                </c:pt>
              </c:numCache>
            </c:numRef>
          </c:val>
          <c:extLst>
            <c:ext xmlns:c16="http://schemas.microsoft.com/office/drawing/2014/chart" uri="{C3380CC4-5D6E-409C-BE32-E72D297353CC}">
              <c16:uniqueId val="{00000001-A729-44E7-8A5A-5179E8C5DE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7503</c:v>
                </c:pt>
                <c:pt idx="5">
                  <c:v>8629</c:v>
                </c:pt>
                <c:pt idx="8">
                  <c:v>8975</c:v>
                </c:pt>
                <c:pt idx="11">
                  <c:v>9649</c:v>
                </c:pt>
                <c:pt idx="14">
                  <c:v>10264</c:v>
                </c:pt>
              </c:numCache>
            </c:numRef>
          </c:val>
          <c:extLst>
            <c:ext xmlns:c16="http://schemas.microsoft.com/office/drawing/2014/chart" uri="{C3380CC4-5D6E-409C-BE32-E72D297353CC}">
              <c16:uniqueId val="{00000002-A729-44E7-8A5A-5179E8C5DE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29-44E7-8A5A-5179E8C5DE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29-44E7-8A5A-5179E8C5DE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29-44E7-8A5A-5179E8C5DE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2758</c:v>
                </c:pt>
                <c:pt idx="3">
                  <c:v>2713</c:v>
                </c:pt>
                <c:pt idx="6">
                  <c:v>2695</c:v>
                </c:pt>
                <c:pt idx="9">
                  <c:v>2647</c:v>
                </c:pt>
                <c:pt idx="12">
                  <c:v>2631</c:v>
                </c:pt>
              </c:numCache>
            </c:numRef>
          </c:val>
          <c:extLst>
            <c:ext xmlns:c16="http://schemas.microsoft.com/office/drawing/2014/chart" uri="{C3380CC4-5D6E-409C-BE32-E72D297353CC}">
              <c16:uniqueId val="{00000006-A729-44E7-8A5A-5179E8C5DE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581</c:v>
                </c:pt>
                <c:pt idx="3">
                  <c:v>655</c:v>
                </c:pt>
                <c:pt idx="6">
                  <c:v>545</c:v>
                </c:pt>
                <c:pt idx="9">
                  <c:v>520</c:v>
                </c:pt>
                <c:pt idx="12">
                  <c:v>451</c:v>
                </c:pt>
              </c:numCache>
            </c:numRef>
          </c:val>
          <c:extLst>
            <c:ext xmlns:c16="http://schemas.microsoft.com/office/drawing/2014/chart" uri="{C3380CC4-5D6E-409C-BE32-E72D297353CC}">
              <c16:uniqueId val="{00000007-A729-44E7-8A5A-5179E8C5DE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2642</c:v>
                </c:pt>
                <c:pt idx="3">
                  <c:v>2736</c:v>
                </c:pt>
                <c:pt idx="6">
                  <c:v>2323</c:v>
                </c:pt>
                <c:pt idx="9">
                  <c:v>2092</c:v>
                </c:pt>
                <c:pt idx="12">
                  <c:v>1950</c:v>
                </c:pt>
              </c:numCache>
            </c:numRef>
          </c:val>
          <c:extLst>
            <c:ext xmlns:c16="http://schemas.microsoft.com/office/drawing/2014/chart" uri="{C3380CC4-5D6E-409C-BE32-E72D297353CC}">
              <c16:uniqueId val="{00000008-A729-44E7-8A5A-5179E8C5DE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729-44E7-8A5A-5179E8C5DE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10551</c:v>
                </c:pt>
                <c:pt idx="3">
                  <c:v>9814</c:v>
                </c:pt>
                <c:pt idx="6">
                  <c:v>8978</c:v>
                </c:pt>
                <c:pt idx="9">
                  <c:v>8529</c:v>
                </c:pt>
                <c:pt idx="12">
                  <c:v>8087</c:v>
                </c:pt>
              </c:numCache>
            </c:numRef>
          </c:val>
          <c:extLst>
            <c:ext xmlns:c16="http://schemas.microsoft.com/office/drawing/2014/chart" uri="{C3380CC4-5D6E-409C-BE32-E72D297353CC}">
              <c16:uniqueId val="{0000000A-A729-44E7-8A5A-5179E8C5DE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729-44E7-8A5A-5179E8C5DE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2763</c:v>
                </c:pt>
                <c:pt idx="1">
                  <c:v>2889</c:v>
                </c:pt>
                <c:pt idx="2">
                  <c:v>2915</c:v>
                </c:pt>
              </c:numCache>
            </c:numRef>
          </c:val>
          <c:extLst>
            <c:ext xmlns:c16="http://schemas.microsoft.com/office/drawing/2014/chart" uri="{C3380CC4-5D6E-409C-BE32-E72D297353CC}">
              <c16:uniqueId val="{00000000-3561-4305-9FB6-6E30C69641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118</c:v>
                </c:pt>
                <c:pt idx="1">
                  <c:v>156</c:v>
                </c:pt>
                <c:pt idx="2">
                  <c:v>204</c:v>
                </c:pt>
              </c:numCache>
            </c:numRef>
          </c:val>
          <c:extLst>
            <c:ext xmlns:c16="http://schemas.microsoft.com/office/drawing/2014/chart" uri="{C3380CC4-5D6E-409C-BE32-E72D297353CC}">
              <c16:uniqueId val="{00000001-3561-4305-9FB6-6E30C69641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6500</c:v>
                </c:pt>
                <c:pt idx="1">
                  <c:v>7081</c:v>
                </c:pt>
                <c:pt idx="2">
                  <c:v>7649</c:v>
                </c:pt>
              </c:numCache>
            </c:numRef>
          </c:val>
          <c:extLst>
            <c:ext xmlns:c16="http://schemas.microsoft.com/office/drawing/2014/chart" uri="{C3380CC4-5D6E-409C-BE32-E72D297353CC}">
              <c16:uniqueId val="{00000002-3561-4305-9FB6-6E30C69641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近年は起債の発行額が減少しているため、今後は元利償還金も減少していく見込みである。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公営企業の元利償還金に対する繰入金</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全体的に繰入金の額が減少傾向にあるが、下水道事業の償還金に対する繰出金については増加傾向にある。今後も同程度の数値で推移していくと考えられる。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南那須地区広域行政事務組合への負担金である。今後は病院建替えやごみ処理施設の長寿命化事業が予定されており、地方債の発行も行われるため、長期的には償還金に対する負担金は増加していくことが予想さ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国営塩那台土地改良事業及び芳賀台地事業への負担金であり、平成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年度決算以降は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普通交付税の算入率の高い起債である合併特例債が主であり、算入額は今後も同程度で推移していく。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起債額が少なくなること、過年度の多額の借り入れ分の理論償還を迎えることから今後は減少が見込まれる。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満期一括償還地方債を発行していないため、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積立を行っていない。</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償還額以上の借入を行わないため、年々減少している。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債務負担行為等に基づく支出予定額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国営塩那台、芳賀台土地改良事業の負担金であり、平成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年度の負担金が終了し減少傾向にあったが、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年度には皆減となった。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公営企業等繰入金見込額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各事業の償還金の減少に伴い繰入額も減少していく。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南那須地区広域行政事務組合に対する負担金である。近年は減少傾向にあるが、今後は病院建替えやごみ処理施設の長寿命化等により負担金の増加が見込まれる。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退職手当等負担見込額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定員適正化計画による職員数の減で負担見込額は全体的に減少傾向であった。なお、今後は定員管理計画により職員数の増が見込まれるため、中長期的には増加傾向に転じる見込みである。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決算余剰金などにより財政調整基金への積立を行っている。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充当可能特定歳入</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充当可能特定歳入の内訳は災害援護資金貸付金償還金であり、今後は償還額の減少に伴い減少していく。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臨時財政対策債や普通交付税算入率の高い合併特例債の借入の影響による増額はあるが、清掃費や病院事業等の償還・算入終了により減少傾向にある。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地方債現在高の減少に伴い、今後も減少が見込まれる。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栃木県那須烏山市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令和６年度末の基金残高は、普通会計で約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これは決算余剰金の基金積み立てや年度末の事業費精査等により、財政調整基金が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百万、庁舎整備基金が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億、地域振興基金が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億増加したことが主な要因である。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人口減少に伴う税収減による財源不足から、中長期的には基金残高は徐々に減少すると見込まれる。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また、今後は新庁舎の整備など大規模な普通建設事業の実施が予定されるため、事業費を確保するためにも基金の積み立てを進めていく。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庁舎の整備に要する経費の財源に充てるための基金。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・市有施設整備基金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市有施設の整備に要する経費の財源に充てるための基金。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市民の連携の強化と地域振興のための事業の財源に充てるための基金。</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　　　　　　　　　　　　　　　</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・庁舎整備基金：決算剰余金として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・市有施設整備基金：事業に充てるため、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億円取り崩したが、年度末の事業費精査により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百万円積み立てたことにより微増となった。　</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・地域振興基金：年度末の事業費精査により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新庁舎整備に向け、庁舎整備基金へ優先的に積み立てを行い、約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億円を確保したところである。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今後は、市有施設整備基金について、公共施設等総合管理計画に基づく公共施設の老朽化に伴う長寿命化や統廃合に備えるため、計画的な積み立てを行い、基金残高の維持確保を図る。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決算余剰金や年度末の事業費精査により、財政調整基金に積み立てたことが主な要因である。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近年は、大規模な整備事業等が少なかったこともあり基金残高は増加傾向にあったため、標準財政規模に対する基金残高の割合が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％を超える状況となっている。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今後は、財源不足に対応するため計画的な取り崩しを行い、決算余剰金や年度末の事業費精査等により生じた剰余金は、市有施設整備基金等の特定目的基金へ優先的に積み立てを行っていく。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普通交付税再算定による臨時財政対策債償還基金費分を積み立てたため、残高が増加した。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今後の経済状況の変動による地方債金利の上昇や、庁舎整備等の大規模な普通建設事業に係る起債償還額の増加に対応するため、今後は計画的な積み立てを検討していく。</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23,482
23,158
174.35
14,573,006
13,790,437
758,666
8,532,387
8,087,417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年連続で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となっており、引き続き類似団体内平均値を下回っている。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本市では、人口減少や高齢化が進み、自主財源の確保が喫緊の課題であることから、企業誘致や定住促進、ふるさと納税の推進を図っている。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また、今後は公共施設の統廃合を進めることで、歳出削減に取り組み財政基盤の強化を図る。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市税の減少があったものの、普通交付税の増加などにより、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職員人件費の増加や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元利償還金の減少などにより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経常的経費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今後は、公共施設の統廃合や事務事業の見直し等を進め、経常経費の削減を図る。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63</xdr:row>
      <xdr:rowOff>57996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66306"/>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63</xdr:row>
      <xdr:rowOff>57996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61744"/>
          <a:ext cx="889000" cy="29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9313</xdr:rowOff>
    </xdr:from>
    <xdr:to>
      <xdr:col>15</xdr:col>
      <xdr:colOff>82550</xdr:colOff>
      <xdr:row>61</xdr:row>
      <xdr:rowOff>103294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96313"/>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9313</xdr:rowOff>
    </xdr:from>
    <xdr:to>
      <xdr:col>11</xdr:col>
      <xdr:colOff>31750</xdr:colOff>
      <xdr:row>62</xdr:row>
      <xdr:rowOff>20320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96313"/>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2133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118973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164271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129963</xdr:rowOff>
    </xdr:from>
    <xdr:to>
      <xdr:col>11</xdr:col>
      <xdr:colOff>82550</xdr:colOff>
      <xdr:row>60</xdr:row>
      <xdr:rowOff>60113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年度に引き続き令和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年度も増加傾向にあるが、類似団体内平均値を下回っている。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物件費において防災集団移転促進事業費や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業務系・情報系システム管理運営費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などの増額があったことが主な要因である。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今後は、公共施設の統廃合や事務事業の見直し等を進め、物件費等の削減を図る。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105128</xdr:rowOff>
    </xdr:from>
    <xdr:to>
      <xdr:col>23</xdr:col>
      <xdr:colOff>133350</xdr:colOff>
      <xdr:row>83</xdr:row>
      <xdr:rowOff>15185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64028"/>
          <a:ext cx="838200" cy="8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84705</xdr:rowOff>
    </xdr:from>
    <xdr:to>
      <xdr:col>19</xdr:col>
      <xdr:colOff>133350</xdr:colOff>
      <xdr:row>82</xdr:row>
      <xdr:rowOff>105128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3605"/>
          <a:ext cx="889000" cy="2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48192</xdr:rowOff>
    </xdr:from>
    <xdr:to>
      <xdr:col>15</xdr:col>
      <xdr:colOff>82550</xdr:colOff>
      <xdr:row>82</xdr:row>
      <xdr:rowOff>84705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7092"/>
          <a:ext cx="889000" cy="3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48192</xdr:rowOff>
    </xdr:from>
    <xdr:to>
      <xdr:col>11</xdr:col>
      <xdr:colOff>31750</xdr:colOff>
      <xdr:row>82</xdr:row>
      <xdr:rowOff>59900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07092"/>
          <a:ext cx="889000" cy="1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135835</xdr:rowOff>
    </xdr:from>
    <xdr:to>
      <xdr:col>23</xdr:col>
      <xdr:colOff>184150</xdr:colOff>
      <xdr:row>83</xdr:row>
      <xdr:rowOff>65985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152362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54328</xdr:rowOff>
    </xdr:from>
    <xdr:to>
      <xdr:col>19</xdr:col>
      <xdr:colOff>184150</xdr:colOff>
      <xdr:row>82</xdr:row>
      <xdr:rowOff>155928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1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166105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8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33905</xdr:rowOff>
    </xdr:from>
    <xdr:to>
      <xdr:col>15</xdr:col>
      <xdr:colOff>133350</xdr:colOff>
      <xdr:row>82</xdr:row>
      <xdr:rowOff>135505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145682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168842</xdr:rowOff>
    </xdr:from>
    <xdr:to>
      <xdr:col>11</xdr:col>
      <xdr:colOff>82550</xdr:colOff>
      <xdr:row>82</xdr:row>
      <xdr:rowOff>98992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109169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9100</xdr:rowOff>
    </xdr:from>
    <xdr:to>
      <xdr:col>7</xdr:col>
      <xdr:colOff>31750</xdr:colOff>
      <xdr:row>82</xdr:row>
      <xdr:rowOff>110700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120877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年度のラスパイレス指数は、前年度比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％の減少となったものの、類似団体内平均値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と同水準となった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これまで、人件費削減の取組みとして、退職時の特別昇給の廃止、退職手当の引き下げ、特殊勤務手当、選挙時以外の管理職特別手当の廃止などの給与制度の見直しを行ってきた。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今後も、国家公務員給与水準や本市の財政状況を踏まえ、適正な給与制度の運営、定員管理の適正化と合わせて人件費の削減に努めていく。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911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01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人当たり職員数は増加傾向にあり、近年は類似団体内平均値を上回っている。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職員数は定員管理計画に基づき今後増加する予定であるが、公共施設の統廃合や事務事業の見直し等を進めることにより、行政需要に適切に対応できる効率的な組織運営に向け、職員数の適正化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43301</xdr:rowOff>
    </xdr:from>
    <xdr:to>
      <xdr:col>81</xdr:col>
      <xdr:colOff>44450</xdr:colOff>
      <xdr:row>62</xdr:row>
      <xdr:rowOff>59388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7320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157299</xdr:rowOff>
    </xdr:from>
    <xdr:to>
      <xdr:col>77</xdr:col>
      <xdr:colOff>44450</xdr:colOff>
      <xdr:row>62</xdr:row>
      <xdr:rowOff>43301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15749"/>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149255</xdr:rowOff>
    </xdr:from>
    <xdr:to>
      <xdr:col>72</xdr:col>
      <xdr:colOff>203200</xdr:colOff>
      <xdr:row>61</xdr:row>
      <xdr:rowOff>157299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0770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132020</xdr:rowOff>
    </xdr:from>
    <xdr:to>
      <xdr:col>68</xdr:col>
      <xdr:colOff>152400</xdr:colOff>
      <xdr:row>61</xdr:row>
      <xdr:rowOff>149255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9047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43059</xdr:rowOff>
    </xdr:from>
    <xdr:to>
      <xdr:col>64</xdr:col>
      <xdr:colOff>152400</xdr:colOff>
      <xdr:row>62</xdr:row>
      <xdr:rowOff>144659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7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129436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5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8588</xdr:rowOff>
    </xdr:from>
    <xdr:to>
      <xdr:col>81</xdr:col>
      <xdr:colOff>95250</xdr:colOff>
      <xdr:row>62</xdr:row>
      <xdr:rowOff>110188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152115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1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163951</xdr:rowOff>
    </xdr:from>
    <xdr:to>
      <xdr:col>77</xdr:col>
      <xdr:colOff>95250</xdr:colOff>
      <xdr:row>62</xdr:row>
      <xdr:rowOff>94101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78878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08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106499</xdr:rowOff>
    </xdr:from>
    <xdr:to>
      <xdr:col>73</xdr:col>
      <xdr:colOff>44450</xdr:colOff>
      <xdr:row>62</xdr:row>
      <xdr:rowOff>36649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21426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98455</xdr:rowOff>
    </xdr:from>
    <xdr:to>
      <xdr:col>68</xdr:col>
      <xdr:colOff>203200</xdr:colOff>
      <xdr:row>62</xdr:row>
      <xdr:rowOff>28605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13382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4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81220</xdr:rowOff>
    </xdr:from>
    <xdr:to>
      <xdr:col>64</xdr:col>
      <xdr:colOff>152400</xdr:colOff>
      <xdr:row>62</xdr:row>
      <xdr:rowOff>11370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21547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横ばいとなっており、類似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これは、地方債の発行額を元金償還額以内としていることや、普通交付税措置の割合が高い有利な起債の活用、臨時財政対策債発行可能額の減少が主な要因である。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今後も、起債する事業を適正に取捨選択し、実質公債費比率の急激な上昇を防止していく。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57150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30339</xdr:rowOff>
    </xdr:from>
    <xdr:to>
      <xdr:col>77</xdr:col>
      <xdr:colOff>44450</xdr:colOff>
      <xdr:row>39</xdr:row>
      <xdr:rowOff>57150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168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121355</xdr:rowOff>
    </xdr:from>
    <xdr:to>
      <xdr:col>72</xdr:col>
      <xdr:colOff>203200</xdr:colOff>
      <xdr:row>39</xdr:row>
      <xdr:rowOff>30339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364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121355</xdr:rowOff>
    </xdr:from>
    <xdr:to>
      <xdr:col>68</xdr:col>
      <xdr:colOff>152400</xdr:colOff>
      <xdr:row>38</xdr:row>
      <xdr:rowOff>121355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36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150989</xdr:rowOff>
    </xdr:from>
    <xdr:to>
      <xdr:col>73</xdr:col>
      <xdr:colOff>44450</xdr:colOff>
      <xdr:row>39</xdr:row>
      <xdr:rowOff>81139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70555</xdr:rowOff>
    </xdr:from>
    <xdr:to>
      <xdr:col>68</xdr:col>
      <xdr:colOff>203200</xdr:colOff>
      <xdr:row>39</xdr:row>
      <xdr:rowOff>705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70555</xdr:rowOff>
    </xdr:from>
    <xdr:to>
      <xdr:col>64</xdr:col>
      <xdr:colOff>152400</xdr:colOff>
      <xdr:row>39</xdr:row>
      <xdr:rowOff>705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年度以降－％となっており、類似団体内平均値と比べて、財政の健全化が図られている。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これは、地方債の発行額を元金償還額以内としていることや、特定目的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への積立により充当可能金額が増加したことが主な要因であり、今後も、市中長期財政計画に基づく効率的な行財政運営を進め、財政の健全化に努める。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69977</xdr:rowOff>
    </xdr:from>
    <xdr:to>
      <xdr:col>64</xdr:col>
      <xdr:colOff>152400</xdr:colOff>
      <xdr:row>15</xdr:row>
      <xdr:rowOff>127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10304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23,482
23,158
174.35
14,573,006
13,790,437
758,666
8,532,387
8,087,417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人件費は、計画的な職員採用により、類似団体内平均値を下回って推移している。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なお、本市の職員数は定員管理計画に基づき今後増加する予定であるが、適正な人員配置や時間外勤務の削減等に努め、人件費抑制を図っていく。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2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104140</xdr:rowOff>
    </xdr:from>
    <xdr:to>
      <xdr:col>15</xdr:col>
      <xdr:colOff>98425</xdr:colOff>
      <xdr:row>34</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33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104140</xdr:rowOff>
    </xdr:from>
    <xdr:to>
      <xdr:col>11</xdr:col>
      <xdr:colOff>9525</xdr:colOff>
      <xdr:row>35</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33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53340</xdr:rowOff>
    </xdr:from>
    <xdr:to>
      <xdr:col>11</xdr:col>
      <xdr:colOff>60325</xdr:colOff>
      <xdr:row>34</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物件費は、防災集団移転促進事業費や業務系・情報系システム管理運営費などの増額があり、前年度比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今後も、物価高騰に伴う物件費の増加が予想されることから、事務事業の見直しを進め、歳出削減に努めていく。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54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142240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7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3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6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％の増加となったものの、類似団体内平均値を下回って推移している。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各種給付金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や生活保護扶助費の増加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により一般財源が増加したことにより、経常収支比率が増加した。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今後は、資格審査の適正化や単独事業の見直しを図るなど、歳出削減に努める。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322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342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342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減少し、類似団体内平均値を下回った。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これは、国民健康保険特別会計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や介護保険特別会計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への繰出金の減少が主な要因である。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今後も、特別会計の財政運営の適正化を図り、普通会計の負担軽減に努めていく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62230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157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57</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4919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6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39370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106680</xdr:rowOff>
    </xdr:from>
    <xdr:to>
      <xdr:col>82</xdr:col>
      <xdr:colOff>158750</xdr:colOff>
      <xdr:row>55</xdr:row>
      <xdr:rowOff>36830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123207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11430</xdr:rowOff>
    </xdr:from>
    <xdr:to>
      <xdr:col>78</xdr:col>
      <xdr:colOff>120650</xdr:colOff>
      <xdr:row>55</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123207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令和５年度を除き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％台で推移してい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大きく上回っ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一部事務組合に対する負担金や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水道事業会計への繰出金の減少が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今後は、補助事業の見直しを進め、可能な限りの歳出削減に努めていく。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99568</xdr:rowOff>
    </xdr:from>
    <xdr:to>
      <xdr:col>82</xdr:col>
      <xdr:colOff>107950</xdr:colOff>
      <xdr:row>39</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14668"/>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39</xdr:row>
      <xdr:rowOff>97282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5980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598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598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46482</xdr:rowOff>
    </xdr:from>
    <xdr:to>
      <xdr:col>78</xdr:col>
      <xdr:colOff>120650</xdr:colOff>
      <xdr:row>39</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132859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81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公債費は、地方債の発行額を元金償還額以内としていることや、過去の大規模事業の償還終了により、全体の償還額が減少しており、類似団体内平均値を下回っている。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今後も、新庁舎等の公共施設の統廃合が予定されていることから、普通交付税措置の割合が大きい有利な起債の活用や、その他の財源確保により、地方債発行額の抑制に努めていく。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638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77</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4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94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94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27957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43197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公債費以外は、令和２年度決算から類似団体平均を下回っている。これは普通交付税における起債償還金の算入終了等に伴う、広域行政事務組合への負担金の減が要因となっている。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広域行政事務組合への負担金は、ごみ処理、し尿処理、消防業務、病院事業など経常的な業務にかかる負担金であり、今後も高い数値で推移すると考えられるため、引き続き負担金の精査を行うことで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151493</xdr:rowOff>
    </xdr:from>
    <xdr:to>
      <xdr:col>82</xdr:col>
      <xdr:colOff>107950</xdr:colOff>
      <xdr:row>76</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1024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166188</xdr:rowOff>
    </xdr:from>
    <xdr:to>
      <xdr:col>78</xdr:col>
      <xdr:colOff>69850</xdr:colOff>
      <xdr:row>76</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53488"/>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167822</xdr:rowOff>
    </xdr:from>
    <xdr:to>
      <xdr:col>73</xdr:col>
      <xdr:colOff>180975</xdr:colOff>
      <xdr:row>74</xdr:row>
      <xdr:rowOff>166188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83672"/>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167822</xdr:rowOff>
    </xdr:from>
    <xdr:to>
      <xdr:col>69</xdr:col>
      <xdr:colOff>92075</xdr:colOff>
      <xdr:row>75</xdr:row>
      <xdr:rowOff>66584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83672"/>
          <a:ext cx="889000" cy="2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48441</xdr:rowOff>
    </xdr:from>
    <xdr:to>
      <xdr:col>65</xdr:col>
      <xdr:colOff>53975</xdr:colOff>
      <xdr:row>75</xdr:row>
      <xdr:rowOff>150040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071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134819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9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100693</xdr:rowOff>
    </xdr:from>
    <xdr:to>
      <xdr:col>82</xdr:col>
      <xdr:colOff>158750</xdr:colOff>
      <xdr:row>76</xdr:row>
      <xdr:rowOff>30843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117220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115388</xdr:rowOff>
    </xdr:from>
    <xdr:to>
      <xdr:col>74</xdr:col>
      <xdr:colOff>31750</xdr:colOff>
      <xdr:row>75</xdr:row>
      <xdr:rowOff>45538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55715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117022</xdr:rowOff>
    </xdr:from>
    <xdr:to>
      <xdr:col>69</xdr:col>
      <xdr:colOff>142875</xdr:colOff>
      <xdr:row>74</xdr:row>
      <xdr:rowOff>47172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57349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15784</xdr:rowOff>
    </xdr:from>
    <xdr:to>
      <xdr:col>65</xdr:col>
      <xdr:colOff>53975</xdr:colOff>
      <xdr:row>75</xdr:row>
      <xdr:rowOff>117384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127561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102743</xdr:rowOff>
    </xdr:from>
    <xdr:to>
      <xdr:col>29</xdr:col>
      <xdr:colOff>127000</xdr:colOff>
      <xdr:row>16</xdr:row>
      <xdr:rowOff>161506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3568"/>
          <a:ext cx="647700" cy="5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87520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161506</xdr:rowOff>
    </xdr:from>
    <xdr:to>
      <xdr:col>26</xdr:col>
      <xdr:colOff>50800</xdr:colOff>
      <xdr:row>17</xdr:row>
      <xdr:rowOff>81001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2331"/>
          <a:ext cx="698500" cy="90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81001</xdr:rowOff>
    </xdr:from>
    <xdr:to>
      <xdr:col>22</xdr:col>
      <xdr:colOff>114300</xdr:colOff>
      <xdr:row>17</xdr:row>
      <xdr:rowOff>126314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3276"/>
          <a:ext cx="698500" cy="45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126314</xdr:rowOff>
    </xdr:from>
    <xdr:to>
      <xdr:col>18</xdr:col>
      <xdr:colOff>177800</xdr:colOff>
      <xdr:row>17</xdr:row>
      <xdr:rowOff>168186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8589"/>
          <a:ext cx="6985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168135</xdr:rowOff>
    </xdr:from>
    <xdr:to>
      <xdr:col>15</xdr:col>
      <xdr:colOff>101600</xdr:colOff>
      <xdr:row>17</xdr:row>
      <xdr:rowOff>98285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8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108462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51943</xdr:rowOff>
    </xdr:from>
    <xdr:to>
      <xdr:col>29</xdr:col>
      <xdr:colOff>177800</xdr:colOff>
      <xdr:row>16</xdr:row>
      <xdr:rowOff>153543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2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68470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8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110706</xdr:rowOff>
    </xdr:from>
    <xdr:to>
      <xdr:col>26</xdr:col>
      <xdr:colOff>101600</xdr:colOff>
      <xdr:row>17</xdr:row>
      <xdr:rowOff>40856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51033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7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30201</xdr:rowOff>
    </xdr:from>
    <xdr:to>
      <xdr:col>22</xdr:col>
      <xdr:colOff>165100</xdr:colOff>
      <xdr:row>17</xdr:row>
      <xdr:rowOff>131801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2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141978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6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75514</xdr:rowOff>
    </xdr:from>
    <xdr:to>
      <xdr:col>19</xdr:col>
      <xdr:colOff>38100</xdr:colOff>
      <xdr:row>18</xdr:row>
      <xdr:rowOff>5664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7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117386</xdr:rowOff>
    </xdr:from>
    <xdr:to>
      <xdr:col>15</xdr:col>
      <xdr:colOff>101600</xdr:colOff>
      <xdr:row>18</xdr:row>
      <xdr:rowOff>47536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9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32313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293584</xdr:rowOff>
    </xdr:from>
    <xdr:to>
      <xdr:col>29</xdr:col>
      <xdr:colOff>127000</xdr:colOff>
      <xdr:row>35</xdr:row>
      <xdr:rowOff>330356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03934"/>
          <a:ext cx="647700" cy="36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242443</xdr:rowOff>
    </xdr:from>
    <xdr:to>
      <xdr:col>26</xdr:col>
      <xdr:colOff>50800</xdr:colOff>
      <xdr:row>35</xdr:row>
      <xdr:rowOff>330356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52793"/>
          <a:ext cx="698500" cy="87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242443</xdr:rowOff>
    </xdr:from>
    <xdr:to>
      <xdr:col>22</xdr:col>
      <xdr:colOff>114300</xdr:colOff>
      <xdr:row>35</xdr:row>
      <xdr:rowOff>337965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52793"/>
          <a:ext cx="698500" cy="9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337965</xdr:rowOff>
    </xdr:from>
    <xdr:to>
      <xdr:col>18</xdr:col>
      <xdr:colOff>177800</xdr:colOff>
      <xdr:row>36</xdr:row>
      <xdr:rowOff>104956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48315"/>
          <a:ext cx="698500" cy="109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197424</xdr:rowOff>
    </xdr:from>
    <xdr:to>
      <xdr:col>15</xdr:col>
      <xdr:colOff>101600</xdr:colOff>
      <xdr:row>35</xdr:row>
      <xdr:rowOff>299024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07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309201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57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242784</xdr:rowOff>
    </xdr:from>
    <xdr:to>
      <xdr:col>29</xdr:col>
      <xdr:colOff>177800</xdr:colOff>
      <xdr:row>36</xdr:row>
      <xdr:rowOff>1484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5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214861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2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279556</xdr:rowOff>
    </xdr:from>
    <xdr:to>
      <xdr:col>26</xdr:col>
      <xdr:colOff>101600</xdr:colOff>
      <xdr:row>36</xdr:row>
      <xdr:rowOff>38256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89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23033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7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191643</xdr:rowOff>
    </xdr:from>
    <xdr:to>
      <xdr:col>22</xdr:col>
      <xdr:colOff>165100</xdr:colOff>
      <xdr:row>35</xdr:row>
      <xdr:rowOff>293243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0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303420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7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287165</xdr:rowOff>
    </xdr:from>
    <xdr:to>
      <xdr:col>19</xdr:col>
      <xdr:colOff>38100</xdr:colOff>
      <xdr:row>36</xdr:row>
      <xdr:rowOff>45865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9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30642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8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54156</xdr:rowOff>
    </xdr:from>
    <xdr:to>
      <xdr:col>15</xdr:col>
      <xdr:colOff>101600</xdr:colOff>
      <xdr:row>36</xdr:row>
      <xdr:rowOff>155756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07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140533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9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23,482
23,158
174.35
14,573,006
13,790,437
758,666
8,532,387
8,087,417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90005</xdr:rowOff>
    </xdr:from>
    <xdr:to>
      <xdr:col>24</xdr:col>
      <xdr:colOff>63500</xdr:colOff>
      <xdr:row>35</xdr:row>
      <xdr:rowOff>16358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19305"/>
          <a:ext cx="838200" cy="9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16358</xdr:rowOff>
    </xdr:from>
    <xdr:to>
      <xdr:col>19</xdr:col>
      <xdr:colOff>177800</xdr:colOff>
      <xdr:row>35</xdr:row>
      <xdr:rowOff>39992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7108"/>
          <a:ext cx="8890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39992</xdr:rowOff>
    </xdr:from>
    <xdr:to>
      <xdr:col>15</xdr:col>
      <xdr:colOff>50800</xdr:colOff>
      <xdr:row>35</xdr:row>
      <xdr:rowOff>86449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0742"/>
          <a:ext cx="889000" cy="4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86449</xdr:rowOff>
    </xdr:from>
    <xdr:to>
      <xdr:col>10</xdr:col>
      <xdr:colOff>114300</xdr:colOff>
      <xdr:row>35</xdr:row>
      <xdr:rowOff>102210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7199"/>
          <a:ext cx="889000" cy="1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33401</xdr:rowOff>
    </xdr:from>
    <xdr:to>
      <xdr:col>6</xdr:col>
      <xdr:colOff>38100</xdr:colOff>
      <xdr:row>34</xdr:row>
      <xdr:rowOff>135001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6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151528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6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39205</xdr:rowOff>
    </xdr:from>
    <xdr:to>
      <xdr:col>24</xdr:col>
      <xdr:colOff>114300</xdr:colOff>
      <xdr:row>34</xdr:row>
      <xdr:rowOff>140805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6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17632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4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137008</xdr:rowOff>
    </xdr:from>
    <xdr:to>
      <xdr:col>20</xdr:col>
      <xdr:colOff>38100</xdr:colOff>
      <xdr:row>35</xdr:row>
      <xdr:rowOff>67158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58285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160642</xdr:rowOff>
    </xdr:from>
    <xdr:to>
      <xdr:col>15</xdr:col>
      <xdr:colOff>101600</xdr:colOff>
      <xdr:row>35</xdr:row>
      <xdr:rowOff>90792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81919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35649</xdr:rowOff>
    </xdr:from>
    <xdr:to>
      <xdr:col>10</xdr:col>
      <xdr:colOff>165100</xdr:colOff>
      <xdr:row>35</xdr:row>
      <xdr:rowOff>137249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128376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2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51410</xdr:rowOff>
    </xdr:from>
    <xdr:to>
      <xdr:col>6</xdr:col>
      <xdr:colOff>38100</xdr:colOff>
      <xdr:row>35</xdr:row>
      <xdr:rowOff>153010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144137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4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143418</xdr:rowOff>
    </xdr:from>
    <xdr:to>
      <xdr:col>24</xdr:col>
      <xdr:colOff>63500</xdr:colOff>
      <xdr:row>58</xdr:row>
      <xdr:rowOff>52284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16068"/>
          <a:ext cx="838200" cy="8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52284</xdr:rowOff>
    </xdr:from>
    <xdr:to>
      <xdr:col>19</xdr:col>
      <xdr:colOff>177800</xdr:colOff>
      <xdr:row>58</xdr:row>
      <xdr:rowOff>75616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96384"/>
          <a:ext cx="889000" cy="2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75616</xdr:rowOff>
    </xdr:from>
    <xdr:to>
      <xdr:col>15</xdr:col>
      <xdr:colOff>50800</xdr:colOff>
      <xdr:row>58</xdr:row>
      <xdr:rowOff>99230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19716"/>
          <a:ext cx="889000" cy="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63607</xdr:rowOff>
    </xdr:from>
    <xdr:to>
      <xdr:col>10</xdr:col>
      <xdr:colOff>114300</xdr:colOff>
      <xdr:row>58</xdr:row>
      <xdr:rowOff>99230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07707"/>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41031</xdr:rowOff>
    </xdr:from>
    <xdr:to>
      <xdr:col>6</xdr:col>
      <xdr:colOff>38100</xdr:colOff>
      <xdr:row>57</xdr:row>
      <xdr:rowOff>142631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159158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8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92618</xdr:rowOff>
    </xdr:from>
    <xdr:to>
      <xdr:col>24</xdr:col>
      <xdr:colOff>114300</xdr:colOff>
      <xdr:row>58</xdr:row>
      <xdr:rowOff>22768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71045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4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1484</xdr:rowOff>
    </xdr:from>
    <xdr:to>
      <xdr:col>20</xdr:col>
      <xdr:colOff>38100</xdr:colOff>
      <xdr:row>58</xdr:row>
      <xdr:rowOff>103084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94211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3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24816</xdr:rowOff>
    </xdr:from>
    <xdr:to>
      <xdr:col>15</xdr:col>
      <xdr:colOff>101600</xdr:colOff>
      <xdr:row>58</xdr:row>
      <xdr:rowOff>126416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117543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6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48430</xdr:rowOff>
    </xdr:from>
    <xdr:to>
      <xdr:col>10</xdr:col>
      <xdr:colOff>165100</xdr:colOff>
      <xdr:row>58</xdr:row>
      <xdr:rowOff>150030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141157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12807</xdr:rowOff>
    </xdr:from>
    <xdr:to>
      <xdr:col>6</xdr:col>
      <xdr:colOff>38100</xdr:colOff>
      <xdr:row>58</xdr:row>
      <xdr:rowOff>114407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105534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122250</xdr:rowOff>
    </xdr:from>
    <xdr:to>
      <xdr:col>24</xdr:col>
      <xdr:colOff>63500</xdr:colOff>
      <xdr:row>78</xdr:row>
      <xdr:rowOff>142557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95350"/>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107048</xdr:rowOff>
    </xdr:from>
    <xdr:to>
      <xdr:col>19</xdr:col>
      <xdr:colOff>177800</xdr:colOff>
      <xdr:row>78</xdr:row>
      <xdr:rowOff>122250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80148"/>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107048</xdr:rowOff>
    </xdr:from>
    <xdr:to>
      <xdr:col>15</xdr:col>
      <xdr:colOff>50800</xdr:colOff>
      <xdr:row>78</xdr:row>
      <xdr:rowOff>124003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80148"/>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124003</xdr:rowOff>
    </xdr:from>
    <xdr:to>
      <xdr:col>10</xdr:col>
      <xdr:colOff>114300</xdr:colOff>
      <xdr:row>78</xdr:row>
      <xdr:rowOff>142920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97103"/>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91757</xdr:rowOff>
    </xdr:from>
    <xdr:to>
      <xdr:col>24</xdr:col>
      <xdr:colOff>114300</xdr:colOff>
      <xdr:row>79</xdr:row>
      <xdr:rowOff>21907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6684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71450</xdr:rowOff>
    </xdr:from>
    <xdr:to>
      <xdr:col>20</xdr:col>
      <xdr:colOff>38100</xdr:colOff>
      <xdr:row>79</xdr:row>
      <xdr:rowOff>1600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164177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56248</xdr:rowOff>
    </xdr:from>
    <xdr:to>
      <xdr:col>15</xdr:col>
      <xdr:colOff>101600</xdr:colOff>
      <xdr:row>78</xdr:row>
      <xdr:rowOff>157848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148975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73203</xdr:rowOff>
    </xdr:from>
    <xdr:to>
      <xdr:col>10</xdr:col>
      <xdr:colOff>165100</xdr:colOff>
      <xdr:row>79</xdr:row>
      <xdr:rowOff>3353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165930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92120</xdr:rowOff>
    </xdr:from>
    <xdr:to>
      <xdr:col>6</xdr:col>
      <xdr:colOff>38100</xdr:colOff>
      <xdr:row>79</xdr:row>
      <xdr:rowOff>22270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13397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125495</xdr:rowOff>
    </xdr:from>
    <xdr:to>
      <xdr:col>24</xdr:col>
      <xdr:colOff>63500</xdr:colOff>
      <xdr:row>97</xdr:row>
      <xdr:rowOff>26129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84695"/>
          <a:ext cx="838200" cy="7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26129</xdr:rowOff>
    </xdr:from>
    <xdr:to>
      <xdr:col>19</xdr:col>
      <xdr:colOff>177800</xdr:colOff>
      <xdr:row>97</xdr:row>
      <xdr:rowOff>124275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56779"/>
          <a:ext cx="889000" cy="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155963</xdr:rowOff>
    </xdr:from>
    <xdr:to>
      <xdr:col>15</xdr:col>
      <xdr:colOff>50800</xdr:colOff>
      <xdr:row>97</xdr:row>
      <xdr:rowOff>124275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15163"/>
          <a:ext cx="889000" cy="13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155963</xdr:rowOff>
    </xdr:from>
    <xdr:to>
      <xdr:col>10</xdr:col>
      <xdr:colOff>114300</xdr:colOff>
      <xdr:row>98</xdr:row>
      <xdr:rowOff>80341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15163"/>
          <a:ext cx="889000" cy="26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168442</xdr:rowOff>
    </xdr:from>
    <xdr:to>
      <xdr:col>6</xdr:col>
      <xdr:colOff>38100</xdr:colOff>
      <xdr:row>97</xdr:row>
      <xdr:rowOff>98592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115119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74695</xdr:rowOff>
    </xdr:from>
    <xdr:to>
      <xdr:col>24</xdr:col>
      <xdr:colOff>114300</xdr:colOff>
      <xdr:row>97</xdr:row>
      <xdr:rowOff>4845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53122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1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146779</xdr:rowOff>
    </xdr:from>
    <xdr:to>
      <xdr:col>20</xdr:col>
      <xdr:colOff>38100</xdr:colOff>
      <xdr:row>97</xdr:row>
      <xdr:rowOff>76929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68056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9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73475</xdr:rowOff>
    </xdr:from>
    <xdr:to>
      <xdr:col>15</xdr:col>
      <xdr:colOff>101600</xdr:colOff>
      <xdr:row>98</xdr:row>
      <xdr:rowOff>3625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0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166202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9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105163</xdr:rowOff>
    </xdr:from>
    <xdr:to>
      <xdr:col>10</xdr:col>
      <xdr:colOff>165100</xdr:colOff>
      <xdr:row>97</xdr:row>
      <xdr:rowOff>35313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26440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5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29541</xdr:rowOff>
    </xdr:from>
    <xdr:to>
      <xdr:col>6</xdr:col>
      <xdr:colOff>38100</xdr:colOff>
      <xdr:row>98</xdr:row>
      <xdr:rowOff>131141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122268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142230</xdr:rowOff>
    </xdr:from>
    <xdr:to>
      <xdr:col>55</xdr:col>
      <xdr:colOff>0</xdr:colOff>
      <xdr:row>34</xdr:row>
      <xdr:rowOff>144348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971530"/>
          <a:ext cx="8382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144127</xdr:rowOff>
    </xdr:from>
    <xdr:to>
      <xdr:col>50</xdr:col>
      <xdr:colOff>114300</xdr:colOff>
      <xdr:row>34</xdr:row>
      <xdr:rowOff>144348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973427"/>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144127</xdr:rowOff>
    </xdr:from>
    <xdr:to>
      <xdr:col>45</xdr:col>
      <xdr:colOff>177800</xdr:colOff>
      <xdr:row>35</xdr:row>
      <xdr:rowOff>78786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973427"/>
          <a:ext cx="889000" cy="10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156677</xdr:rowOff>
    </xdr:from>
    <xdr:to>
      <xdr:col>41</xdr:col>
      <xdr:colOff>50800</xdr:colOff>
      <xdr:row>35</xdr:row>
      <xdr:rowOff>78786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00177"/>
          <a:ext cx="889000" cy="77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21981</xdr:rowOff>
    </xdr:from>
    <xdr:to>
      <xdr:col>36</xdr:col>
      <xdr:colOff>165100</xdr:colOff>
      <xdr:row>30</xdr:row>
      <xdr:rowOff>123581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16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140108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494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91430</xdr:rowOff>
    </xdr:from>
    <xdr:to>
      <xdr:col>55</xdr:col>
      <xdr:colOff>50800</xdr:colOff>
      <xdr:row>35</xdr:row>
      <xdr:rowOff>21580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114307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7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93548</xdr:rowOff>
    </xdr:from>
    <xdr:to>
      <xdr:col>50</xdr:col>
      <xdr:colOff>165100</xdr:colOff>
      <xdr:row>35</xdr:row>
      <xdr:rowOff>23698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2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40225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69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93327</xdr:rowOff>
    </xdr:from>
    <xdr:to>
      <xdr:col>46</xdr:col>
      <xdr:colOff>38100</xdr:colOff>
      <xdr:row>35</xdr:row>
      <xdr:rowOff>23477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40004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6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27986</xdr:rowOff>
    </xdr:from>
    <xdr:to>
      <xdr:col>41</xdr:col>
      <xdr:colOff>101600</xdr:colOff>
      <xdr:row>35</xdr:row>
      <xdr:rowOff>129586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2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146113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105877</xdr:rowOff>
    </xdr:from>
    <xdr:to>
      <xdr:col>36</xdr:col>
      <xdr:colOff>165100</xdr:colOff>
      <xdr:row>31</xdr:row>
      <xdr:rowOff>36027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27154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34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116223</xdr:rowOff>
    </xdr:from>
    <xdr:to>
      <xdr:col>55</xdr:col>
      <xdr:colOff>0</xdr:colOff>
      <xdr:row>56</xdr:row>
      <xdr:rowOff>170690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17423"/>
          <a:ext cx="838200" cy="5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170690</xdr:rowOff>
    </xdr:from>
    <xdr:to>
      <xdr:col>50</xdr:col>
      <xdr:colOff>114300</xdr:colOff>
      <xdr:row>58</xdr:row>
      <xdr:rowOff>17506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71890"/>
          <a:ext cx="889000" cy="18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138626</xdr:rowOff>
    </xdr:from>
    <xdr:to>
      <xdr:col>45</xdr:col>
      <xdr:colOff>177800</xdr:colOff>
      <xdr:row>58</xdr:row>
      <xdr:rowOff>17506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11276"/>
          <a:ext cx="8890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101509</xdr:rowOff>
    </xdr:from>
    <xdr:to>
      <xdr:col>41</xdr:col>
      <xdr:colOff>50800</xdr:colOff>
      <xdr:row>57</xdr:row>
      <xdr:rowOff>138626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74159"/>
          <a:ext cx="889000" cy="3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43005</xdr:rowOff>
    </xdr:from>
    <xdr:to>
      <xdr:col>36</xdr:col>
      <xdr:colOff>165100</xdr:colOff>
      <xdr:row>53</xdr:row>
      <xdr:rowOff>144605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12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161132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890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65423</xdr:rowOff>
    </xdr:from>
    <xdr:to>
      <xdr:col>55</xdr:col>
      <xdr:colOff>50800</xdr:colOff>
      <xdr:row>56</xdr:row>
      <xdr:rowOff>167023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43850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4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119890</xdr:rowOff>
    </xdr:from>
    <xdr:to>
      <xdr:col>50</xdr:col>
      <xdr:colOff>165100</xdr:colOff>
      <xdr:row>57</xdr:row>
      <xdr:rowOff>50040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2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41167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1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138156</xdr:rowOff>
    </xdr:from>
    <xdr:to>
      <xdr:col>46</xdr:col>
      <xdr:colOff>38100</xdr:colOff>
      <xdr:row>58</xdr:row>
      <xdr:rowOff>68306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59433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87826</xdr:rowOff>
    </xdr:from>
    <xdr:to>
      <xdr:col>41</xdr:col>
      <xdr:colOff>101600</xdr:colOff>
      <xdr:row>58</xdr:row>
      <xdr:rowOff>17976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5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50709</xdr:rowOff>
    </xdr:from>
    <xdr:to>
      <xdr:col>36</xdr:col>
      <xdr:colOff>165100</xdr:colOff>
      <xdr:row>57</xdr:row>
      <xdr:rowOff>152309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2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143436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1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98095</xdr:rowOff>
    </xdr:from>
    <xdr:to>
      <xdr:col>55</xdr:col>
      <xdr:colOff>0</xdr:colOff>
      <xdr:row>79</xdr:row>
      <xdr:rowOff>98368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642645"/>
          <a:ext cx="8382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87852</xdr:rowOff>
    </xdr:from>
    <xdr:to>
      <xdr:col>50</xdr:col>
      <xdr:colOff>114300</xdr:colOff>
      <xdr:row>79</xdr:row>
      <xdr:rowOff>98095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632402"/>
          <a:ext cx="8890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87852</xdr:rowOff>
    </xdr:from>
    <xdr:to>
      <xdr:col>45</xdr:col>
      <xdr:colOff>177800</xdr:colOff>
      <xdr:row>79</xdr:row>
      <xdr:rowOff>97169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632402"/>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69117</xdr:rowOff>
    </xdr:from>
    <xdr:to>
      <xdr:col>41</xdr:col>
      <xdr:colOff>50800</xdr:colOff>
      <xdr:row>79</xdr:row>
      <xdr:rowOff>97169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613667"/>
          <a:ext cx="889000" cy="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47568</xdr:rowOff>
    </xdr:from>
    <xdr:to>
      <xdr:col>55</xdr:col>
      <xdr:colOff>50800</xdr:colOff>
      <xdr:row>79</xdr:row>
      <xdr:rowOff>149168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9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133945</xdr:rowOff>
    </xdr:from>
    <xdr:ext cx="313932"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07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47295</xdr:rowOff>
    </xdr:from>
    <xdr:to>
      <xdr:col>50</xdr:col>
      <xdr:colOff>165100</xdr:colOff>
      <xdr:row>79</xdr:row>
      <xdr:rowOff>148895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140022</xdr:rowOff>
    </xdr:from>
    <xdr:ext cx="313932"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82333" y="13684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37052</xdr:rowOff>
    </xdr:from>
    <xdr:to>
      <xdr:col>46</xdr:col>
      <xdr:colOff>38100</xdr:colOff>
      <xdr:row>79</xdr:row>
      <xdr:rowOff>138652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129779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7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46369</xdr:rowOff>
    </xdr:from>
    <xdr:to>
      <xdr:col>41</xdr:col>
      <xdr:colOff>101600</xdr:colOff>
      <xdr:row>79</xdr:row>
      <xdr:rowOff>147969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139096</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2017" y="136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18317</xdr:rowOff>
    </xdr:from>
    <xdr:to>
      <xdr:col>36</xdr:col>
      <xdr:colOff>165100</xdr:colOff>
      <xdr:row>79</xdr:row>
      <xdr:rowOff>119917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111044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5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56629</xdr:rowOff>
    </xdr:from>
    <xdr:to>
      <xdr:col>55</xdr:col>
      <xdr:colOff>0</xdr:colOff>
      <xdr:row>96</xdr:row>
      <xdr:rowOff>1384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44379"/>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1384</xdr:rowOff>
    </xdr:from>
    <xdr:to>
      <xdr:col>50</xdr:col>
      <xdr:colOff>114300</xdr:colOff>
      <xdr:row>97</xdr:row>
      <xdr:rowOff>165785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60584"/>
          <a:ext cx="889000" cy="33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63995</xdr:rowOff>
    </xdr:from>
    <xdr:to>
      <xdr:col>45</xdr:col>
      <xdr:colOff>177800</xdr:colOff>
      <xdr:row>97</xdr:row>
      <xdr:rowOff>165785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94645"/>
          <a:ext cx="889000" cy="10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63995</xdr:rowOff>
    </xdr:from>
    <xdr:to>
      <xdr:col>41</xdr:col>
      <xdr:colOff>50800</xdr:colOff>
      <xdr:row>97</xdr:row>
      <xdr:rowOff>104711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94645"/>
          <a:ext cx="889000" cy="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90920</xdr:rowOff>
    </xdr:from>
    <xdr:to>
      <xdr:col>36</xdr:col>
      <xdr:colOff>165100</xdr:colOff>
      <xdr:row>96</xdr:row>
      <xdr:rowOff>21070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5829</xdr:rowOff>
    </xdr:from>
    <xdr:to>
      <xdr:col>55</xdr:col>
      <xdr:colOff>50800</xdr:colOff>
      <xdr:row>95</xdr:row>
      <xdr:rowOff>107429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28706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4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122034</xdr:rowOff>
    </xdr:from>
    <xdr:to>
      <xdr:col>50</xdr:col>
      <xdr:colOff>165100</xdr:colOff>
      <xdr:row>96</xdr:row>
      <xdr:rowOff>52184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68711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114985</xdr:rowOff>
    </xdr:from>
    <xdr:to>
      <xdr:col>46</xdr:col>
      <xdr:colOff>38100</xdr:colOff>
      <xdr:row>98</xdr:row>
      <xdr:rowOff>45135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4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36262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3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13195</xdr:rowOff>
    </xdr:from>
    <xdr:to>
      <xdr:col>41</xdr:col>
      <xdr:colOff>101600</xdr:colOff>
      <xdr:row>97</xdr:row>
      <xdr:rowOff>114795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105922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3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53911</xdr:rowOff>
    </xdr:from>
    <xdr:to>
      <xdr:col>36</xdr:col>
      <xdr:colOff>165100</xdr:colOff>
      <xdr:row>97</xdr:row>
      <xdr:rowOff>155511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8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146638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7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75943</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733793"/>
          <a:ext cx="1269" cy="92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22620</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5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75943</xdr:rowOff>
    </xdr:from>
    <xdr:to>
      <xdr:col>86</xdr:col>
      <xdr:colOff>25400</xdr:colOff>
      <xdr:row>33</xdr:row>
      <xdr:rowOff>75943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7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69954</xdr:rowOff>
    </xdr:from>
    <xdr:to>
      <xdr:col>85</xdr:col>
      <xdr:colOff>127000</xdr:colOff>
      <xdr:row>38</xdr:row>
      <xdr:rowOff>124018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85054"/>
          <a:ext cx="8382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12793</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56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161366</xdr:rowOff>
    </xdr:from>
    <xdr:to>
      <xdr:col>85</xdr:col>
      <xdr:colOff>177800</xdr:colOff>
      <xdr:row>38</xdr:row>
      <xdr:rowOff>91516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113777</xdr:rowOff>
    </xdr:from>
    <xdr:to>
      <xdr:col>81</xdr:col>
      <xdr:colOff>50800</xdr:colOff>
      <xdr:row>38</xdr:row>
      <xdr:rowOff>124018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28877"/>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168887</xdr:rowOff>
    </xdr:from>
    <xdr:to>
      <xdr:col>81</xdr:col>
      <xdr:colOff>101600</xdr:colOff>
      <xdr:row>38</xdr:row>
      <xdr:rowOff>99037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115564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82572</xdr:rowOff>
    </xdr:from>
    <xdr:to>
      <xdr:col>76</xdr:col>
      <xdr:colOff>114300</xdr:colOff>
      <xdr:row>38</xdr:row>
      <xdr:rowOff>113777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97672"/>
          <a:ext cx="889000" cy="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9461</xdr:rowOff>
    </xdr:from>
    <xdr:to>
      <xdr:col>76</xdr:col>
      <xdr:colOff>165100</xdr:colOff>
      <xdr:row>38</xdr:row>
      <xdr:rowOff>111061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2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127588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29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104427</xdr:rowOff>
    </xdr:from>
    <xdr:to>
      <xdr:col>71</xdr:col>
      <xdr:colOff>177800</xdr:colOff>
      <xdr:row>38</xdr:row>
      <xdr:rowOff>82572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419377"/>
          <a:ext cx="889000" cy="117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167241</xdr:rowOff>
    </xdr:from>
    <xdr:to>
      <xdr:col>72</xdr:col>
      <xdr:colOff>38100</xdr:colOff>
      <xdr:row>38</xdr:row>
      <xdr:rowOff>97391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1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113918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28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156246</xdr:rowOff>
    </xdr:from>
    <xdr:to>
      <xdr:col>67</xdr:col>
      <xdr:colOff>101600</xdr:colOff>
      <xdr:row>36</xdr:row>
      <xdr:rowOff>86396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1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77523</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24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19154</xdr:rowOff>
    </xdr:from>
    <xdr:to>
      <xdr:col>85</xdr:col>
      <xdr:colOff>177800</xdr:colOff>
      <xdr:row>38</xdr:row>
      <xdr:rowOff>120754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3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139793</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8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73218</xdr:rowOff>
    </xdr:from>
    <xdr:to>
      <xdr:col>81</xdr:col>
      <xdr:colOff>101600</xdr:colOff>
      <xdr:row>39</xdr:row>
      <xdr:rowOff>3368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8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165945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62977</xdr:rowOff>
    </xdr:from>
    <xdr:to>
      <xdr:col>76</xdr:col>
      <xdr:colOff>165100</xdr:colOff>
      <xdr:row>38</xdr:row>
      <xdr:rowOff>164577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155704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31772</xdr:rowOff>
    </xdr:from>
    <xdr:to>
      <xdr:col>72</xdr:col>
      <xdr:colOff>38100</xdr:colOff>
      <xdr:row>38</xdr:row>
      <xdr:rowOff>133372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124499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63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53627</xdr:rowOff>
    </xdr:from>
    <xdr:to>
      <xdr:col>67</xdr:col>
      <xdr:colOff>101600</xdr:colOff>
      <xdr:row>31</xdr:row>
      <xdr:rowOff>155227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36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304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514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1054</xdr:rowOff>
    </xdr:from>
    <xdr:to>
      <xdr:col>85</xdr:col>
      <xdr:colOff>127000</xdr:colOff>
      <xdr:row>76</xdr:row>
      <xdr:rowOff>32699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031254"/>
          <a:ext cx="8382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1054</xdr:rowOff>
    </xdr:from>
    <xdr:to>
      <xdr:col>81</xdr:col>
      <xdr:colOff>50800</xdr:colOff>
      <xdr:row>76</xdr:row>
      <xdr:rowOff>25417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031254"/>
          <a:ext cx="889000" cy="2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25417</xdr:rowOff>
    </xdr:from>
    <xdr:to>
      <xdr:col>76</xdr:col>
      <xdr:colOff>114300</xdr:colOff>
      <xdr:row>76</xdr:row>
      <xdr:rowOff>65275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055617"/>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65275</xdr:rowOff>
    </xdr:from>
    <xdr:to>
      <xdr:col>71</xdr:col>
      <xdr:colOff>177800</xdr:colOff>
      <xdr:row>76</xdr:row>
      <xdr:rowOff>88984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095475"/>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46396</xdr:rowOff>
    </xdr:from>
    <xdr:to>
      <xdr:col>67</xdr:col>
      <xdr:colOff>101600</xdr:colOff>
      <xdr:row>74</xdr:row>
      <xdr:rowOff>147996</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73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164523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50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153349</xdr:rowOff>
    </xdr:from>
    <xdr:to>
      <xdr:col>85</xdr:col>
      <xdr:colOff>177800</xdr:colOff>
      <xdr:row>76</xdr:row>
      <xdr:rowOff>83499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1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131776</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9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121704</xdr:rowOff>
    </xdr:from>
    <xdr:to>
      <xdr:col>81</xdr:col>
      <xdr:colOff>101600</xdr:colOff>
      <xdr:row>76</xdr:row>
      <xdr:rowOff>51854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9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68381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75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146067</xdr:rowOff>
    </xdr:from>
    <xdr:to>
      <xdr:col>76</xdr:col>
      <xdr:colOff>165100</xdr:colOff>
      <xdr:row>76</xdr:row>
      <xdr:rowOff>76217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00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67344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0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14475</xdr:rowOff>
    </xdr:from>
    <xdr:to>
      <xdr:col>72</xdr:col>
      <xdr:colOff>38100</xdr:colOff>
      <xdr:row>76</xdr:row>
      <xdr:rowOff>116075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04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107202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1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38184</xdr:rowOff>
    </xdr:from>
    <xdr:to>
      <xdr:col>67</xdr:col>
      <xdr:colOff>101600</xdr:colOff>
      <xdr:row>76</xdr:row>
      <xdr:rowOff>139784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6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130911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1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2558</xdr:rowOff>
    </xdr:from>
    <xdr:to>
      <xdr:col>85</xdr:col>
      <xdr:colOff>127000</xdr:colOff>
      <xdr:row>97</xdr:row>
      <xdr:rowOff>52997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633208"/>
          <a:ext cx="838200" cy="5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52997</xdr:rowOff>
    </xdr:from>
    <xdr:to>
      <xdr:col>81</xdr:col>
      <xdr:colOff>50800</xdr:colOff>
      <xdr:row>98</xdr:row>
      <xdr:rowOff>16219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683647"/>
          <a:ext cx="889000" cy="13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170982</xdr:rowOff>
    </xdr:from>
    <xdr:to>
      <xdr:col>76</xdr:col>
      <xdr:colOff>114300</xdr:colOff>
      <xdr:row>98</xdr:row>
      <xdr:rowOff>16219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630182"/>
          <a:ext cx="889000" cy="18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170982</xdr:rowOff>
    </xdr:from>
    <xdr:to>
      <xdr:col>71</xdr:col>
      <xdr:colOff>177800</xdr:colOff>
      <xdr:row>98</xdr:row>
      <xdr:rowOff>14272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630182"/>
          <a:ext cx="889000" cy="18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115390</xdr:rowOff>
    </xdr:from>
    <xdr:to>
      <xdr:col>67</xdr:col>
      <xdr:colOff>101600</xdr:colOff>
      <xdr:row>97</xdr:row>
      <xdr:rowOff>45540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57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62067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3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123208</xdr:rowOff>
    </xdr:from>
    <xdr:to>
      <xdr:col>85</xdr:col>
      <xdr:colOff>177800</xdr:colOff>
      <xdr:row>97</xdr:row>
      <xdr:rowOff>53358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8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146085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43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2197</xdr:rowOff>
    </xdr:from>
    <xdr:to>
      <xdr:col>81</xdr:col>
      <xdr:colOff>101600</xdr:colOff>
      <xdr:row>97</xdr:row>
      <xdr:rowOff>103797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120324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4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136869</xdr:rowOff>
    </xdr:from>
    <xdr:to>
      <xdr:col>76</xdr:col>
      <xdr:colOff>165100</xdr:colOff>
      <xdr:row>98</xdr:row>
      <xdr:rowOff>67019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58146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120182</xdr:rowOff>
    </xdr:from>
    <xdr:to>
      <xdr:col>72</xdr:col>
      <xdr:colOff>38100</xdr:colOff>
      <xdr:row>97</xdr:row>
      <xdr:rowOff>50332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7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66859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3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134922</xdr:rowOff>
    </xdr:from>
    <xdr:to>
      <xdr:col>67</xdr:col>
      <xdr:colOff>101600</xdr:colOff>
      <xdr:row>98</xdr:row>
      <xdr:rowOff>65072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56199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14331</xdr:rowOff>
    </xdr:from>
    <xdr:to>
      <xdr:col>98</xdr:col>
      <xdr:colOff>38100</xdr:colOff>
      <xdr:row>37</xdr:row>
      <xdr:rowOff>115931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132458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95314</xdr:rowOff>
    </xdr:from>
    <xdr:to>
      <xdr:col>116</xdr:col>
      <xdr:colOff>63500</xdr:colOff>
      <xdr:row>57</xdr:row>
      <xdr:rowOff>102019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867964"/>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102019</xdr:rowOff>
    </xdr:from>
    <xdr:to>
      <xdr:col>111</xdr:col>
      <xdr:colOff>177800</xdr:colOff>
      <xdr:row>57</xdr:row>
      <xdr:rowOff>108572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874669"/>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108572</xdr:rowOff>
    </xdr:from>
    <xdr:to>
      <xdr:col>107</xdr:col>
      <xdr:colOff>50800</xdr:colOff>
      <xdr:row>57</xdr:row>
      <xdr:rowOff>114440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881222"/>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114440</xdr:rowOff>
    </xdr:from>
    <xdr:to>
      <xdr:col>102</xdr:col>
      <xdr:colOff>114300</xdr:colOff>
      <xdr:row>57</xdr:row>
      <xdr:rowOff>119126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887090"/>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155689</xdr:rowOff>
    </xdr:from>
    <xdr:to>
      <xdr:col>98</xdr:col>
      <xdr:colOff>38100</xdr:colOff>
      <xdr:row>58</xdr:row>
      <xdr:rowOff>85839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76966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2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44514</xdr:rowOff>
    </xdr:from>
    <xdr:to>
      <xdr:col>116</xdr:col>
      <xdr:colOff>114300</xdr:colOff>
      <xdr:row>57</xdr:row>
      <xdr:rowOff>146114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67391</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66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51219</xdr:rowOff>
    </xdr:from>
    <xdr:to>
      <xdr:col>112</xdr:col>
      <xdr:colOff>38100</xdr:colOff>
      <xdr:row>57</xdr:row>
      <xdr:rowOff>152819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169346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5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57772</xdr:rowOff>
    </xdr:from>
    <xdr:to>
      <xdr:col>107</xdr:col>
      <xdr:colOff>101600</xdr:colOff>
      <xdr:row>57</xdr:row>
      <xdr:rowOff>159372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4449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60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63640</xdr:rowOff>
    </xdr:from>
    <xdr:to>
      <xdr:col>102</xdr:col>
      <xdr:colOff>165100</xdr:colOff>
      <xdr:row>57</xdr:row>
      <xdr:rowOff>165240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3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10317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61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68326</xdr:rowOff>
    </xdr:from>
    <xdr:to>
      <xdr:col>98</xdr:col>
      <xdr:colOff>38100</xdr:colOff>
      <xdr:row>57</xdr:row>
      <xdr:rowOff>169926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84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15003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61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84082</xdr:rowOff>
    </xdr:from>
    <xdr:to>
      <xdr:col>116</xdr:col>
      <xdr:colOff>63500</xdr:colOff>
      <xdr:row>75</xdr:row>
      <xdr:rowOff>86139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42832"/>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68971</xdr:rowOff>
    </xdr:from>
    <xdr:to>
      <xdr:col>111</xdr:col>
      <xdr:colOff>177800</xdr:colOff>
      <xdr:row>75</xdr:row>
      <xdr:rowOff>86139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56271"/>
          <a:ext cx="889000" cy="18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68971</xdr:rowOff>
    </xdr:from>
    <xdr:to>
      <xdr:col>107</xdr:col>
      <xdr:colOff>50800</xdr:colOff>
      <xdr:row>74</xdr:row>
      <xdr:rowOff>72080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56271"/>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72080</xdr:rowOff>
    </xdr:from>
    <xdr:to>
      <xdr:col>102</xdr:col>
      <xdr:colOff>114300</xdr:colOff>
      <xdr:row>74</xdr:row>
      <xdr:rowOff>105135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59380"/>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33282</xdr:rowOff>
    </xdr:from>
    <xdr:to>
      <xdr:col>116</xdr:col>
      <xdr:colOff>114300</xdr:colOff>
      <xdr:row>75</xdr:row>
      <xdr:rowOff>134882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11709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35339</xdr:rowOff>
    </xdr:from>
    <xdr:to>
      <xdr:col>112</xdr:col>
      <xdr:colOff>38100</xdr:colOff>
      <xdr:row>75</xdr:row>
      <xdr:rowOff>136939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9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128066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8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18171</xdr:rowOff>
    </xdr:from>
    <xdr:to>
      <xdr:col>107</xdr:col>
      <xdr:colOff>101600</xdr:colOff>
      <xdr:row>74</xdr:row>
      <xdr:rowOff>119771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0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136298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8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21280</xdr:rowOff>
    </xdr:from>
    <xdr:to>
      <xdr:col>102</xdr:col>
      <xdr:colOff>165100</xdr:colOff>
      <xdr:row>74</xdr:row>
      <xdr:rowOff>122880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139407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8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54335</xdr:rowOff>
    </xdr:from>
    <xdr:to>
      <xdr:col>98</xdr:col>
      <xdr:colOff>38100</xdr:colOff>
      <xdr:row>74</xdr:row>
      <xdr:rowOff>155935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1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千円で、前年度よりも増加した。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一人当たりのコストが最も高い扶助費は、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104,805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各種給付金事業費の増加により、前年度よりも増加したものの、令和６年度も類似団体内平均値を下回っている。少子高齢化の進行により、今後も高い数値で推移していくことが想定される。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補助費等は、一部事務組合に対する負担金の増額などが主な要因である。令和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類似団体内平均値を上回っており、今後も、南那須地区広域行政事務組合の病院建替えや廃棄物・し尿処理施設の長寿命化事業による負担金の増加が見込まれることから、一人当たりのコストは増加していくと予想さ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人件費は、一人当たりのコストで見ると右肩上がりで増加しているものの、今後も計画的な職員採用と適正な人員配置、時間外勤務の削減等に努める。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普通建設事業費の更新整備は、認定こども園施設整備費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増加となった。今後も、公共施設の統廃合など大規模事業が予定される。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本市では、今後ますます人口減少と少子高齢化が進行し、一人当たりのコストの増加が見込まれるが、地方創生事業を推進し、人口流出防止を図るとともに、健全な財政運営に努めていく。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23,482
23,158
174.35
14,573,006
13,790,437
758,666
8,532,387
8,087,417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57404</xdr:rowOff>
    </xdr:from>
    <xdr:to>
      <xdr:col>24</xdr:col>
      <xdr:colOff>63500</xdr:colOff>
      <xdr:row>36</xdr:row>
      <xdr:rowOff>85217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9604"/>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52832</xdr:rowOff>
    </xdr:from>
    <xdr:to>
      <xdr:col>19</xdr:col>
      <xdr:colOff>177800</xdr:colOff>
      <xdr:row>36</xdr:row>
      <xdr:rowOff>85217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5032"/>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52832</xdr:rowOff>
    </xdr:from>
    <xdr:to>
      <xdr:col>15</xdr:col>
      <xdr:colOff>50800</xdr:colOff>
      <xdr:row>36</xdr:row>
      <xdr:rowOff>70739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503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70358</xdr:rowOff>
    </xdr:from>
    <xdr:to>
      <xdr:col>10</xdr:col>
      <xdr:colOff>114300</xdr:colOff>
      <xdr:row>36</xdr:row>
      <xdr:rowOff>70739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25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6604</xdr:rowOff>
    </xdr:from>
    <xdr:to>
      <xdr:col>24</xdr:col>
      <xdr:colOff>114300</xdr:colOff>
      <xdr:row>36</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156481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34417</xdr:rowOff>
    </xdr:from>
    <xdr:to>
      <xdr:col>20</xdr:col>
      <xdr:colOff>38100</xdr:colOff>
      <xdr:row>36</xdr:row>
      <xdr:rowOff>136017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127144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2032</xdr:rowOff>
    </xdr:from>
    <xdr:to>
      <xdr:col>15</xdr:col>
      <xdr:colOff>101600</xdr:colOff>
      <xdr:row>36</xdr:row>
      <xdr:rowOff>103632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120159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4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19939</xdr:rowOff>
    </xdr:from>
    <xdr:to>
      <xdr:col>10</xdr:col>
      <xdr:colOff>165100</xdr:colOff>
      <xdr:row>36</xdr:row>
      <xdr:rowOff>121539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112666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19558</xdr:rowOff>
    </xdr:from>
    <xdr:to>
      <xdr:col>6</xdr:col>
      <xdr:colOff>38100</xdr:colOff>
      <xdr:row>36</xdr:row>
      <xdr:rowOff>121158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112285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27301</xdr:rowOff>
    </xdr:from>
    <xdr:to>
      <xdr:col>24</xdr:col>
      <xdr:colOff>63500</xdr:colOff>
      <xdr:row>57</xdr:row>
      <xdr:rowOff>77266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99951"/>
          <a:ext cx="838200" cy="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77266</xdr:rowOff>
    </xdr:from>
    <xdr:to>
      <xdr:col>19</xdr:col>
      <xdr:colOff>177800</xdr:colOff>
      <xdr:row>57</xdr:row>
      <xdr:rowOff>134206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9916"/>
          <a:ext cx="889000" cy="5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74294</xdr:rowOff>
    </xdr:from>
    <xdr:to>
      <xdr:col>15</xdr:col>
      <xdr:colOff>50800</xdr:colOff>
      <xdr:row>57</xdr:row>
      <xdr:rowOff>134206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46944"/>
          <a:ext cx="889000" cy="5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105692</xdr:rowOff>
    </xdr:from>
    <xdr:to>
      <xdr:col>10</xdr:col>
      <xdr:colOff>114300</xdr:colOff>
      <xdr:row>57</xdr:row>
      <xdr:rowOff>74294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35442"/>
          <a:ext cx="889000" cy="3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60085</xdr:rowOff>
    </xdr:from>
    <xdr:to>
      <xdr:col>6</xdr:col>
      <xdr:colOff>38100</xdr:colOff>
      <xdr:row>54</xdr:row>
      <xdr:rowOff>161685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6762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09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147951</xdr:rowOff>
    </xdr:from>
    <xdr:to>
      <xdr:col>24</xdr:col>
      <xdr:colOff>114300</xdr:colOff>
      <xdr:row>57</xdr:row>
      <xdr:rowOff>78101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126378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26466</xdr:rowOff>
    </xdr:from>
    <xdr:to>
      <xdr:col>20</xdr:col>
      <xdr:colOff>38100</xdr:colOff>
      <xdr:row>57</xdr:row>
      <xdr:rowOff>128066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119193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83406</xdr:rowOff>
    </xdr:from>
    <xdr:to>
      <xdr:col>15</xdr:col>
      <xdr:colOff>101600</xdr:colOff>
      <xdr:row>58</xdr:row>
      <xdr:rowOff>13556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4683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23494</xdr:rowOff>
    </xdr:from>
    <xdr:to>
      <xdr:col>10</xdr:col>
      <xdr:colOff>165100</xdr:colOff>
      <xdr:row>57</xdr:row>
      <xdr:rowOff>125094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116221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54892</xdr:rowOff>
    </xdr:from>
    <xdr:to>
      <xdr:col>6</xdr:col>
      <xdr:colOff>38100</xdr:colOff>
      <xdr:row>55</xdr:row>
      <xdr:rowOff>156492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147619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7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59756</xdr:rowOff>
    </xdr:from>
    <xdr:to>
      <xdr:col>24</xdr:col>
      <xdr:colOff>63500</xdr:colOff>
      <xdr:row>77</xdr:row>
      <xdr:rowOff>103995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89956"/>
          <a:ext cx="838200" cy="21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103995</xdr:rowOff>
    </xdr:from>
    <xdr:to>
      <xdr:col>19</xdr:col>
      <xdr:colOff>177800</xdr:colOff>
      <xdr:row>79</xdr:row>
      <xdr:rowOff>32356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05645"/>
          <a:ext cx="889000" cy="27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5947</xdr:rowOff>
    </xdr:from>
    <xdr:to>
      <xdr:col>15</xdr:col>
      <xdr:colOff>50800</xdr:colOff>
      <xdr:row>79</xdr:row>
      <xdr:rowOff>32356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79047"/>
          <a:ext cx="889000" cy="19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5947</xdr:rowOff>
    </xdr:from>
    <xdr:to>
      <xdr:col>10</xdr:col>
      <xdr:colOff>114300</xdr:colOff>
      <xdr:row>79</xdr:row>
      <xdr:rowOff>122980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9047"/>
          <a:ext cx="889000" cy="28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61838</xdr:rowOff>
    </xdr:from>
    <xdr:to>
      <xdr:col>6</xdr:col>
      <xdr:colOff>38100</xdr:colOff>
      <xdr:row>77</xdr:row>
      <xdr:rowOff>163438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8515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8956</xdr:rowOff>
    </xdr:from>
    <xdr:to>
      <xdr:col>24</xdr:col>
      <xdr:colOff>114300</xdr:colOff>
      <xdr:row>76</xdr:row>
      <xdr:rowOff>110556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3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31832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53195</xdr:rowOff>
    </xdr:from>
    <xdr:to>
      <xdr:col>20</xdr:col>
      <xdr:colOff>38100</xdr:colOff>
      <xdr:row>77</xdr:row>
      <xdr:rowOff>154795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145922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153006</xdr:rowOff>
    </xdr:from>
    <xdr:to>
      <xdr:col>15</xdr:col>
      <xdr:colOff>101600</xdr:colOff>
      <xdr:row>79</xdr:row>
      <xdr:rowOff>83156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74283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61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126597</xdr:rowOff>
    </xdr:from>
    <xdr:to>
      <xdr:col>10</xdr:col>
      <xdr:colOff>165100</xdr:colOff>
      <xdr:row>78</xdr:row>
      <xdr:rowOff>56747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47874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72180</xdr:rowOff>
    </xdr:from>
    <xdr:to>
      <xdr:col>6</xdr:col>
      <xdr:colOff>38100</xdr:colOff>
      <xdr:row>80</xdr:row>
      <xdr:rowOff>2330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164907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0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153581</xdr:rowOff>
    </xdr:from>
    <xdr:to>
      <xdr:col>24</xdr:col>
      <xdr:colOff>63500</xdr:colOff>
      <xdr:row>97</xdr:row>
      <xdr:rowOff>19583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12781"/>
          <a:ext cx="838200" cy="3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146190</xdr:rowOff>
    </xdr:from>
    <xdr:to>
      <xdr:col>19</xdr:col>
      <xdr:colOff>177800</xdr:colOff>
      <xdr:row>96</xdr:row>
      <xdr:rowOff>153581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05390"/>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146190</xdr:rowOff>
    </xdr:from>
    <xdr:to>
      <xdr:col>15</xdr:col>
      <xdr:colOff>50800</xdr:colOff>
      <xdr:row>97</xdr:row>
      <xdr:rowOff>50203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05390"/>
          <a:ext cx="889000" cy="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50203</xdr:rowOff>
    </xdr:from>
    <xdr:to>
      <xdr:col>10</xdr:col>
      <xdr:colOff>114300</xdr:colOff>
      <xdr:row>97</xdr:row>
      <xdr:rowOff>65139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80853"/>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140233</xdr:rowOff>
    </xdr:from>
    <xdr:to>
      <xdr:col>24</xdr:col>
      <xdr:colOff>114300</xdr:colOff>
      <xdr:row>97</xdr:row>
      <xdr:rowOff>70383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118660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102781</xdr:rowOff>
    </xdr:from>
    <xdr:to>
      <xdr:col>20</xdr:col>
      <xdr:colOff>38100</xdr:colOff>
      <xdr:row>97</xdr:row>
      <xdr:rowOff>32931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49458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95390</xdr:rowOff>
    </xdr:from>
    <xdr:to>
      <xdr:col>15</xdr:col>
      <xdr:colOff>101600</xdr:colOff>
      <xdr:row>97</xdr:row>
      <xdr:rowOff>25540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42067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170853</xdr:rowOff>
    </xdr:from>
    <xdr:to>
      <xdr:col>10</xdr:col>
      <xdr:colOff>165100</xdr:colOff>
      <xdr:row>97</xdr:row>
      <xdr:rowOff>101003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117530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0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14339</xdr:rowOff>
    </xdr:from>
    <xdr:to>
      <xdr:col>6</xdr:col>
      <xdr:colOff>38100</xdr:colOff>
      <xdr:row>97</xdr:row>
      <xdr:rowOff>115939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132466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95613</xdr:rowOff>
    </xdr:from>
    <xdr:to>
      <xdr:col>55</xdr:col>
      <xdr:colOff>0</xdr:colOff>
      <xdr:row>39</xdr:row>
      <xdr:rowOff>97899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8216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95613</xdr:rowOff>
    </xdr:from>
    <xdr:to>
      <xdr:col>50</xdr:col>
      <xdr:colOff>114300</xdr:colOff>
      <xdr:row>39</xdr:row>
      <xdr:rowOff>97899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216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95613</xdr:rowOff>
    </xdr:from>
    <xdr:to>
      <xdr:col>45</xdr:col>
      <xdr:colOff>177800</xdr:colOff>
      <xdr:row>39</xdr:row>
      <xdr:rowOff>98552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8216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98552</xdr:rowOff>
    </xdr:from>
    <xdr:to>
      <xdr:col>41</xdr:col>
      <xdr:colOff>50800</xdr:colOff>
      <xdr:row>39</xdr:row>
      <xdr:rowOff>98552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44813</xdr:rowOff>
    </xdr:from>
    <xdr:to>
      <xdr:col>55</xdr:col>
      <xdr:colOff>50800</xdr:colOff>
      <xdr:row>39</xdr:row>
      <xdr:rowOff>146413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131190</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62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47099</xdr:rowOff>
    </xdr:from>
    <xdr:to>
      <xdr:col>50</xdr:col>
      <xdr:colOff>165100</xdr:colOff>
      <xdr:row>39</xdr:row>
      <xdr:rowOff>148699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139826</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44813</xdr:rowOff>
    </xdr:from>
    <xdr:to>
      <xdr:col>46</xdr:col>
      <xdr:colOff>38100</xdr:colOff>
      <xdr:row>39</xdr:row>
      <xdr:rowOff>146413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137540</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47752</xdr:rowOff>
    </xdr:from>
    <xdr:to>
      <xdr:col>41</xdr:col>
      <xdr:colOff>101600</xdr:colOff>
      <xdr:row>39</xdr:row>
      <xdr:rowOff>149352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140479</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47752</xdr:rowOff>
    </xdr:from>
    <xdr:to>
      <xdr:col>36</xdr:col>
      <xdr:colOff>165100</xdr:colOff>
      <xdr:row>39</xdr:row>
      <xdr:rowOff>149352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140479</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92304</xdr:rowOff>
    </xdr:from>
    <xdr:to>
      <xdr:col>55</xdr:col>
      <xdr:colOff>0</xdr:colOff>
      <xdr:row>57</xdr:row>
      <xdr:rowOff>135948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64954"/>
          <a:ext cx="8382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37268</xdr:rowOff>
    </xdr:from>
    <xdr:to>
      <xdr:col>50</xdr:col>
      <xdr:colOff>114300</xdr:colOff>
      <xdr:row>57</xdr:row>
      <xdr:rowOff>92304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09918"/>
          <a:ext cx="889000" cy="5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37268</xdr:rowOff>
    </xdr:from>
    <xdr:to>
      <xdr:col>45</xdr:col>
      <xdr:colOff>177800</xdr:colOff>
      <xdr:row>57</xdr:row>
      <xdr:rowOff>65843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0991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149778</xdr:rowOff>
    </xdr:from>
    <xdr:to>
      <xdr:col>41</xdr:col>
      <xdr:colOff>50800</xdr:colOff>
      <xdr:row>57</xdr:row>
      <xdr:rowOff>65843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50978"/>
          <a:ext cx="8890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62726</xdr:rowOff>
    </xdr:from>
    <xdr:to>
      <xdr:col>36</xdr:col>
      <xdr:colOff>165100</xdr:colOff>
      <xdr:row>54</xdr:row>
      <xdr:rowOff>164326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9403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0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85148</xdr:rowOff>
    </xdr:from>
    <xdr:to>
      <xdr:col>55</xdr:col>
      <xdr:colOff>50800</xdr:colOff>
      <xdr:row>58</xdr:row>
      <xdr:rowOff>15298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63575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41504</xdr:rowOff>
    </xdr:from>
    <xdr:to>
      <xdr:col>50</xdr:col>
      <xdr:colOff>165100</xdr:colOff>
      <xdr:row>57</xdr:row>
      <xdr:rowOff>143104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134231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0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157918</xdr:rowOff>
    </xdr:from>
    <xdr:to>
      <xdr:col>46</xdr:col>
      <xdr:colOff>38100</xdr:colOff>
      <xdr:row>57</xdr:row>
      <xdr:rowOff>88068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79195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15043</xdr:rowOff>
    </xdr:from>
    <xdr:to>
      <xdr:col>41</xdr:col>
      <xdr:colOff>101600</xdr:colOff>
      <xdr:row>57</xdr:row>
      <xdr:rowOff>116643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107770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98978</xdr:rowOff>
    </xdr:from>
    <xdr:to>
      <xdr:col>36</xdr:col>
      <xdr:colOff>165100</xdr:colOff>
      <xdr:row>57</xdr:row>
      <xdr:rowOff>29128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20255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40373</xdr:rowOff>
    </xdr:from>
    <xdr:to>
      <xdr:col>55</xdr:col>
      <xdr:colOff>0</xdr:colOff>
      <xdr:row>77</xdr:row>
      <xdr:rowOff>62509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42023"/>
          <a:ext cx="8382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146349</xdr:rowOff>
    </xdr:from>
    <xdr:to>
      <xdr:col>50</xdr:col>
      <xdr:colOff>114300</xdr:colOff>
      <xdr:row>77</xdr:row>
      <xdr:rowOff>40373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76549"/>
          <a:ext cx="889000" cy="6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135756</xdr:rowOff>
    </xdr:from>
    <xdr:to>
      <xdr:col>45</xdr:col>
      <xdr:colOff>177800</xdr:colOff>
      <xdr:row>76</xdr:row>
      <xdr:rowOff>146349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65956"/>
          <a:ext cx="8890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31744</xdr:rowOff>
    </xdr:from>
    <xdr:to>
      <xdr:col>41</xdr:col>
      <xdr:colOff>50800</xdr:colOff>
      <xdr:row>76</xdr:row>
      <xdr:rowOff>135756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61944"/>
          <a:ext cx="889000" cy="10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113150</xdr:rowOff>
    </xdr:from>
    <xdr:to>
      <xdr:col>36</xdr:col>
      <xdr:colOff>165100</xdr:colOff>
      <xdr:row>76</xdr:row>
      <xdr:rowOff>43300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59827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4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11709</xdr:rowOff>
    </xdr:from>
    <xdr:to>
      <xdr:col>55</xdr:col>
      <xdr:colOff>50800</xdr:colOff>
      <xdr:row>77</xdr:row>
      <xdr:rowOff>113309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161586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9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161023</xdr:rowOff>
    </xdr:from>
    <xdr:to>
      <xdr:col>50</xdr:col>
      <xdr:colOff>165100</xdr:colOff>
      <xdr:row>77</xdr:row>
      <xdr:rowOff>91173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82300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95549</xdr:rowOff>
    </xdr:from>
    <xdr:to>
      <xdr:col>46</xdr:col>
      <xdr:colOff>38100</xdr:colOff>
      <xdr:row>77</xdr:row>
      <xdr:rowOff>25699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16826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1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84956</xdr:rowOff>
    </xdr:from>
    <xdr:to>
      <xdr:col>41</xdr:col>
      <xdr:colOff>101600</xdr:colOff>
      <xdr:row>77</xdr:row>
      <xdr:rowOff>15106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31634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9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152394</xdr:rowOff>
    </xdr:from>
    <xdr:to>
      <xdr:col>36</xdr:col>
      <xdr:colOff>165100</xdr:colOff>
      <xdr:row>76</xdr:row>
      <xdr:rowOff>82544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1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73671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10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134289</xdr:rowOff>
    </xdr:from>
    <xdr:to>
      <xdr:col>55</xdr:col>
      <xdr:colOff>0</xdr:colOff>
      <xdr:row>98</xdr:row>
      <xdr:rowOff>9461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64939"/>
          <a:ext cx="8382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9461</xdr:rowOff>
    </xdr:from>
    <xdr:to>
      <xdr:col>50</xdr:col>
      <xdr:colOff>114300</xdr:colOff>
      <xdr:row>98</xdr:row>
      <xdr:rowOff>101815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11561"/>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101815</xdr:rowOff>
    </xdr:from>
    <xdr:to>
      <xdr:col>45</xdr:col>
      <xdr:colOff>177800</xdr:colOff>
      <xdr:row>98</xdr:row>
      <xdr:rowOff>140945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903915"/>
          <a:ext cx="889000" cy="3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140945</xdr:rowOff>
    </xdr:from>
    <xdr:to>
      <xdr:col>41</xdr:col>
      <xdr:colOff>50800</xdr:colOff>
      <xdr:row>99</xdr:row>
      <xdr:rowOff>64821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943045"/>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83489</xdr:rowOff>
    </xdr:from>
    <xdr:to>
      <xdr:col>55</xdr:col>
      <xdr:colOff>50800</xdr:colOff>
      <xdr:row>98</xdr:row>
      <xdr:rowOff>13639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61916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130111</xdr:rowOff>
    </xdr:from>
    <xdr:to>
      <xdr:col>50</xdr:col>
      <xdr:colOff>165100</xdr:colOff>
      <xdr:row>98</xdr:row>
      <xdr:rowOff>60261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6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51388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5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51015</xdr:rowOff>
    </xdr:from>
    <xdr:to>
      <xdr:col>46</xdr:col>
      <xdr:colOff>38100</xdr:colOff>
      <xdr:row>98</xdr:row>
      <xdr:rowOff>152615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143742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90145</xdr:rowOff>
    </xdr:from>
    <xdr:to>
      <xdr:col>41</xdr:col>
      <xdr:colOff>101600</xdr:colOff>
      <xdr:row>99</xdr:row>
      <xdr:rowOff>20295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11422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8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14021</xdr:rowOff>
    </xdr:from>
    <xdr:to>
      <xdr:col>36</xdr:col>
      <xdr:colOff>165100</xdr:colOff>
      <xdr:row>99</xdr:row>
      <xdr:rowOff>115621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106748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8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41745</xdr:rowOff>
    </xdr:from>
    <xdr:to>
      <xdr:col>85</xdr:col>
      <xdr:colOff>127000</xdr:colOff>
      <xdr:row>34</xdr:row>
      <xdr:rowOff>154787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871045"/>
          <a:ext cx="8382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154787</xdr:rowOff>
    </xdr:from>
    <xdr:to>
      <xdr:col>81</xdr:col>
      <xdr:colOff>50800</xdr:colOff>
      <xdr:row>35</xdr:row>
      <xdr:rowOff>169228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5984087"/>
          <a:ext cx="889000" cy="18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150863</xdr:rowOff>
    </xdr:from>
    <xdr:to>
      <xdr:col>76</xdr:col>
      <xdr:colOff>114300</xdr:colOff>
      <xdr:row>35</xdr:row>
      <xdr:rowOff>169228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15161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118554</xdr:rowOff>
    </xdr:from>
    <xdr:to>
      <xdr:col>71</xdr:col>
      <xdr:colOff>177800</xdr:colOff>
      <xdr:row>35</xdr:row>
      <xdr:rowOff>150863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19304"/>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153365</xdr:rowOff>
    </xdr:from>
    <xdr:to>
      <xdr:col>67</xdr:col>
      <xdr:colOff>101600</xdr:colOff>
      <xdr:row>35</xdr:row>
      <xdr:rowOff>83515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100042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162395</xdr:rowOff>
    </xdr:from>
    <xdr:to>
      <xdr:col>85</xdr:col>
      <xdr:colOff>177800</xdr:colOff>
      <xdr:row>34</xdr:row>
      <xdr:rowOff>92545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82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13822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67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103987</xdr:rowOff>
    </xdr:from>
    <xdr:to>
      <xdr:col>81</xdr:col>
      <xdr:colOff>101600</xdr:colOff>
      <xdr:row>35</xdr:row>
      <xdr:rowOff>34137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9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50664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70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118428</xdr:rowOff>
    </xdr:from>
    <xdr:to>
      <xdr:col>76</xdr:col>
      <xdr:colOff>165100</xdr:colOff>
      <xdr:row>36</xdr:row>
      <xdr:rowOff>48578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1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65105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89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100063</xdr:rowOff>
    </xdr:from>
    <xdr:to>
      <xdr:col>72</xdr:col>
      <xdr:colOff>38100</xdr:colOff>
      <xdr:row>36</xdr:row>
      <xdr:rowOff>30213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46740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8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67754</xdr:rowOff>
    </xdr:from>
    <xdr:to>
      <xdr:col>67</xdr:col>
      <xdr:colOff>101600</xdr:colOff>
      <xdr:row>35</xdr:row>
      <xdr:rowOff>169354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160481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16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148060</xdr:rowOff>
    </xdr:from>
    <xdr:to>
      <xdr:col>85</xdr:col>
      <xdr:colOff>127000</xdr:colOff>
      <xdr:row>58</xdr:row>
      <xdr:rowOff>16745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920710"/>
          <a:ext cx="838200" cy="4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13764</xdr:rowOff>
    </xdr:from>
    <xdr:to>
      <xdr:col>81</xdr:col>
      <xdr:colOff>50800</xdr:colOff>
      <xdr:row>58</xdr:row>
      <xdr:rowOff>16745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57864"/>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13764</xdr:rowOff>
    </xdr:from>
    <xdr:to>
      <xdr:col>76</xdr:col>
      <xdr:colOff>114300</xdr:colOff>
      <xdr:row>58</xdr:row>
      <xdr:rowOff>80776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57864"/>
          <a:ext cx="889000" cy="6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19533</xdr:rowOff>
    </xdr:from>
    <xdr:to>
      <xdr:col>71</xdr:col>
      <xdr:colOff>177800</xdr:colOff>
      <xdr:row>58</xdr:row>
      <xdr:rowOff>80776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963633"/>
          <a:ext cx="8890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108320</xdr:rowOff>
    </xdr:from>
    <xdr:to>
      <xdr:col>67</xdr:col>
      <xdr:colOff>101600</xdr:colOff>
      <xdr:row>57</xdr:row>
      <xdr:rowOff>38470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54997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8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97260</xdr:rowOff>
    </xdr:from>
    <xdr:to>
      <xdr:col>85</xdr:col>
      <xdr:colOff>177800</xdr:colOff>
      <xdr:row>58</xdr:row>
      <xdr:rowOff>27410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6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75687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4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137395</xdr:rowOff>
    </xdr:from>
    <xdr:to>
      <xdr:col>81</xdr:col>
      <xdr:colOff>101600</xdr:colOff>
      <xdr:row>58</xdr:row>
      <xdr:rowOff>67545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58672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134414</xdr:rowOff>
    </xdr:from>
    <xdr:to>
      <xdr:col>76</xdr:col>
      <xdr:colOff>165100</xdr:colOff>
      <xdr:row>58</xdr:row>
      <xdr:rowOff>64564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55691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9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29976</xdr:rowOff>
    </xdr:from>
    <xdr:to>
      <xdr:col>72</xdr:col>
      <xdr:colOff>38100</xdr:colOff>
      <xdr:row>58</xdr:row>
      <xdr:rowOff>131576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122703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140183</xdr:rowOff>
    </xdr:from>
    <xdr:to>
      <xdr:col>67</xdr:col>
      <xdr:colOff>101600</xdr:colOff>
      <xdr:row>58</xdr:row>
      <xdr:rowOff>70333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1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61460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0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75943</xdr:rowOff>
    </xdr:from>
    <xdr:to>
      <xdr:col>85</xdr:col>
      <xdr:colOff>126364</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591793"/>
          <a:ext cx="1269" cy="92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22620</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36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75943</xdr:rowOff>
    </xdr:from>
    <xdr:to>
      <xdr:col>86</xdr:col>
      <xdr:colOff>25400</xdr:colOff>
      <xdr:row>73</xdr:row>
      <xdr:rowOff>75943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591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69954</xdr:rowOff>
    </xdr:from>
    <xdr:to>
      <xdr:col>85</xdr:col>
      <xdr:colOff>127000</xdr:colOff>
      <xdr:row>78</xdr:row>
      <xdr:rowOff>124019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443054"/>
          <a:ext cx="838200" cy="5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11924</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1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160497</xdr:rowOff>
    </xdr:from>
    <xdr:to>
      <xdr:col>85</xdr:col>
      <xdr:colOff>177800</xdr:colOff>
      <xdr:row>78</xdr:row>
      <xdr:rowOff>90647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113776</xdr:rowOff>
    </xdr:from>
    <xdr:to>
      <xdr:col>81</xdr:col>
      <xdr:colOff>50800</xdr:colOff>
      <xdr:row>78</xdr:row>
      <xdr:rowOff>124019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486876"/>
          <a:ext cx="8890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168887</xdr:rowOff>
    </xdr:from>
    <xdr:to>
      <xdr:col>81</xdr:col>
      <xdr:colOff>101600</xdr:colOff>
      <xdr:row>78</xdr:row>
      <xdr:rowOff>99037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115564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4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82573</xdr:rowOff>
    </xdr:from>
    <xdr:to>
      <xdr:col>76</xdr:col>
      <xdr:colOff>114300</xdr:colOff>
      <xdr:row>78</xdr:row>
      <xdr:rowOff>113776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55673"/>
          <a:ext cx="8890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9347</xdr:rowOff>
    </xdr:from>
    <xdr:to>
      <xdr:col>76</xdr:col>
      <xdr:colOff>165100</xdr:colOff>
      <xdr:row>78</xdr:row>
      <xdr:rowOff>110947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38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127474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1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104427</xdr:rowOff>
    </xdr:from>
    <xdr:to>
      <xdr:col>71</xdr:col>
      <xdr:colOff>177800</xdr:colOff>
      <xdr:row>78</xdr:row>
      <xdr:rowOff>82573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2277377"/>
          <a:ext cx="889000" cy="117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167218</xdr:rowOff>
    </xdr:from>
    <xdr:to>
      <xdr:col>72</xdr:col>
      <xdr:colOff>38100</xdr:colOff>
      <xdr:row>78</xdr:row>
      <xdr:rowOff>97368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3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113895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1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156246</xdr:rowOff>
    </xdr:from>
    <xdr:to>
      <xdr:col>67</xdr:col>
      <xdr:colOff>101600</xdr:colOff>
      <xdr:row>76</xdr:row>
      <xdr:rowOff>86396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01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77523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0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19154</xdr:rowOff>
    </xdr:from>
    <xdr:to>
      <xdr:col>85</xdr:col>
      <xdr:colOff>177800</xdr:colOff>
      <xdr:row>78</xdr:row>
      <xdr:rowOff>120754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3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138924</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4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73219</xdr:rowOff>
    </xdr:from>
    <xdr:to>
      <xdr:col>81</xdr:col>
      <xdr:colOff>101600</xdr:colOff>
      <xdr:row>79</xdr:row>
      <xdr:rowOff>3369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165946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53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62976</xdr:rowOff>
    </xdr:from>
    <xdr:to>
      <xdr:col>76</xdr:col>
      <xdr:colOff>165100</xdr:colOff>
      <xdr:row>78</xdr:row>
      <xdr:rowOff>164576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155703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5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31773</xdr:rowOff>
    </xdr:from>
    <xdr:to>
      <xdr:col>72</xdr:col>
      <xdr:colOff>38100</xdr:colOff>
      <xdr:row>78</xdr:row>
      <xdr:rowOff>133373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0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124500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49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53627</xdr:rowOff>
    </xdr:from>
    <xdr:to>
      <xdr:col>67</xdr:col>
      <xdr:colOff>101600</xdr:colOff>
      <xdr:row>71</xdr:row>
      <xdr:rowOff>155227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222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304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00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1054</xdr:rowOff>
    </xdr:from>
    <xdr:to>
      <xdr:col>85</xdr:col>
      <xdr:colOff>127000</xdr:colOff>
      <xdr:row>96</xdr:row>
      <xdr:rowOff>32699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460254"/>
          <a:ext cx="8382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1054</xdr:rowOff>
    </xdr:from>
    <xdr:to>
      <xdr:col>81</xdr:col>
      <xdr:colOff>50800</xdr:colOff>
      <xdr:row>96</xdr:row>
      <xdr:rowOff>25417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60254"/>
          <a:ext cx="889000" cy="2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25417</xdr:rowOff>
    </xdr:from>
    <xdr:to>
      <xdr:col>76</xdr:col>
      <xdr:colOff>114300</xdr:colOff>
      <xdr:row>96</xdr:row>
      <xdr:rowOff>65275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84617"/>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65275</xdr:rowOff>
    </xdr:from>
    <xdr:to>
      <xdr:col>71</xdr:col>
      <xdr:colOff>177800</xdr:colOff>
      <xdr:row>96</xdr:row>
      <xdr:rowOff>88984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524475"/>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46332</xdr:rowOff>
    </xdr:from>
    <xdr:to>
      <xdr:col>67</xdr:col>
      <xdr:colOff>101600</xdr:colOff>
      <xdr:row>94</xdr:row>
      <xdr:rowOff>147932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1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164459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93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153349</xdr:rowOff>
    </xdr:from>
    <xdr:to>
      <xdr:col>85</xdr:col>
      <xdr:colOff>177800</xdr:colOff>
      <xdr:row>96</xdr:row>
      <xdr:rowOff>83499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131776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121704</xdr:rowOff>
    </xdr:from>
    <xdr:to>
      <xdr:col>81</xdr:col>
      <xdr:colOff>101600</xdr:colOff>
      <xdr:row>96</xdr:row>
      <xdr:rowOff>51854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68381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146067</xdr:rowOff>
    </xdr:from>
    <xdr:to>
      <xdr:col>76</xdr:col>
      <xdr:colOff>165100</xdr:colOff>
      <xdr:row>96</xdr:row>
      <xdr:rowOff>76217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67344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14475</xdr:rowOff>
    </xdr:from>
    <xdr:to>
      <xdr:col>72</xdr:col>
      <xdr:colOff>38100</xdr:colOff>
      <xdr:row>96</xdr:row>
      <xdr:rowOff>116075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107202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6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38184</xdr:rowOff>
    </xdr:from>
    <xdr:to>
      <xdr:col>67</xdr:col>
      <xdr:colOff>101600</xdr:colOff>
      <xdr:row>96</xdr:row>
      <xdr:rowOff>139784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130911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36322</xdr:rowOff>
    </xdr:from>
    <xdr:to>
      <xdr:col>98</xdr:col>
      <xdr:colOff>38100</xdr:colOff>
      <xdr:row>39</xdr:row>
      <xdr:rowOff>137922</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72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154449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980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民生費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各種給付金事業費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や認定こども園整備事業費の増額が主な要因である。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社会福祉費、老人福祉費、児童福祉費を中心に増加が続くことが予想される。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衛生費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水道事業会計繰出金や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新型コロナウイルスワクチン追加接種体制確保事業費の減額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土木費については、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道路保全費や都市計画街路整備事業費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の増額が主な要因である。今後は、橋りょうの長寿命化や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道路保全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に係る経費が増加していくことが予想されるが、引き続き事業内容を精査し、事業費の平準化を図っていく。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消防費については、防災集団移転促進事業費の増額が主な要因である。今後も住宅団地造成や用地買収による多額の事業費が見込まれる。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認定こども園整備事業費や小学校教材等購入事業費の増額が主な要因である。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公債費については、今後、金利上昇による利子償還の増額が見込まれるものの、全体としては減少していくと予想される。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今後さらに厳しさを増す財政運営や災害等の緊急的経費の財源</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確保のため、決算剰余金を中心に積立てを行い、前年度比で増加している。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年度決算では、歳入歳出ともに前年度から増加しているものの、防災集団移転促進事業費や認定こども園整備事業費などの増額により、実質収支額は前年度比で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0.42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財政調整基金の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積立額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が増加したことで、前年度比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今後は財源の確保が一層厳しくなることが予想されるため、</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引き続き経費の節減と事業の適正化及び財政運営の健全化に努める。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水道事業会計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起債償還額は減少しているものの、水道施設の老朽化による修繕費の増加等により黒字額は減少傾向にある。計画的に修繕を行いながら健全な運営に努める。</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起債発行額の減少により償還額が減少傾向にあるため、今後は黒字が増加するものと思われる。財政計画を基準に健全な財政運営に努める。</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国民健康保険税の増額が見込めず、医療費が年々増加している状況にあり、財政状況の悪化が懸念される。今後は保険料の適正化を図るなど、健全運営を図る。</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介護保険特別会計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高齢化率が高く、給付費の増額が懸念されるため、今後は介護認定審査の適正化や介護予防教室等の健康づくり事業を推進し、財政健全化を図る。</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水洗化率が伸びず、投資への負担が大きくなっている。今後は下水道区域の見直しや単独浄化槽撤去費用助成の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PR</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強化等で水洗化率の向上を図り、独立採算の原則に立ち返った運営に努める。</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熊田診療所特別会計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熊田診療所特別会計は、地域の人口減少や高齢化などにより診療収入が伸び悩み、一般会計からの赤字補填的な繰入に依存している状況である。今後は、可能な限りコスト削減を図り、今後の運営方法の在り方についても見直しを図っていく。</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高齢化の進行により対象者が増加し、後期高齢者医療特別会計の規模は年々拡大が続いている。規模拡大に伴い、広域連合への納付金が増加しており、今後も同様の傾向となることが予想される。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14573006</v>
      </c>
      <c r="BO4" s="449"/>
      <c r="BP4" s="449"/>
      <c r="BQ4" s="449"/>
      <c r="BR4" s="449"/>
      <c r="BS4" s="449"/>
      <c r="BT4" s="449"/>
      <c r="BU4" s="450"/>
      <c r="BV4" s="448">
        <v>14103599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8.9</v>
      </c>
      <c r="CU4" s="589"/>
      <c r="CV4" s="589"/>
      <c r="CW4" s="589"/>
      <c r="CX4" s="589"/>
      <c r="CY4" s="589"/>
      <c r="CZ4" s="589"/>
      <c r="DA4" s="590"/>
      <c r="DB4" s="588">
        <v>9.3000000000000007</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13790437</v>
      </c>
      <c r="BO5" s="420"/>
      <c r="BP5" s="420"/>
      <c r="BQ5" s="420"/>
      <c r="BR5" s="420"/>
      <c r="BS5" s="420"/>
      <c r="BT5" s="420"/>
      <c r="BU5" s="421"/>
      <c r="BV5" s="419">
        <v>13215570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88.4</v>
      </c>
      <c r="CU5" s="417"/>
      <c r="CV5" s="417"/>
      <c r="CW5" s="417"/>
      <c r="CX5" s="417"/>
      <c r="CY5" s="417"/>
      <c r="CZ5" s="417"/>
      <c r="DA5" s="418"/>
      <c r="DB5" s="416">
        <v>90.8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782569</v>
      </c>
      <c r="BO6" s="420"/>
      <c r="BP6" s="420"/>
      <c r="BQ6" s="420"/>
      <c r="BR6" s="420"/>
      <c r="BS6" s="420"/>
      <c r="BT6" s="420"/>
      <c r="BU6" s="421"/>
      <c r="BV6" s="419">
        <v>888029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88.6</v>
      </c>
      <c r="CU6" s="563"/>
      <c r="CV6" s="563"/>
      <c r="CW6" s="563"/>
      <c r="CX6" s="563"/>
      <c r="CY6" s="563"/>
      <c r="CZ6" s="563"/>
      <c r="DA6" s="564"/>
      <c r="DB6" s="562">
        <v>91.3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23903</v>
      </c>
      <c r="BO7" s="420"/>
      <c r="BP7" s="420"/>
      <c r="BQ7" s="420"/>
      <c r="BR7" s="420"/>
      <c r="BS7" s="420"/>
      <c r="BT7" s="420"/>
      <c r="BU7" s="421"/>
      <c r="BV7" s="419">
        <v>93945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8532387</v>
      </c>
      <c r="CU7" s="420"/>
      <c r="CV7" s="420"/>
      <c r="CW7" s="420"/>
      <c r="CX7" s="420"/>
      <c r="CY7" s="420"/>
      <c r="CZ7" s="420"/>
      <c r="DA7" s="421"/>
      <c r="DB7" s="419">
        <v>8530198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758666</v>
      </c>
      <c r="BO8" s="420"/>
      <c r="BP8" s="420"/>
      <c r="BQ8" s="420"/>
      <c r="BR8" s="420"/>
      <c r="BS8" s="420"/>
      <c r="BT8" s="420"/>
      <c r="BU8" s="421"/>
      <c r="BV8" s="419">
        <v>794084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0.45</v>
      </c>
      <c r="CU8" s="523"/>
      <c r="CV8" s="523"/>
      <c r="CW8" s="523"/>
      <c r="CX8" s="523"/>
      <c r="CY8" s="523"/>
      <c r="CZ8" s="523"/>
      <c r="DA8" s="524"/>
      <c r="DB8" s="522">
        <v>0.45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24875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-35418</v>
      </c>
      <c r="BO9" s="420"/>
      <c r="BP9" s="420"/>
      <c r="BQ9" s="420"/>
      <c r="BR9" s="420"/>
      <c r="BS9" s="420"/>
      <c r="BT9" s="420"/>
      <c r="BU9" s="421"/>
      <c r="BV9" s="419">
        <v>-53561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12.3</v>
      </c>
      <c r="CU9" s="417"/>
      <c r="CV9" s="417"/>
      <c r="CW9" s="417"/>
      <c r="CX9" s="417"/>
      <c r="CY9" s="417"/>
      <c r="CZ9" s="417"/>
      <c r="DA9" s="418"/>
      <c r="DB9" s="416">
        <v>13.3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27047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243604</v>
      </c>
      <c r="BO10" s="420"/>
      <c r="BP10" s="420"/>
      <c r="BQ10" s="420"/>
      <c r="BR10" s="420"/>
      <c r="BS10" s="420"/>
      <c r="BT10" s="420"/>
      <c r="BU10" s="421"/>
      <c r="BV10" s="419">
        <v>12069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23482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417628</v>
      </c>
      <c r="BO12" s="420"/>
      <c r="BP12" s="420"/>
      <c r="BQ12" s="420"/>
      <c r="BR12" s="420"/>
      <c r="BS12" s="420"/>
      <c r="BT12" s="420"/>
      <c r="BU12" s="421"/>
      <c r="BV12" s="419">
        <v>336323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23158</v>
      </c>
      <c r="S13" s="507"/>
      <c r="T13" s="507"/>
      <c r="U13" s="507"/>
      <c r="V13" s="508"/>
      <c r="W13" s="509" t="s">
        <v>131</v>
      </c>
      <c r="X13" s="405"/>
      <c r="Y13" s="405"/>
      <c r="Z13" s="405"/>
      <c r="AA13" s="405"/>
      <c r="AB13" s="406"/>
      <c r="AC13" s="372">
        <v>1219</v>
      </c>
      <c r="AD13" s="373"/>
      <c r="AE13" s="373"/>
      <c r="AF13" s="373"/>
      <c r="AG13" s="374"/>
      <c r="AH13" s="372">
        <v>1562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-209442</v>
      </c>
      <c r="BO13" s="420"/>
      <c r="BP13" s="420"/>
      <c r="BQ13" s="420"/>
      <c r="BR13" s="420"/>
      <c r="BS13" s="420"/>
      <c r="BT13" s="420"/>
      <c r="BU13" s="421"/>
      <c r="BV13" s="419">
        <v>-377815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7.2</v>
      </c>
      <c r="CU13" s="417"/>
      <c r="CV13" s="417"/>
      <c r="CW13" s="417"/>
      <c r="CX13" s="417"/>
      <c r="CY13" s="417"/>
      <c r="CZ13" s="417"/>
      <c r="DA13" s="418"/>
      <c r="DB13" s="416">
        <v>7.2</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24035</v>
      </c>
      <c r="S14" s="507"/>
      <c r="T14" s="507"/>
      <c r="U14" s="507"/>
      <c r="V14" s="508"/>
      <c r="W14" s="510"/>
      <c r="X14" s="408"/>
      <c r="Y14" s="408"/>
      <c r="Z14" s="408"/>
      <c r="AA14" s="408"/>
      <c r="AB14" s="409"/>
      <c r="AC14" s="499">
        <v>9.9</v>
      </c>
      <c r="AD14" s="500"/>
      <c r="AE14" s="500"/>
      <c r="AF14" s="500"/>
      <c r="AG14" s="501"/>
      <c r="AH14" s="499">
        <v>11.7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23722</v>
      </c>
      <c r="S15" s="507"/>
      <c r="T15" s="507"/>
      <c r="U15" s="507"/>
      <c r="V15" s="508"/>
      <c r="W15" s="509" t="s">
        <v>137</v>
      </c>
      <c r="X15" s="405"/>
      <c r="Y15" s="405"/>
      <c r="Z15" s="405"/>
      <c r="AA15" s="405"/>
      <c r="AB15" s="406"/>
      <c r="AC15" s="372">
        <v>4253</v>
      </c>
      <c r="AD15" s="373"/>
      <c r="AE15" s="373"/>
      <c r="AF15" s="373"/>
      <c r="AG15" s="374"/>
      <c r="AH15" s="372">
        <v>4547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3344636</v>
      </c>
      <c r="BO15" s="449"/>
      <c r="BP15" s="449"/>
      <c r="BQ15" s="449"/>
      <c r="BR15" s="449"/>
      <c r="BS15" s="449"/>
      <c r="BT15" s="449"/>
      <c r="BU15" s="450"/>
      <c r="BV15" s="448">
        <v>3414246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34.5</v>
      </c>
      <c r="AD16" s="500"/>
      <c r="AE16" s="500"/>
      <c r="AF16" s="500"/>
      <c r="AG16" s="501"/>
      <c r="AH16" s="499">
        <v>33.9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7643558</v>
      </c>
      <c r="BO16" s="420"/>
      <c r="BP16" s="420"/>
      <c r="BQ16" s="420"/>
      <c r="BR16" s="420"/>
      <c r="BS16" s="420"/>
      <c r="BT16" s="420"/>
      <c r="BU16" s="421"/>
      <c r="BV16" s="419">
        <v>7572133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6860</v>
      </c>
      <c r="AD17" s="373"/>
      <c r="AE17" s="373"/>
      <c r="AF17" s="373"/>
      <c r="AG17" s="374"/>
      <c r="AH17" s="372">
        <v>7286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4206389</v>
      </c>
      <c r="BO17" s="420"/>
      <c r="BP17" s="420"/>
      <c r="BQ17" s="420"/>
      <c r="BR17" s="420"/>
      <c r="BS17" s="420"/>
      <c r="BT17" s="420"/>
      <c r="BU17" s="421"/>
      <c r="BV17" s="419">
        <v>4299075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174.35</v>
      </c>
      <c r="M18" s="472"/>
      <c r="N18" s="472"/>
      <c r="O18" s="472"/>
      <c r="P18" s="472"/>
      <c r="Q18" s="472"/>
      <c r="R18" s="473"/>
      <c r="S18" s="473"/>
      <c r="T18" s="473"/>
      <c r="U18" s="473"/>
      <c r="V18" s="474"/>
      <c r="W18" s="490"/>
      <c r="X18" s="491"/>
      <c r="Y18" s="491"/>
      <c r="Z18" s="491"/>
      <c r="AA18" s="491"/>
      <c r="AB18" s="515"/>
      <c r="AC18" s="389">
        <v>55.6</v>
      </c>
      <c r="AD18" s="390"/>
      <c r="AE18" s="390"/>
      <c r="AF18" s="390"/>
      <c r="AG18" s="475"/>
      <c r="AH18" s="389">
        <v>54.4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7714420</v>
      </c>
      <c r="BO18" s="420"/>
      <c r="BP18" s="420"/>
      <c r="BQ18" s="420"/>
      <c r="BR18" s="420"/>
      <c r="BS18" s="420"/>
      <c r="BT18" s="420"/>
      <c r="BU18" s="421"/>
      <c r="BV18" s="419">
        <v>7768366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143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10599119</v>
      </c>
      <c r="BO19" s="420"/>
      <c r="BP19" s="420"/>
      <c r="BQ19" s="420"/>
      <c r="BR19" s="420"/>
      <c r="BS19" s="420"/>
      <c r="BT19" s="420"/>
      <c r="BU19" s="421"/>
      <c r="BV19" s="419">
        <v>10375332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9186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8087417</v>
      </c>
      <c r="BO22" s="449"/>
      <c r="BP22" s="449"/>
      <c r="BQ22" s="449"/>
      <c r="BR22" s="449"/>
      <c r="BS22" s="449"/>
      <c r="BT22" s="449"/>
      <c r="BU22" s="450"/>
      <c r="BV22" s="448">
        <v>8528780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4707918</v>
      </c>
      <c r="BO23" s="420"/>
      <c r="BP23" s="420"/>
      <c r="BQ23" s="420"/>
      <c r="BR23" s="420"/>
      <c r="BS23" s="420"/>
      <c r="BT23" s="420"/>
      <c r="BU23" s="421"/>
      <c r="BV23" s="419">
        <v>4644054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7500</v>
      </c>
      <c r="R24" s="373"/>
      <c r="S24" s="373"/>
      <c r="T24" s="373"/>
      <c r="U24" s="373"/>
      <c r="V24" s="374"/>
      <c r="W24" s="462"/>
      <c r="X24" s="399"/>
      <c r="Y24" s="400"/>
      <c r="Z24" s="375" t="s">
        <v>162</v>
      </c>
      <c r="AA24" s="376"/>
      <c r="AB24" s="376"/>
      <c r="AC24" s="376"/>
      <c r="AD24" s="376"/>
      <c r="AE24" s="376"/>
      <c r="AF24" s="376"/>
      <c r="AG24" s="377"/>
      <c r="AH24" s="372">
        <v>216</v>
      </c>
      <c r="AI24" s="373"/>
      <c r="AJ24" s="373"/>
      <c r="AK24" s="373"/>
      <c r="AL24" s="374"/>
      <c r="AM24" s="372">
        <v>661608</v>
      </c>
      <c r="AN24" s="373"/>
      <c r="AO24" s="373"/>
      <c r="AP24" s="373"/>
      <c r="AQ24" s="373"/>
      <c r="AR24" s="374"/>
      <c r="AS24" s="372">
        <v>3063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4363024</v>
      </c>
      <c r="BO24" s="420"/>
      <c r="BP24" s="420"/>
      <c r="BQ24" s="420"/>
      <c r="BR24" s="420"/>
      <c r="BS24" s="420"/>
      <c r="BT24" s="420"/>
      <c r="BU24" s="421"/>
      <c r="BV24" s="419">
        <v>4374513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6100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2159545</v>
      </c>
      <c r="BO25" s="449"/>
      <c r="BP25" s="449"/>
      <c r="BQ25" s="449"/>
      <c r="BR25" s="449"/>
      <c r="BS25" s="449"/>
      <c r="BT25" s="449"/>
      <c r="BU25" s="450"/>
      <c r="BV25" s="448">
        <v>1199074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5600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7446</v>
      </c>
      <c r="AN26" s="373"/>
      <c r="AO26" s="373"/>
      <c r="AP26" s="373"/>
      <c r="AQ26" s="373"/>
      <c r="AR26" s="374"/>
      <c r="AS26" s="372">
        <v>2482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3700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32442</v>
      </c>
      <c r="AN27" s="373"/>
      <c r="AO27" s="373"/>
      <c r="AP27" s="373"/>
      <c r="AQ27" s="373"/>
      <c r="AR27" s="374"/>
      <c r="AS27" s="372">
        <v>3605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200231</v>
      </c>
      <c r="BO27" s="454"/>
      <c r="BP27" s="454"/>
      <c r="BQ27" s="454"/>
      <c r="BR27" s="454"/>
      <c r="BS27" s="454"/>
      <c r="BT27" s="454"/>
      <c r="BU27" s="455"/>
      <c r="BV27" s="453">
        <v>200224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2915070</v>
      </c>
      <c r="BO28" s="449"/>
      <c r="BP28" s="449"/>
      <c r="BQ28" s="449"/>
      <c r="BR28" s="449"/>
      <c r="BS28" s="449"/>
      <c r="BT28" s="449"/>
      <c r="BU28" s="450"/>
      <c r="BV28" s="448">
        <v>2889094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14</v>
      </c>
      <c r="M29" s="373"/>
      <c r="N29" s="373"/>
      <c r="O29" s="373"/>
      <c r="P29" s="374"/>
      <c r="Q29" s="372">
        <v>2700</v>
      </c>
      <c r="R29" s="373"/>
      <c r="S29" s="373"/>
      <c r="T29" s="373"/>
      <c r="U29" s="373"/>
      <c r="V29" s="374"/>
      <c r="W29" s="463"/>
      <c r="X29" s="464"/>
      <c r="Y29" s="465"/>
      <c r="Z29" s="375" t="s">
        <v>177</v>
      </c>
      <c r="AA29" s="376"/>
      <c r="AB29" s="376"/>
      <c r="AC29" s="376"/>
      <c r="AD29" s="376"/>
      <c r="AE29" s="376"/>
      <c r="AF29" s="376"/>
      <c r="AG29" s="377"/>
      <c r="AH29" s="372">
        <v>225</v>
      </c>
      <c r="AI29" s="373"/>
      <c r="AJ29" s="373"/>
      <c r="AK29" s="373"/>
      <c r="AL29" s="374"/>
      <c r="AM29" s="372">
        <v>694050</v>
      </c>
      <c r="AN29" s="373"/>
      <c r="AO29" s="373"/>
      <c r="AP29" s="373"/>
      <c r="AQ29" s="373"/>
      <c r="AR29" s="374"/>
      <c r="AS29" s="372">
        <v>3085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203567</v>
      </c>
      <c r="BO29" s="420"/>
      <c r="BP29" s="420"/>
      <c r="BQ29" s="420"/>
      <c r="BR29" s="420"/>
      <c r="BS29" s="420"/>
      <c r="BT29" s="420"/>
      <c r="BU29" s="421"/>
      <c r="BV29" s="419">
        <v>155563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7649231</v>
      </c>
      <c r="BO30" s="454"/>
      <c r="BP30" s="454"/>
      <c r="BQ30" s="454"/>
      <c r="BR30" s="454"/>
      <c r="BS30" s="454"/>
      <c r="BT30" s="454"/>
      <c r="BU30" s="455"/>
      <c r="BV30" s="453">
        <v>7080563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南那須地区広域行政事務組合（普通会計）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那須烏山市農業公社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熊田診療所特別会計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南那須地区広域行政事務組合（病院会計）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栃木県市町村総合事務組合（一般会計）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栃木県市町村総合事務組合（特別会計）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栃木県後期高齢者医療広域連合（一般会計）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栃木県後期高齢者医療広域連合（特別会計）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lWs3T/vrm8ESGyho7X1EoTZmDcYxGh/tvFFbH3UZ8dUwe+I9ldzJp7pMJMWRDBuIq+GZFZ1f4LiUqpYwKsqSeg==" saltValue="srKTCx7gt5Ul4HTYGO6dV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11.76</v>
      </c>
      <c r="G34" s="33">
        <v>11.22</v>
      </c>
      <c r="H34" s="33">
        <v>11.87</v>
      </c>
      <c r="I34" s="33">
        <v>11.75</v>
      </c>
      <c r="J34" s="34">
        <v>10.11</v>
      </c>
      <c r="K34" s="22"/>
      <c r="L34" s="22"/>
      <c r="M34" s="22"/>
      <c r="N34" s="22"/>
      <c r="O34" s="22"/>
      <c r="P34" s="22"/>
    </row>
    <row r="35" spans="1:16" ht="39" customHeight="1" x14ac:dyDescent="0.2">
      <c r="A35" s="22"/>
      <c r="B35" s="35"/>
      <c r="C35" s="1145" t="s">
        <v>533</v>
      </c>
      <c r="D35" s="1146"/>
      <c r="E35" s="1147"/>
      <c r="F35" s="36">
        <v>6.48</v>
      </c>
      <c r="G35" s="37">
        <v>5.84</v>
      </c>
      <c r="H35" s="37">
        <v>9.98</v>
      </c>
      <c r="I35" s="37">
        <v>9.2200000000000006</v>
      </c>
      <c r="J35" s="38">
        <v>8.81</v>
      </c>
      <c r="K35" s="22"/>
      <c r="L35" s="22"/>
      <c r="M35" s="22"/>
      <c r="N35" s="22"/>
      <c r="O35" s="22"/>
      <c r="P35" s="22"/>
    </row>
    <row r="36" spans="1:16" ht="39" customHeight="1" x14ac:dyDescent="0.2">
      <c r="A36" s="22"/>
      <c r="B36" s="35"/>
      <c r="C36" s="1145" t="s">
        <v>534</v>
      </c>
      <c r="D36" s="1146"/>
      <c r="E36" s="1147"/>
      <c r="F36" s="36">
        <v>0.97</v>
      </c>
      <c r="G36" s="37">
        <v>1.5</v>
      </c>
      <c r="H36" s="37">
        <v>2.23</v>
      </c>
      <c r="I36" s="37">
        <v>1.83</v>
      </c>
      <c r="J36" s="38">
        <v>1.1499999999999999</v>
      </c>
      <c r="K36" s="22"/>
      <c r="L36" s="22"/>
      <c r="M36" s="22"/>
      <c r="N36" s="22"/>
      <c r="O36" s="22"/>
      <c r="P36" s="22"/>
    </row>
    <row r="37" spans="1:16" ht="39" customHeight="1" x14ac:dyDescent="0.2">
      <c r="A37" s="22"/>
      <c r="B37" s="35"/>
      <c r="C37" s="1145" t="s">
        <v>535</v>
      </c>
      <c r="D37" s="1146"/>
      <c r="E37" s="1147"/>
      <c r="F37" s="36">
        <v>1.36</v>
      </c>
      <c r="G37" s="37">
        <v>1.21</v>
      </c>
      <c r="H37" s="37">
        <v>1.18</v>
      </c>
      <c r="I37" s="37">
        <v>1.35</v>
      </c>
      <c r="J37" s="38">
        <v>1.02</v>
      </c>
      <c r="K37" s="22"/>
      <c r="L37" s="22"/>
      <c r="M37" s="22"/>
      <c r="N37" s="22"/>
      <c r="O37" s="22"/>
      <c r="P37" s="22"/>
    </row>
    <row r="38" spans="1:16" ht="39" customHeight="1" x14ac:dyDescent="0.2">
      <c r="A38" s="22"/>
      <c r="B38" s="35"/>
      <c r="C38" s="1145" t="s">
        <v>536</v>
      </c>
      <c r="D38" s="1146"/>
      <c r="E38" s="1147"/>
      <c r="F38" s="36" t="s">
        <v>486</v>
      </c>
      <c r="G38" s="37" t="s">
        <v>486</v>
      </c>
      <c r="H38" s="37" t="s">
        <v>486</v>
      </c>
      <c r="I38" s="37">
        <v>0.37</v>
      </c>
      <c r="J38" s="38">
        <v>0.56999999999999995</v>
      </c>
      <c r="K38" s="22"/>
      <c r="L38" s="22"/>
      <c r="M38" s="22"/>
      <c r="N38" s="22"/>
      <c r="O38" s="22"/>
      <c r="P38" s="22"/>
    </row>
    <row r="39" spans="1:16" ht="39" customHeight="1" x14ac:dyDescent="0.2">
      <c r="A39" s="22"/>
      <c r="B39" s="35"/>
      <c r="C39" s="1145" t="s">
        <v>537</v>
      </c>
      <c r="D39" s="1146"/>
      <c r="E39" s="1147"/>
      <c r="F39" s="36">
        <v>0.05</v>
      </c>
      <c r="G39" s="37">
        <v>0.09</v>
      </c>
      <c r="H39" s="37">
        <v>7.0000000000000007E-2</v>
      </c>
      <c r="I39" s="37">
        <v>0.08</v>
      </c>
      <c r="J39" s="38">
        <v>0.08</v>
      </c>
      <c r="K39" s="22"/>
      <c r="L39" s="22"/>
      <c r="M39" s="22"/>
      <c r="N39" s="22"/>
      <c r="O39" s="22"/>
      <c r="P39" s="22"/>
    </row>
    <row r="40" spans="1:16" ht="39" customHeight="1" x14ac:dyDescent="0.2">
      <c r="A40" s="22"/>
      <c r="B40" s="35"/>
      <c r="C40" s="1145" t="s">
        <v>538</v>
      </c>
      <c r="D40" s="1146"/>
      <c r="E40" s="1147"/>
      <c r="F40" s="36">
        <v>0.03</v>
      </c>
      <c r="G40" s="37">
        <v>0.04</v>
      </c>
      <c r="H40" s="37">
        <v>0.04</v>
      </c>
      <c r="I40" s="37">
        <v>0.08</v>
      </c>
      <c r="J40" s="38">
        <v>0.08</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v>0.34</v>
      </c>
      <c r="G43" s="42">
        <v>0.3</v>
      </c>
      <c r="H43" s="42">
        <v>0.9</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GW7Ro4bMdXprejixNMzh0Ei7DXV1CqBFvlTDXoidgNfiMeFPCXoAC9LNuuJTi7+1nu/Fra4QJTUJ2EbF1e0y9w==" saltValue="VfHLc8FVmAHEcJhcao8q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90" zoomScaleNormal="100" zoomScaleSheetLayoutView="90"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1332</v>
      </c>
      <c r="L45" s="60">
        <v>1346</v>
      </c>
      <c r="M45" s="60">
        <v>1378</v>
      </c>
      <c r="N45" s="60">
        <v>1382</v>
      </c>
      <c r="O45" s="61">
        <v>1304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237</v>
      </c>
      <c r="L48" s="64">
        <v>222</v>
      </c>
      <c r="M48" s="64">
        <v>240</v>
      </c>
      <c r="N48" s="64">
        <v>227</v>
      </c>
      <c r="O48" s="65">
        <v>246</v>
      </c>
      <c r="P48" s="48"/>
      <c r="Q48" s="48"/>
      <c r="R48" s="48"/>
      <c r="S48" s="48"/>
      <c r="T48" s="48"/>
      <c r="U48" s="48"/>
    </row>
    <row r="49" spans="1:21" ht="30.75" customHeight="1" x14ac:dyDescent="0.2">
      <c r="A49" s="48"/>
      <c r="B49" s="1178"/>
      <c r="C49" s="1179"/>
      <c r="D49" s="62"/>
      <c r="E49" s="1155" t="s">
        <v>14</v>
      </c>
      <c r="F49" s="1155"/>
      <c r="G49" s="1155"/>
      <c r="H49" s="1155"/>
      <c r="I49" s="1155"/>
      <c r="J49" s="1156"/>
      <c r="K49" s="63">
        <v>178</v>
      </c>
      <c r="L49" s="64">
        <v>244</v>
      </c>
      <c r="M49" s="64">
        <v>243</v>
      </c>
      <c r="N49" s="64">
        <v>179</v>
      </c>
      <c r="O49" s="65">
        <v>164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1314</v>
      </c>
      <c r="L52" s="64">
        <v>1303</v>
      </c>
      <c r="M52" s="64">
        <v>1290</v>
      </c>
      <c r="N52" s="64">
        <v>1295</v>
      </c>
      <c r="O52" s="65">
        <v>1205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433</v>
      </c>
      <c r="L53" s="69">
        <v>509</v>
      </c>
      <c r="M53" s="69">
        <v>571</v>
      </c>
      <c r="N53" s="69">
        <v>493</v>
      </c>
      <c r="O53" s="70">
        <v>509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8LoaIjiaSuFPjHpURSALswQ/ZLvMkFXgT6/sGfsKZCZ9uDaWEZnI3msqfrCIT4rc1Dieiknr/RvS0ZxqbWBQ==" saltValue="2gsoibkcmElMI4VpRWvv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10551</v>
      </c>
      <c r="J41" s="344">
        <v>9814</v>
      </c>
      <c r="K41" s="344">
        <v>8978</v>
      </c>
      <c r="L41" s="344">
        <v>8529</v>
      </c>
      <c r="M41" s="345">
        <v>8087</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2642</v>
      </c>
      <c r="J43" s="347">
        <v>2736</v>
      </c>
      <c r="K43" s="347">
        <v>2323</v>
      </c>
      <c r="L43" s="347">
        <v>2092</v>
      </c>
      <c r="M43" s="348">
        <v>1950</v>
      </c>
    </row>
    <row r="44" spans="2:13" ht="27.75" customHeight="1" x14ac:dyDescent="0.2">
      <c r="B44" s="1186"/>
      <c r="C44" s="1187"/>
      <c r="D44" s="106"/>
      <c r="E44" s="1190" t="s">
        <v>34</v>
      </c>
      <c r="F44" s="1190"/>
      <c r="G44" s="1190"/>
      <c r="H44" s="1191"/>
      <c r="I44" s="346">
        <v>581</v>
      </c>
      <c r="J44" s="347">
        <v>655</v>
      </c>
      <c r="K44" s="347">
        <v>545</v>
      </c>
      <c r="L44" s="347">
        <v>520</v>
      </c>
      <c r="M44" s="348">
        <v>451</v>
      </c>
    </row>
    <row r="45" spans="2:13" ht="27.75" customHeight="1" x14ac:dyDescent="0.2">
      <c r="B45" s="1186"/>
      <c r="C45" s="1187"/>
      <c r="D45" s="106"/>
      <c r="E45" s="1190" t="s">
        <v>35</v>
      </c>
      <c r="F45" s="1190"/>
      <c r="G45" s="1190"/>
      <c r="H45" s="1191"/>
      <c r="I45" s="346">
        <v>2758</v>
      </c>
      <c r="J45" s="347">
        <v>2713</v>
      </c>
      <c r="K45" s="347">
        <v>2695</v>
      </c>
      <c r="L45" s="347">
        <v>2647</v>
      </c>
      <c r="M45" s="348">
        <v>2631</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7503</v>
      </c>
      <c r="J50" s="347">
        <v>8629</v>
      </c>
      <c r="K50" s="347">
        <v>8975</v>
      </c>
      <c r="L50" s="347">
        <v>9649</v>
      </c>
      <c r="M50" s="348">
        <v>10264</v>
      </c>
    </row>
    <row r="51" spans="2:13" ht="27.75" customHeight="1" x14ac:dyDescent="0.2">
      <c r="B51" s="1186"/>
      <c r="C51" s="1187"/>
      <c r="D51" s="106"/>
      <c r="E51" s="1190" t="s">
        <v>42</v>
      </c>
      <c r="F51" s="1190"/>
      <c r="G51" s="1190"/>
      <c r="H51" s="1191"/>
      <c r="I51" s="346">
        <v>11</v>
      </c>
      <c r="J51" s="347">
        <v>10</v>
      </c>
      <c r="K51" s="347">
        <v>9</v>
      </c>
      <c r="L51" s="347">
        <v>8</v>
      </c>
      <c r="M51" s="348">
        <v>7</v>
      </c>
    </row>
    <row r="52" spans="2:13" ht="27.75" customHeight="1" x14ac:dyDescent="0.2">
      <c r="B52" s="1188"/>
      <c r="C52" s="1189"/>
      <c r="D52" s="106"/>
      <c r="E52" s="1190" t="s">
        <v>43</v>
      </c>
      <c r="F52" s="1190"/>
      <c r="G52" s="1190"/>
      <c r="H52" s="1191"/>
      <c r="I52" s="346">
        <v>11216</v>
      </c>
      <c r="J52" s="347">
        <v>10582</v>
      </c>
      <c r="K52" s="347">
        <v>9832</v>
      </c>
      <c r="L52" s="347">
        <v>9462</v>
      </c>
      <c r="M52" s="348">
        <v>8615</v>
      </c>
    </row>
    <row r="53" spans="2:13" ht="27.75" customHeight="1" thickBot="1" x14ac:dyDescent="0.25">
      <c r="B53" s="1192" t="s">
        <v>19</v>
      </c>
      <c r="C53" s="1193"/>
      <c r="D53" s="110"/>
      <c r="E53" s="1194" t="s">
        <v>44</v>
      </c>
      <c r="F53" s="1194"/>
      <c r="G53" s="1194"/>
      <c r="H53" s="1195"/>
      <c r="I53" s="349">
        <v>-2198</v>
      </c>
      <c r="J53" s="350">
        <v>-3302</v>
      </c>
      <c r="K53" s="350">
        <v>-4276</v>
      </c>
      <c r="L53" s="350">
        <v>-5332</v>
      </c>
      <c r="M53" s="351">
        <v>-5766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atNrGtQ45SAERsDH6ynG1hTc/PJc/NAjzn9PiLdbuJU8SwB8EURrNaCtnC4phjbbT4CTjOAtdXnWaLmPSzKRQ==" saltValue="3ex+yhbQYVgaSCXwT0nz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2763</v>
      </c>
      <c r="G55" s="352">
        <v>2889</v>
      </c>
      <c r="H55" s="353">
        <v>2915</v>
      </c>
    </row>
    <row r="56" spans="2:8" ht="52.5" customHeight="1" x14ac:dyDescent="0.2">
      <c r="B56" s="122"/>
      <c r="C56" s="1213" t="s">
        <v>47</v>
      </c>
      <c r="D56" s="1213"/>
      <c r="E56" s="1214"/>
      <c r="F56" s="354">
        <v>118</v>
      </c>
      <c r="G56" s="354">
        <v>156</v>
      </c>
      <c r="H56" s="355">
        <v>204</v>
      </c>
    </row>
    <row r="57" spans="2:8" ht="53.25" customHeight="1" x14ac:dyDescent="0.2">
      <c r="B57" s="122"/>
      <c r="C57" s="1215" t="s">
        <v>48</v>
      </c>
      <c r="D57" s="1215"/>
      <c r="E57" s="1216"/>
      <c r="F57" s="356">
        <v>6500</v>
      </c>
      <c r="G57" s="356">
        <v>7081</v>
      </c>
      <c r="H57" s="357">
        <v>7649</v>
      </c>
    </row>
    <row r="58" spans="2:8" ht="45.75" customHeight="1" x14ac:dyDescent="0.2">
      <c r="B58" s="123"/>
      <c r="C58" s="1203" t="s">
        <v>559</v>
      </c>
      <c r="D58" s="1204"/>
      <c r="E58" s="1205"/>
      <c r="F58" s="358">
        <v>1982</v>
      </c>
      <c r="G58" s="358">
        <v>2183</v>
      </c>
      <c r="H58" s="359">
        <v>2583</v>
      </c>
    </row>
    <row r="59" spans="2:8" ht="45.75" customHeight="1" x14ac:dyDescent="0.2">
      <c r="B59" s="123"/>
      <c r="C59" s="1203" t="s">
        <v>555</v>
      </c>
      <c r="D59" s="1204"/>
      <c r="E59" s="1205"/>
      <c r="F59" s="358">
        <v>2056</v>
      </c>
      <c r="G59" s="358">
        <v>2241</v>
      </c>
      <c r="H59" s="359">
        <v>2242</v>
      </c>
    </row>
    <row r="60" spans="2:8" ht="45.75" customHeight="1" x14ac:dyDescent="0.2">
      <c r="B60" s="123"/>
      <c r="C60" s="1203" t="s">
        <v>556</v>
      </c>
      <c r="D60" s="1204"/>
      <c r="E60" s="1205"/>
      <c r="F60" s="358">
        <v>1540</v>
      </c>
      <c r="G60" s="358">
        <v>1740</v>
      </c>
      <c r="H60" s="359">
        <v>1840</v>
      </c>
    </row>
    <row r="61" spans="2:8" ht="45.75" customHeight="1" x14ac:dyDescent="0.2">
      <c r="B61" s="123"/>
      <c r="C61" s="1203" t="s">
        <v>557</v>
      </c>
      <c r="D61" s="1204"/>
      <c r="E61" s="1205"/>
      <c r="F61" s="358">
        <v>404</v>
      </c>
      <c r="G61" s="358">
        <v>402</v>
      </c>
      <c r="H61" s="359">
        <v>399</v>
      </c>
    </row>
    <row r="62" spans="2:8" ht="45.75" customHeight="1" thickBot="1" x14ac:dyDescent="0.25">
      <c r="B62" s="124"/>
      <c r="C62" s="1206" t="s">
        <v>558</v>
      </c>
      <c r="D62" s="1207"/>
      <c r="E62" s="1208"/>
      <c r="F62" s="360">
        <v>253</v>
      </c>
      <c r="G62" s="360">
        <v>253</v>
      </c>
      <c r="H62" s="361">
        <v>253</v>
      </c>
    </row>
    <row r="63" spans="2:8" ht="52.5" customHeight="1" thickBot="1" x14ac:dyDescent="0.25">
      <c r="B63" s="125"/>
      <c r="C63" s="1209" t="s">
        <v>49</v>
      </c>
      <c r="D63" s="1209"/>
      <c r="E63" s="1210"/>
      <c r="F63" s="362">
        <v>9381</v>
      </c>
      <c r="G63" s="362">
        <v>10125</v>
      </c>
      <c r="H63" s="363">
        <v>10768</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sheetData>
  <sheetProtection algorithmName="SHA-512" hashValue="55ty7P5GpFwPcV2oZm0Gcn3dxoQjFPmK0b6ZXT731iN/eV64FJh7bJgApA7FIwR6+yuQpgbgsq4fwEDXFPkxKw==" saltValue="B4kiJx2C3yeaH54y+ALF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37512</v>
      </c>
      <c r="E3" s="144"/>
      <c r="F3" s="145">
        <v>128523</v>
      </c>
      <c r="G3" s="146"/>
      <c r="H3" s="147"/>
    </row>
    <row r="4" spans="1:8" x14ac:dyDescent="0.2">
      <c r="A4" s="148"/>
      <c r="B4" s="149"/>
      <c r="C4" s="150"/>
      <c r="D4" s="151">
        <v>12795</v>
      </c>
      <c r="E4" s="152"/>
      <c r="F4" s="153">
        <v>56792</v>
      </c>
      <c r="G4" s="154"/>
      <c r="H4" s="155"/>
    </row>
    <row r="5" spans="1:8" x14ac:dyDescent="0.2">
      <c r="A5" s="136" t="s">
        <v>519</v>
      </c>
      <c r="B5" s="141"/>
      <c r="C5" s="142"/>
      <c r="D5" s="143">
        <v>32641</v>
      </c>
      <c r="E5" s="144"/>
      <c r="F5" s="145">
        <v>69604</v>
      </c>
      <c r="G5" s="146"/>
      <c r="H5" s="147"/>
    </row>
    <row r="6" spans="1:8" x14ac:dyDescent="0.2">
      <c r="A6" s="148"/>
      <c r="B6" s="149"/>
      <c r="C6" s="150"/>
      <c r="D6" s="151">
        <v>21297</v>
      </c>
      <c r="E6" s="152"/>
      <c r="F6" s="153">
        <v>36247</v>
      </c>
      <c r="G6" s="154"/>
      <c r="H6" s="155"/>
    </row>
    <row r="7" spans="1:8" x14ac:dyDescent="0.2">
      <c r="A7" s="136" t="s">
        <v>520</v>
      </c>
      <c r="B7" s="141"/>
      <c r="C7" s="142"/>
      <c r="D7" s="143">
        <v>26036</v>
      </c>
      <c r="E7" s="144"/>
      <c r="F7" s="145">
        <v>68410</v>
      </c>
      <c r="G7" s="146"/>
      <c r="H7" s="147"/>
    </row>
    <row r="8" spans="1:8" x14ac:dyDescent="0.2">
      <c r="A8" s="148"/>
      <c r="B8" s="149"/>
      <c r="C8" s="150"/>
      <c r="D8" s="151">
        <v>13964</v>
      </c>
      <c r="E8" s="152"/>
      <c r="F8" s="153">
        <v>35086</v>
      </c>
      <c r="G8" s="154"/>
      <c r="H8" s="155"/>
    </row>
    <row r="9" spans="1:8" x14ac:dyDescent="0.2">
      <c r="A9" s="136" t="s">
        <v>521</v>
      </c>
      <c r="B9" s="141"/>
      <c r="C9" s="142"/>
      <c r="D9" s="143">
        <v>50933</v>
      </c>
      <c r="E9" s="144"/>
      <c r="F9" s="145">
        <v>73019</v>
      </c>
      <c r="G9" s="146"/>
      <c r="H9" s="147"/>
    </row>
    <row r="10" spans="1:8" x14ac:dyDescent="0.2">
      <c r="A10" s="148"/>
      <c r="B10" s="149"/>
      <c r="C10" s="150"/>
      <c r="D10" s="151">
        <v>29539</v>
      </c>
      <c r="E10" s="152"/>
      <c r="F10" s="153">
        <v>39427</v>
      </c>
      <c r="G10" s="154"/>
      <c r="H10" s="155"/>
    </row>
    <row r="11" spans="1:8" x14ac:dyDescent="0.2">
      <c r="A11" s="136" t="s">
        <v>522</v>
      </c>
      <c r="B11" s="141"/>
      <c r="C11" s="142"/>
      <c r="D11" s="143">
        <v>58081</v>
      </c>
      <c r="E11" s="144"/>
      <c r="F11" s="145">
        <v>76590</v>
      </c>
      <c r="G11" s="146"/>
      <c r="H11" s="147"/>
    </row>
    <row r="12" spans="1:8" x14ac:dyDescent="0.2">
      <c r="A12" s="148"/>
      <c r="B12" s="149"/>
      <c r="C12" s="156"/>
      <c r="D12" s="151">
        <v>44330</v>
      </c>
      <c r="E12" s="152"/>
      <c r="F12" s="153">
        <v>42387</v>
      </c>
      <c r="G12" s="154"/>
      <c r="H12" s="155"/>
    </row>
    <row r="13" spans="1:8" x14ac:dyDescent="0.2">
      <c r="A13" s="136"/>
      <c r="B13" s="141"/>
      <c r="C13" s="157"/>
      <c r="D13" s="158">
        <v>41041</v>
      </c>
      <c r="E13" s="159"/>
      <c r="F13" s="160">
        <v>83229</v>
      </c>
      <c r="G13" s="161"/>
      <c r="H13" s="147"/>
    </row>
    <row r="14" spans="1:8" x14ac:dyDescent="0.2">
      <c r="A14" s="148"/>
      <c r="B14" s="149"/>
      <c r="C14" s="150"/>
      <c r="D14" s="151">
        <v>24385</v>
      </c>
      <c r="E14" s="152"/>
      <c r="F14" s="153">
        <v>41988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6.54</v>
      </c>
      <c r="C19" s="162">
        <f>ROUND(VALUE(SUBSTITUTE(実質収支比率等に係る経年分析!G$48,"▲","-")),2)</f>
        <v>5.94</v>
      </c>
      <c r="D19" s="162">
        <f>ROUND(VALUE(SUBSTITUTE(実質収支比率等に係る経年分析!H$48,"▲","-")),2)</f>
        <v>10.06</v>
      </c>
      <c r="E19" s="162">
        <f>ROUND(VALUE(SUBSTITUTE(実質収支比率等に係る経年分析!I$48,"▲","-")),2)</f>
        <v>9.31</v>
      </c>
      <c r="F19" s="162">
        <f>ROUND(VALUE(SUBSTITUTE(実質収支比率等に係る経年分析!J$48,"▲","-")),2)</f>
        <v>8.89</v>
      </c>
    </row>
    <row r="20" spans="1:11" x14ac:dyDescent="0.2">
      <c r="A20" s="162" t="s">
        <v>53</v>
      </c>
      <c r="B20" s="162">
        <f>ROUND(VALUE(SUBSTITUTE(実質収支比率等に係る経年分析!F$47,"▲","-")),2)</f>
        <v>24.68</v>
      </c>
      <c r="C20" s="162">
        <f>ROUND(VALUE(SUBSTITUTE(実質収支比率等に係る経年分析!G$47,"▲","-")),2)</f>
        <v>30.07</v>
      </c>
      <c r="D20" s="162">
        <f>ROUND(VALUE(SUBSTITUTE(実質収支比率等に係る経年分析!H$47,"▲","-")),2)</f>
        <v>32.78</v>
      </c>
      <c r="E20" s="162">
        <f>ROUND(VALUE(SUBSTITUTE(実質収支比率等に係る経年分析!I$47,"▲","-")),2)</f>
        <v>33.869999999999997</v>
      </c>
      <c r="F20" s="162">
        <f>ROUND(VALUE(SUBSTITUTE(実質収支比率等に係る経年分析!J$47,"▲","-")),2)</f>
        <v>34.159999999999997</v>
      </c>
    </row>
    <row r="21" spans="1:11" x14ac:dyDescent="0.2">
      <c r="A21" s="162" t="s">
        <v>54</v>
      </c>
      <c r="B21" s="162">
        <f>IF(ISNUMBER(VALUE(SUBSTITUTE(実質収支比率等に係る経年分析!F$49,"▲","-"))),ROUND(VALUE(SUBSTITUTE(実質収支比率等に係る経年分析!F$49,"▲","-")),2),NA())</f>
        <v>1.1200000000000001</v>
      </c>
      <c r="C21" s="162">
        <f>IF(ISNUMBER(VALUE(SUBSTITUTE(実質収支比率等に係る経年分析!G$49,"▲","-"))),ROUND(VALUE(SUBSTITUTE(実質収支比率等に係る経年分析!G$49,"▲","-")),2),NA())</f>
        <v>4.3499999999999996</v>
      </c>
      <c r="D21" s="162">
        <f>IF(ISNUMBER(VALUE(SUBSTITUTE(実質収支比率等に係る経年分析!H$49,"▲","-"))),ROUND(VALUE(SUBSTITUTE(実質収支比率等に係る経年分析!H$49,"▲","-")),2),NA())</f>
        <v>4.2</v>
      </c>
      <c r="E21" s="162">
        <f>IF(ISNUMBER(VALUE(SUBSTITUTE(実質収支比率等に係る経年分析!I$49,"▲","-"))),ROUND(VALUE(SUBSTITUTE(実質収支比率等に係る経年分析!I$49,"▲","-")),2),NA())</f>
        <v>-4.43</v>
      </c>
      <c r="F21" s="162">
        <f>IF(ISNUMBER(VALUE(SUBSTITUTE(実質収支比率等に係る経年分析!J$49,"▲","-"))),ROUND(VALUE(SUBSTITUTE(実質収支比率等に係る経年分析!J$49,"▲","-")),2),NA())</f>
        <v>-2.4500000000000002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2">
      <c r="A31" s="163" t="str">
        <f>IF(連結実質赤字比率に係る赤字・黒字の構成分析!C$39="",NA(),連結実質赤字比率に係る赤字・黒字の構成分析!C$39)</f>
        <v>熊田診療所特別会計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0.56999999999999995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1.02</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1.1499999999999999</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6.48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5.84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9.2200000000000006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8.81</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11.76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11.22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11.87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11.75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10.11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1314</v>
      </c>
      <c r="E42" s="164"/>
      <c r="F42" s="164"/>
      <c r="G42" s="164">
        <f>'実質公債費比率（分子）の構造'!L$52</f>
        <v>1303</v>
      </c>
      <c r="H42" s="164"/>
      <c r="I42" s="164"/>
      <c r="J42" s="164">
        <f>'実質公債費比率（分子）の構造'!M$52</f>
        <v>1290</v>
      </c>
      <c r="K42" s="164"/>
      <c r="L42" s="164"/>
      <c r="M42" s="164">
        <f>'実質公債費比率（分子）の構造'!N$52</f>
        <v>1295</v>
      </c>
      <c r="N42" s="164"/>
      <c r="O42" s="164"/>
      <c r="P42" s="164">
        <f>'実質公債費比率（分子）の構造'!O$52</f>
        <v>1205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178</v>
      </c>
      <c r="C45" s="164"/>
      <c r="D45" s="164"/>
      <c r="E45" s="164">
        <f>'実質公債費比率（分子）の構造'!L$49</f>
        <v>244</v>
      </c>
      <c r="F45" s="164"/>
      <c r="G45" s="164"/>
      <c r="H45" s="164">
        <f>'実質公債費比率（分子）の構造'!M$49</f>
        <v>243</v>
      </c>
      <c r="I45" s="164"/>
      <c r="J45" s="164"/>
      <c r="K45" s="164">
        <f>'実質公債費比率（分子）の構造'!N$49</f>
        <v>179</v>
      </c>
      <c r="L45" s="164"/>
      <c r="M45" s="164"/>
      <c r="N45" s="164">
        <f>'実質公債費比率（分子）の構造'!O$49</f>
        <v>164</v>
      </c>
      <c r="O45" s="164"/>
      <c r="P45" s="164"/>
    </row>
    <row r="46" spans="1:16" x14ac:dyDescent="0.2">
      <c r="A46" s="164" t="s">
        <v>64</v>
      </c>
      <c r="B46" s="164">
        <f>'実質公債費比率（分子）の構造'!K$48</f>
        <v>237</v>
      </c>
      <c r="C46" s="164"/>
      <c r="D46" s="164"/>
      <c r="E46" s="164">
        <f>'実質公債費比率（分子）の構造'!L$48</f>
        <v>222</v>
      </c>
      <c r="F46" s="164"/>
      <c r="G46" s="164"/>
      <c r="H46" s="164">
        <f>'実質公債費比率（分子）の構造'!M$48</f>
        <v>240</v>
      </c>
      <c r="I46" s="164"/>
      <c r="J46" s="164"/>
      <c r="K46" s="164">
        <f>'実質公債費比率（分子）の構造'!N$48</f>
        <v>227</v>
      </c>
      <c r="L46" s="164"/>
      <c r="M46" s="164"/>
      <c r="N46" s="164">
        <f>'実質公債費比率（分子）の構造'!O$48</f>
        <v>246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1332</v>
      </c>
      <c r="C49" s="164"/>
      <c r="D49" s="164"/>
      <c r="E49" s="164">
        <f>'実質公債費比率（分子）の構造'!L$45</f>
        <v>1346</v>
      </c>
      <c r="F49" s="164"/>
      <c r="G49" s="164"/>
      <c r="H49" s="164">
        <f>'実質公債費比率（分子）の構造'!M$45</f>
        <v>1378</v>
      </c>
      <c r="I49" s="164"/>
      <c r="J49" s="164"/>
      <c r="K49" s="164">
        <f>'実質公債費比率（分子）の構造'!N$45</f>
        <v>1382</v>
      </c>
      <c r="L49" s="164"/>
      <c r="M49" s="164"/>
      <c r="N49" s="164">
        <f>'実質公債費比率（分子）の構造'!O$45</f>
        <v>1304</v>
      </c>
      <c r="O49" s="164"/>
      <c r="P49" s="164"/>
    </row>
    <row r="50" spans="1:16" x14ac:dyDescent="0.2">
      <c r="A50" s="164" t="s">
        <v>67</v>
      </c>
      <c r="B50" s="164" t="e">
        <f>NA()</f>
        <v>#N/A</v>
      </c>
      <c r="C50" s="164">
        <f>IF(ISNUMBER('実質公債費比率（分子）の構造'!K$53),'実質公債費比率（分子）の構造'!K$53,NA())</f>
        <v>433</v>
      </c>
      <c r="D50" s="164" t="e">
        <f>NA()</f>
        <v>#N/A</v>
      </c>
      <c r="E50" s="164" t="e">
        <f>NA()</f>
        <v>#N/A</v>
      </c>
      <c r="F50" s="164">
        <f>IF(ISNUMBER('実質公債費比率（分子）の構造'!L$53),'実質公債費比率（分子）の構造'!L$53,NA())</f>
        <v>509</v>
      </c>
      <c r="G50" s="164" t="e">
        <f>NA()</f>
        <v>#N/A</v>
      </c>
      <c r="H50" s="164" t="e">
        <f>NA()</f>
        <v>#N/A</v>
      </c>
      <c r="I50" s="164">
        <f>IF(ISNUMBER('実質公債費比率（分子）の構造'!M$53),'実質公債費比率（分子）の構造'!M$53,NA())</f>
        <v>571</v>
      </c>
      <c r="J50" s="164" t="e">
        <f>NA()</f>
        <v>#N/A</v>
      </c>
      <c r="K50" s="164" t="e">
        <f>NA()</f>
        <v>#N/A</v>
      </c>
      <c r="L50" s="164">
        <f>IF(ISNUMBER('実質公債費比率（分子）の構造'!N$53),'実質公債費比率（分子）の構造'!N$53,NA())</f>
        <v>493</v>
      </c>
      <c r="M50" s="164" t="e">
        <f>NA()</f>
        <v>#N/A</v>
      </c>
      <c r="N50" s="164" t="e">
        <f>NA()</f>
        <v>#N/A</v>
      </c>
      <c r="O50" s="164">
        <f>IF(ISNUMBER('実質公債費比率（分子）の構造'!O$53),'実質公債費比率（分子）の構造'!O$53,NA())</f>
        <v>509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11216</v>
      </c>
      <c r="E56" s="163"/>
      <c r="F56" s="163"/>
      <c r="G56" s="163">
        <f>'将来負担比率（分子）の構造'!J$52</f>
        <v>10582</v>
      </c>
      <c r="H56" s="163"/>
      <c r="I56" s="163"/>
      <c r="J56" s="163">
        <f>'将来負担比率（分子）の構造'!K$52</f>
        <v>9832</v>
      </c>
      <c r="K56" s="163"/>
      <c r="L56" s="163"/>
      <c r="M56" s="163">
        <f>'将来負担比率（分子）の構造'!L$52</f>
        <v>9462</v>
      </c>
      <c r="N56" s="163"/>
      <c r="O56" s="163"/>
      <c r="P56" s="163">
        <f>'将来負担比率（分子）の構造'!M$52</f>
        <v>8615</v>
      </c>
    </row>
    <row r="57" spans="1:16" x14ac:dyDescent="0.2">
      <c r="A57" s="163" t="s">
        <v>42</v>
      </c>
      <c r="B57" s="163"/>
      <c r="C57" s="163"/>
      <c r="D57" s="163">
        <f>'将来負担比率（分子）の構造'!I$51</f>
        <v>11</v>
      </c>
      <c r="E57" s="163"/>
      <c r="F57" s="163"/>
      <c r="G57" s="163">
        <f>'将来負担比率（分子）の構造'!J$51</f>
        <v>10</v>
      </c>
      <c r="H57" s="163"/>
      <c r="I57" s="163"/>
      <c r="J57" s="163">
        <f>'将来負担比率（分子）の構造'!K$51</f>
        <v>9</v>
      </c>
      <c r="K57" s="163"/>
      <c r="L57" s="163"/>
      <c r="M57" s="163">
        <f>'将来負担比率（分子）の構造'!L$51</f>
        <v>8</v>
      </c>
      <c r="N57" s="163"/>
      <c r="O57" s="163"/>
      <c r="P57" s="163">
        <f>'将来負担比率（分子）の構造'!M$51</f>
        <v>7</v>
      </c>
    </row>
    <row r="58" spans="1:16" x14ac:dyDescent="0.2">
      <c r="A58" s="163" t="s">
        <v>41</v>
      </c>
      <c r="B58" s="163"/>
      <c r="C58" s="163"/>
      <c r="D58" s="163">
        <f>'将来負担比率（分子）の構造'!I$50</f>
        <v>7503</v>
      </c>
      <c r="E58" s="163"/>
      <c r="F58" s="163"/>
      <c r="G58" s="163">
        <f>'将来負担比率（分子）の構造'!J$50</f>
        <v>8629</v>
      </c>
      <c r="H58" s="163"/>
      <c r="I58" s="163"/>
      <c r="J58" s="163">
        <f>'将来負担比率（分子）の構造'!K$50</f>
        <v>8975</v>
      </c>
      <c r="K58" s="163"/>
      <c r="L58" s="163"/>
      <c r="M58" s="163">
        <f>'将来負担比率（分子）の構造'!L$50</f>
        <v>9649</v>
      </c>
      <c r="N58" s="163"/>
      <c r="O58" s="163"/>
      <c r="P58" s="163">
        <f>'将来負担比率（分子）の構造'!M$50</f>
        <v>10264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2758</v>
      </c>
      <c r="C62" s="163"/>
      <c r="D62" s="163"/>
      <c r="E62" s="163">
        <f>'将来負担比率（分子）の構造'!J$45</f>
        <v>2713</v>
      </c>
      <c r="F62" s="163"/>
      <c r="G62" s="163"/>
      <c r="H62" s="163">
        <f>'将来負担比率（分子）の構造'!K$45</f>
        <v>2695</v>
      </c>
      <c r="I62" s="163"/>
      <c r="J62" s="163"/>
      <c r="K62" s="163">
        <f>'将来負担比率（分子）の構造'!L$45</f>
        <v>2647</v>
      </c>
      <c r="L62" s="163"/>
      <c r="M62" s="163"/>
      <c r="N62" s="163">
        <f>'将来負担比率（分子）の構造'!M$45</f>
        <v>2631</v>
      </c>
      <c r="O62" s="163"/>
      <c r="P62" s="163"/>
    </row>
    <row r="63" spans="1:16" x14ac:dyDescent="0.2">
      <c r="A63" s="163" t="s">
        <v>34</v>
      </c>
      <c r="B63" s="163">
        <f>'将来負担比率（分子）の構造'!I$44</f>
        <v>581</v>
      </c>
      <c r="C63" s="163"/>
      <c r="D63" s="163"/>
      <c r="E63" s="163">
        <f>'将来負担比率（分子）の構造'!J$44</f>
        <v>655</v>
      </c>
      <c r="F63" s="163"/>
      <c r="G63" s="163"/>
      <c r="H63" s="163">
        <f>'将来負担比率（分子）の構造'!K$44</f>
        <v>545</v>
      </c>
      <c r="I63" s="163"/>
      <c r="J63" s="163"/>
      <c r="K63" s="163">
        <f>'将来負担比率（分子）の構造'!L$44</f>
        <v>520</v>
      </c>
      <c r="L63" s="163"/>
      <c r="M63" s="163"/>
      <c r="N63" s="163">
        <f>'将来負担比率（分子）の構造'!M$44</f>
        <v>451</v>
      </c>
      <c r="O63" s="163"/>
      <c r="P63" s="163"/>
    </row>
    <row r="64" spans="1:16" x14ac:dyDescent="0.2">
      <c r="A64" s="163" t="s">
        <v>33</v>
      </c>
      <c r="B64" s="163">
        <f>'将来負担比率（分子）の構造'!I$43</f>
        <v>2642</v>
      </c>
      <c r="C64" s="163"/>
      <c r="D64" s="163"/>
      <c r="E64" s="163">
        <f>'将来負担比率（分子）の構造'!J$43</f>
        <v>2736</v>
      </c>
      <c r="F64" s="163"/>
      <c r="G64" s="163"/>
      <c r="H64" s="163">
        <f>'将来負担比率（分子）の構造'!K$43</f>
        <v>2323</v>
      </c>
      <c r="I64" s="163"/>
      <c r="J64" s="163"/>
      <c r="K64" s="163">
        <f>'将来負担比率（分子）の構造'!L$43</f>
        <v>2092</v>
      </c>
      <c r="L64" s="163"/>
      <c r="M64" s="163"/>
      <c r="N64" s="163">
        <f>'将来負担比率（分子）の構造'!M$43</f>
        <v>1950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10551</v>
      </c>
      <c r="C66" s="163"/>
      <c r="D66" s="163"/>
      <c r="E66" s="163">
        <f>'将来負担比率（分子）の構造'!J$41</f>
        <v>9814</v>
      </c>
      <c r="F66" s="163"/>
      <c r="G66" s="163"/>
      <c r="H66" s="163">
        <f>'将来負担比率（分子）の構造'!K$41</f>
        <v>8978</v>
      </c>
      <c r="I66" s="163"/>
      <c r="J66" s="163"/>
      <c r="K66" s="163">
        <f>'将来負担比率（分子）の構造'!L$41</f>
        <v>8529</v>
      </c>
      <c r="L66" s="163"/>
      <c r="M66" s="163"/>
      <c r="N66" s="163">
        <f>'将来負担比率（分子）の構造'!M$41</f>
        <v>8087</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2763</v>
      </c>
      <c r="C72" s="167">
        <f>基金残高に係る経年分析!G55</f>
        <v>2889</v>
      </c>
      <c r="D72" s="167">
        <f>基金残高に係る経年分析!H55</f>
        <v>2915</v>
      </c>
    </row>
    <row r="73" spans="1:16" x14ac:dyDescent="0.2">
      <c r="A73" s="166" t="s">
        <v>74</v>
      </c>
      <c r="B73" s="167">
        <f>基金残高に係る経年分析!F56</f>
        <v>118</v>
      </c>
      <c r="C73" s="167">
        <f>基金残高に係る経年分析!G56</f>
        <v>156</v>
      </c>
      <c r="D73" s="167">
        <f>基金残高に係る経年分析!H56</f>
        <v>204</v>
      </c>
    </row>
    <row r="74" spans="1:16" x14ac:dyDescent="0.2">
      <c r="A74" s="166" t="s">
        <v>75</v>
      </c>
      <c r="B74" s="167">
        <f>基金残高に係る経年分析!F57</f>
        <v>6500</v>
      </c>
      <c r="C74" s="167">
        <f>基金残高に係る経年分析!G57</f>
        <v>7081</v>
      </c>
      <c r="D74" s="167">
        <f>基金残高に係る経年分析!H57</f>
        <v>7649</v>
      </c>
    </row>
  </sheetData>
  <sheetProtection algorithmName="SHA-512" hashValue="BFNplCl13Uu02C0voUpCNIh0UOA4eu731SOQ6xOLslr0yNBOUH6bnhyRynh3BIriui2rRuuggDyhQXgGjxA4rw==" saltValue="kLd0uPG/i8Of4UQLzeMy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3284242</v>
      </c>
      <c r="S5" s="674"/>
      <c r="T5" s="674"/>
      <c r="U5" s="674"/>
      <c r="V5" s="674"/>
      <c r="W5" s="674"/>
      <c r="X5" s="674"/>
      <c r="Y5" s="702"/>
      <c r="Z5" s="715">
        <v>22.5</v>
      </c>
      <c r="AA5" s="715"/>
      <c r="AB5" s="715"/>
      <c r="AC5" s="715"/>
      <c r="AD5" s="716">
        <v>3284242</v>
      </c>
      <c r="AE5" s="716"/>
      <c r="AF5" s="716"/>
      <c r="AG5" s="716"/>
      <c r="AH5" s="716"/>
      <c r="AI5" s="716"/>
      <c r="AJ5" s="716"/>
      <c r="AK5" s="716"/>
      <c r="AL5" s="703">
        <v>37.700000000000003</v>
      </c>
      <c r="AM5" s="685"/>
      <c r="AN5" s="685"/>
      <c r="AO5" s="704"/>
      <c r="AP5" s="676" t="s">
        <v>216</v>
      </c>
      <c r="AQ5" s="677"/>
      <c r="AR5" s="677"/>
      <c r="AS5" s="677"/>
      <c r="AT5" s="677"/>
      <c r="AU5" s="677"/>
      <c r="AV5" s="677"/>
      <c r="AW5" s="677"/>
      <c r="AX5" s="677"/>
      <c r="AY5" s="677"/>
      <c r="AZ5" s="677"/>
      <c r="BA5" s="677"/>
      <c r="BB5" s="677"/>
      <c r="BC5" s="677"/>
      <c r="BD5" s="677"/>
      <c r="BE5" s="677"/>
      <c r="BF5" s="678"/>
      <c r="BG5" s="621">
        <v>3278603</v>
      </c>
      <c r="BH5" s="622"/>
      <c r="BI5" s="622"/>
      <c r="BJ5" s="622"/>
      <c r="BK5" s="622"/>
      <c r="BL5" s="622"/>
      <c r="BM5" s="622"/>
      <c r="BN5" s="623"/>
      <c r="BO5" s="659">
        <v>99.8</v>
      </c>
      <c r="BP5" s="659"/>
      <c r="BQ5" s="659"/>
      <c r="BR5" s="659"/>
      <c r="BS5" s="660">
        <v>47728</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155285</v>
      </c>
      <c r="S6" s="622"/>
      <c r="T6" s="622"/>
      <c r="U6" s="622"/>
      <c r="V6" s="622"/>
      <c r="W6" s="622"/>
      <c r="X6" s="622"/>
      <c r="Y6" s="623"/>
      <c r="Z6" s="659">
        <v>1.1000000000000001</v>
      </c>
      <c r="AA6" s="659"/>
      <c r="AB6" s="659"/>
      <c r="AC6" s="659"/>
      <c r="AD6" s="660">
        <v>155285</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3278603</v>
      </c>
      <c r="BH6" s="622"/>
      <c r="BI6" s="622"/>
      <c r="BJ6" s="622"/>
      <c r="BK6" s="622"/>
      <c r="BL6" s="622"/>
      <c r="BM6" s="622"/>
      <c r="BN6" s="623"/>
      <c r="BO6" s="659">
        <v>99.8</v>
      </c>
      <c r="BP6" s="659"/>
      <c r="BQ6" s="659"/>
      <c r="BR6" s="659"/>
      <c r="BS6" s="660">
        <v>47728</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108760</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108760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1063</v>
      </c>
      <c r="S7" s="622"/>
      <c r="T7" s="622"/>
      <c r="U7" s="622"/>
      <c r="V7" s="622"/>
      <c r="W7" s="622"/>
      <c r="X7" s="622"/>
      <c r="Y7" s="623"/>
      <c r="Z7" s="659">
        <v>0</v>
      </c>
      <c r="AA7" s="659"/>
      <c r="AB7" s="659"/>
      <c r="AC7" s="659"/>
      <c r="AD7" s="660">
        <v>1063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1169607</v>
      </c>
      <c r="BH7" s="622"/>
      <c r="BI7" s="622"/>
      <c r="BJ7" s="622"/>
      <c r="BK7" s="622"/>
      <c r="BL7" s="622"/>
      <c r="BM7" s="622"/>
      <c r="BN7" s="623"/>
      <c r="BO7" s="659">
        <v>35.6</v>
      </c>
      <c r="BP7" s="659"/>
      <c r="BQ7" s="659"/>
      <c r="BR7" s="659"/>
      <c r="BS7" s="660">
        <v>47728</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2219075</v>
      </c>
      <c r="CS7" s="622"/>
      <c r="CT7" s="622"/>
      <c r="CU7" s="622"/>
      <c r="CV7" s="622"/>
      <c r="CW7" s="622"/>
      <c r="CX7" s="622"/>
      <c r="CY7" s="623"/>
      <c r="CZ7" s="659">
        <v>16.100000000000001</v>
      </c>
      <c r="DA7" s="659"/>
      <c r="DB7" s="659"/>
      <c r="DC7" s="659"/>
      <c r="DD7" s="627">
        <v>14718</v>
      </c>
      <c r="DE7" s="622"/>
      <c r="DF7" s="622"/>
      <c r="DG7" s="622"/>
      <c r="DH7" s="622"/>
      <c r="DI7" s="622"/>
      <c r="DJ7" s="622"/>
      <c r="DK7" s="622"/>
      <c r="DL7" s="622"/>
      <c r="DM7" s="622"/>
      <c r="DN7" s="622"/>
      <c r="DO7" s="622"/>
      <c r="DP7" s="623"/>
      <c r="DQ7" s="627">
        <v>1962423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21383</v>
      </c>
      <c r="S8" s="622"/>
      <c r="T8" s="622"/>
      <c r="U8" s="622"/>
      <c r="V8" s="622"/>
      <c r="W8" s="622"/>
      <c r="X8" s="622"/>
      <c r="Y8" s="623"/>
      <c r="Z8" s="659">
        <v>0.1</v>
      </c>
      <c r="AA8" s="659"/>
      <c r="AB8" s="659"/>
      <c r="AC8" s="659"/>
      <c r="AD8" s="660">
        <v>21383</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44200</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4716217</v>
      </c>
      <c r="CS8" s="622"/>
      <c r="CT8" s="622"/>
      <c r="CU8" s="622"/>
      <c r="CV8" s="622"/>
      <c r="CW8" s="622"/>
      <c r="CX8" s="622"/>
      <c r="CY8" s="623"/>
      <c r="CZ8" s="659">
        <v>34.200000000000003</v>
      </c>
      <c r="DA8" s="659"/>
      <c r="DB8" s="659"/>
      <c r="DC8" s="659"/>
      <c r="DD8" s="627">
        <v>445657</v>
      </c>
      <c r="DE8" s="622"/>
      <c r="DF8" s="622"/>
      <c r="DG8" s="622"/>
      <c r="DH8" s="622"/>
      <c r="DI8" s="622"/>
      <c r="DJ8" s="622"/>
      <c r="DK8" s="622"/>
      <c r="DL8" s="622"/>
      <c r="DM8" s="622"/>
      <c r="DN8" s="622"/>
      <c r="DO8" s="622"/>
      <c r="DP8" s="623"/>
      <c r="DQ8" s="627">
        <v>2471254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30274</v>
      </c>
      <c r="S9" s="622"/>
      <c r="T9" s="622"/>
      <c r="U9" s="622"/>
      <c r="V9" s="622"/>
      <c r="W9" s="622"/>
      <c r="X9" s="622"/>
      <c r="Y9" s="623"/>
      <c r="Z9" s="659">
        <v>0.2</v>
      </c>
      <c r="AA9" s="659"/>
      <c r="AB9" s="659"/>
      <c r="AC9" s="659"/>
      <c r="AD9" s="660">
        <v>30274</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924758</v>
      </c>
      <c r="BH9" s="622"/>
      <c r="BI9" s="622"/>
      <c r="BJ9" s="622"/>
      <c r="BK9" s="622"/>
      <c r="BL9" s="622"/>
      <c r="BM9" s="622"/>
      <c r="BN9" s="623"/>
      <c r="BO9" s="659">
        <v>28.2</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1384460</v>
      </c>
      <c r="CS9" s="622"/>
      <c r="CT9" s="622"/>
      <c r="CU9" s="622"/>
      <c r="CV9" s="622"/>
      <c r="CW9" s="622"/>
      <c r="CX9" s="622"/>
      <c r="CY9" s="623"/>
      <c r="CZ9" s="659">
        <v>10</v>
      </c>
      <c r="DA9" s="659"/>
      <c r="DB9" s="659"/>
      <c r="DC9" s="659"/>
      <c r="DD9" s="627">
        <v>21881</v>
      </c>
      <c r="DE9" s="622"/>
      <c r="DF9" s="622"/>
      <c r="DG9" s="622"/>
      <c r="DH9" s="622"/>
      <c r="DI9" s="622"/>
      <c r="DJ9" s="622"/>
      <c r="DK9" s="622"/>
      <c r="DL9" s="622"/>
      <c r="DM9" s="622"/>
      <c r="DN9" s="622"/>
      <c r="DO9" s="622"/>
      <c r="DP9" s="623"/>
      <c r="DQ9" s="627">
        <v>1259490</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87631</v>
      </c>
      <c r="BH10" s="622"/>
      <c r="BI10" s="622"/>
      <c r="BJ10" s="622"/>
      <c r="BK10" s="622"/>
      <c r="BL10" s="622"/>
      <c r="BM10" s="622"/>
      <c r="BN10" s="623"/>
      <c r="BO10" s="659">
        <v>2.7</v>
      </c>
      <c r="BP10" s="659"/>
      <c r="BQ10" s="659"/>
      <c r="BR10" s="659"/>
      <c r="BS10" s="660">
        <v>14530</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229</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229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651766</v>
      </c>
      <c r="S11" s="622"/>
      <c r="T11" s="622"/>
      <c r="U11" s="622"/>
      <c r="V11" s="622"/>
      <c r="W11" s="622"/>
      <c r="X11" s="622"/>
      <c r="Y11" s="623"/>
      <c r="Z11" s="624">
        <v>4.5</v>
      </c>
      <c r="AA11" s="625"/>
      <c r="AB11" s="625"/>
      <c r="AC11" s="626"/>
      <c r="AD11" s="627">
        <v>651766</v>
      </c>
      <c r="AE11" s="622"/>
      <c r="AF11" s="622"/>
      <c r="AG11" s="622"/>
      <c r="AH11" s="622"/>
      <c r="AI11" s="622"/>
      <c r="AJ11" s="622"/>
      <c r="AK11" s="623"/>
      <c r="AL11" s="624">
        <v>7.5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113018</v>
      </c>
      <c r="BH11" s="622"/>
      <c r="BI11" s="622"/>
      <c r="BJ11" s="622"/>
      <c r="BK11" s="622"/>
      <c r="BL11" s="622"/>
      <c r="BM11" s="622"/>
      <c r="BN11" s="623"/>
      <c r="BO11" s="659">
        <v>3.4</v>
      </c>
      <c r="BP11" s="659"/>
      <c r="BQ11" s="659"/>
      <c r="BR11" s="659"/>
      <c r="BS11" s="660">
        <v>33198</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309892</v>
      </c>
      <c r="CS11" s="622"/>
      <c r="CT11" s="622"/>
      <c r="CU11" s="622"/>
      <c r="CV11" s="622"/>
      <c r="CW11" s="622"/>
      <c r="CX11" s="622"/>
      <c r="CY11" s="623"/>
      <c r="CZ11" s="659">
        <v>2.2000000000000002</v>
      </c>
      <c r="DA11" s="659"/>
      <c r="DB11" s="659"/>
      <c r="DC11" s="659"/>
      <c r="DD11" s="627">
        <v>51700</v>
      </c>
      <c r="DE11" s="622"/>
      <c r="DF11" s="622"/>
      <c r="DG11" s="622"/>
      <c r="DH11" s="622"/>
      <c r="DI11" s="622"/>
      <c r="DJ11" s="622"/>
      <c r="DK11" s="622"/>
      <c r="DL11" s="622"/>
      <c r="DM11" s="622"/>
      <c r="DN11" s="622"/>
      <c r="DO11" s="622"/>
      <c r="DP11" s="623"/>
      <c r="DQ11" s="627">
        <v>191300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38510</v>
      </c>
      <c r="S12" s="622"/>
      <c r="T12" s="622"/>
      <c r="U12" s="622"/>
      <c r="V12" s="622"/>
      <c r="W12" s="622"/>
      <c r="X12" s="622"/>
      <c r="Y12" s="623"/>
      <c r="Z12" s="659">
        <v>0.3</v>
      </c>
      <c r="AA12" s="659"/>
      <c r="AB12" s="659"/>
      <c r="AC12" s="659"/>
      <c r="AD12" s="660">
        <v>38510</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1831279</v>
      </c>
      <c r="BH12" s="622"/>
      <c r="BI12" s="622"/>
      <c r="BJ12" s="622"/>
      <c r="BK12" s="622"/>
      <c r="BL12" s="622"/>
      <c r="BM12" s="622"/>
      <c r="BN12" s="623"/>
      <c r="BO12" s="659">
        <v>55.8</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400404</v>
      </c>
      <c r="CS12" s="622"/>
      <c r="CT12" s="622"/>
      <c r="CU12" s="622"/>
      <c r="CV12" s="622"/>
      <c r="CW12" s="622"/>
      <c r="CX12" s="622"/>
      <c r="CY12" s="623"/>
      <c r="CZ12" s="659">
        <v>2.9</v>
      </c>
      <c r="DA12" s="659"/>
      <c r="DB12" s="659"/>
      <c r="DC12" s="659"/>
      <c r="DD12" s="627" t="s">
        <v>122</v>
      </c>
      <c r="DE12" s="622"/>
      <c r="DF12" s="622"/>
      <c r="DG12" s="622"/>
      <c r="DH12" s="622"/>
      <c r="DI12" s="622"/>
      <c r="DJ12" s="622"/>
      <c r="DK12" s="622"/>
      <c r="DL12" s="622"/>
      <c r="DM12" s="622"/>
      <c r="DN12" s="622"/>
      <c r="DO12" s="622"/>
      <c r="DP12" s="623"/>
      <c r="DQ12" s="627">
        <v>209355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1830037</v>
      </c>
      <c r="BH13" s="622"/>
      <c r="BI13" s="622"/>
      <c r="BJ13" s="622"/>
      <c r="BK13" s="622"/>
      <c r="BL13" s="622"/>
      <c r="BM13" s="622"/>
      <c r="BN13" s="623"/>
      <c r="BO13" s="659">
        <v>55.7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1172371</v>
      </c>
      <c r="CS13" s="622"/>
      <c r="CT13" s="622"/>
      <c r="CU13" s="622"/>
      <c r="CV13" s="622"/>
      <c r="CW13" s="622"/>
      <c r="CX13" s="622"/>
      <c r="CY13" s="623"/>
      <c r="CZ13" s="659">
        <v>8.5</v>
      </c>
      <c r="DA13" s="659"/>
      <c r="DB13" s="659"/>
      <c r="DC13" s="659"/>
      <c r="DD13" s="627">
        <v>690442</v>
      </c>
      <c r="DE13" s="622"/>
      <c r="DF13" s="622"/>
      <c r="DG13" s="622"/>
      <c r="DH13" s="622"/>
      <c r="DI13" s="622"/>
      <c r="DJ13" s="622"/>
      <c r="DK13" s="622"/>
      <c r="DL13" s="622"/>
      <c r="DM13" s="622"/>
      <c r="DN13" s="622"/>
      <c r="DO13" s="622"/>
      <c r="DP13" s="623"/>
      <c r="DQ13" s="627">
        <v>561222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108125</v>
      </c>
      <c r="BH14" s="622"/>
      <c r="BI14" s="622"/>
      <c r="BJ14" s="622"/>
      <c r="BK14" s="622"/>
      <c r="BL14" s="622"/>
      <c r="BM14" s="622"/>
      <c r="BN14" s="623"/>
      <c r="BO14" s="659">
        <v>3.3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764843</v>
      </c>
      <c r="CS14" s="622"/>
      <c r="CT14" s="622"/>
      <c r="CU14" s="622"/>
      <c r="CV14" s="622"/>
      <c r="CW14" s="622"/>
      <c r="CX14" s="622"/>
      <c r="CY14" s="623"/>
      <c r="CZ14" s="659">
        <v>5.5</v>
      </c>
      <c r="DA14" s="659"/>
      <c r="DB14" s="659"/>
      <c r="DC14" s="659"/>
      <c r="DD14" s="627">
        <v>11947</v>
      </c>
      <c r="DE14" s="622"/>
      <c r="DF14" s="622"/>
      <c r="DG14" s="622"/>
      <c r="DH14" s="622"/>
      <c r="DI14" s="622"/>
      <c r="DJ14" s="622"/>
      <c r="DK14" s="622"/>
      <c r="DL14" s="622"/>
      <c r="DM14" s="622"/>
      <c r="DN14" s="622"/>
      <c r="DO14" s="622"/>
      <c r="DP14" s="623"/>
      <c r="DQ14" s="627">
        <v>597427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19848</v>
      </c>
      <c r="S15" s="622"/>
      <c r="T15" s="622"/>
      <c r="U15" s="622"/>
      <c r="V15" s="622"/>
      <c r="W15" s="622"/>
      <c r="X15" s="622"/>
      <c r="Y15" s="623"/>
      <c r="Z15" s="659">
        <v>0.1</v>
      </c>
      <c r="AA15" s="659"/>
      <c r="AB15" s="659"/>
      <c r="AC15" s="659"/>
      <c r="AD15" s="660">
        <v>19848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169592</v>
      </c>
      <c r="BH15" s="622"/>
      <c r="BI15" s="622"/>
      <c r="BJ15" s="622"/>
      <c r="BK15" s="622"/>
      <c r="BL15" s="622"/>
      <c r="BM15" s="622"/>
      <c r="BN15" s="623"/>
      <c r="BO15" s="659">
        <v>5.2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1338050</v>
      </c>
      <c r="CS15" s="622"/>
      <c r="CT15" s="622"/>
      <c r="CU15" s="622"/>
      <c r="CV15" s="622"/>
      <c r="CW15" s="622"/>
      <c r="CX15" s="622"/>
      <c r="CY15" s="623"/>
      <c r="CZ15" s="659">
        <v>9.6999999999999993</v>
      </c>
      <c r="DA15" s="659"/>
      <c r="DB15" s="659"/>
      <c r="DC15" s="659"/>
      <c r="DD15" s="627">
        <v>127502</v>
      </c>
      <c r="DE15" s="622"/>
      <c r="DF15" s="622"/>
      <c r="DG15" s="622"/>
      <c r="DH15" s="622"/>
      <c r="DI15" s="622"/>
      <c r="DJ15" s="622"/>
      <c r="DK15" s="622"/>
      <c r="DL15" s="622"/>
      <c r="DM15" s="622"/>
      <c r="DN15" s="622"/>
      <c r="DO15" s="622"/>
      <c r="DP15" s="623"/>
      <c r="DQ15" s="627">
        <v>1116812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60702</v>
      </c>
      <c r="S16" s="622"/>
      <c r="T16" s="622"/>
      <c r="U16" s="622"/>
      <c r="V16" s="622"/>
      <c r="W16" s="622"/>
      <c r="X16" s="622"/>
      <c r="Y16" s="623"/>
      <c r="Z16" s="659">
        <v>0.4</v>
      </c>
      <c r="AA16" s="659"/>
      <c r="AB16" s="659"/>
      <c r="AC16" s="659"/>
      <c r="AD16" s="660">
        <v>60702</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71637</v>
      </c>
      <c r="CS16" s="622"/>
      <c r="CT16" s="622"/>
      <c r="CU16" s="622"/>
      <c r="CV16" s="622"/>
      <c r="CW16" s="622"/>
      <c r="CX16" s="622"/>
      <c r="CY16" s="623"/>
      <c r="CZ16" s="659">
        <v>0.5</v>
      </c>
      <c r="DA16" s="659"/>
      <c r="DB16" s="659"/>
      <c r="DC16" s="659"/>
      <c r="DD16" s="627" t="s">
        <v>122</v>
      </c>
      <c r="DE16" s="622"/>
      <c r="DF16" s="622"/>
      <c r="DG16" s="622"/>
      <c r="DH16" s="622"/>
      <c r="DI16" s="622"/>
      <c r="DJ16" s="622"/>
      <c r="DK16" s="622"/>
      <c r="DL16" s="622"/>
      <c r="DM16" s="622"/>
      <c r="DN16" s="622"/>
      <c r="DO16" s="622"/>
      <c r="DP16" s="623"/>
      <c r="DQ16" s="627">
        <v>34371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113925</v>
      </c>
      <c r="S17" s="622"/>
      <c r="T17" s="622"/>
      <c r="U17" s="622"/>
      <c r="V17" s="622"/>
      <c r="W17" s="622"/>
      <c r="X17" s="622"/>
      <c r="Y17" s="623"/>
      <c r="Z17" s="659">
        <v>0.8</v>
      </c>
      <c r="AA17" s="659"/>
      <c r="AB17" s="659"/>
      <c r="AC17" s="659"/>
      <c r="AD17" s="660">
        <v>113925</v>
      </c>
      <c r="AE17" s="660"/>
      <c r="AF17" s="660"/>
      <c r="AG17" s="660"/>
      <c r="AH17" s="660"/>
      <c r="AI17" s="660"/>
      <c r="AJ17" s="660"/>
      <c r="AK17" s="660"/>
      <c r="AL17" s="624">
        <v>1.3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1304499</v>
      </c>
      <c r="CS17" s="622"/>
      <c r="CT17" s="622"/>
      <c r="CU17" s="622"/>
      <c r="CV17" s="622"/>
      <c r="CW17" s="622"/>
      <c r="CX17" s="622"/>
      <c r="CY17" s="623"/>
      <c r="CZ17" s="659">
        <v>9.5</v>
      </c>
      <c r="DA17" s="659"/>
      <c r="DB17" s="659"/>
      <c r="DC17" s="659"/>
      <c r="DD17" s="627" t="s">
        <v>122</v>
      </c>
      <c r="DE17" s="622"/>
      <c r="DF17" s="622"/>
      <c r="DG17" s="622"/>
      <c r="DH17" s="622"/>
      <c r="DI17" s="622"/>
      <c r="DJ17" s="622"/>
      <c r="DK17" s="622"/>
      <c r="DL17" s="622"/>
      <c r="DM17" s="622"/>
      <c r="DN17" s="622"/>
      <c r="DO17" s="622"/>
      <c r="DP17" s="623"/>
      <c r="DQ17" s="627">
        <v>1303907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13466</v>
      </c>
      <c r="S18" s="622"/>
      <c r="T18" s="622"/>
      <c r="U18" s="622"/>
      <c r="V18" s="622"/>
      <c r="W18" s="622"/>
      <c r="X18" s="622"/>
      <c r="Y18" s="623"/>
      <c r="Z18" s="659">
        <v>0.1</v>
      </c>
      <c r="AA18" s="659"/>
      <c r="AB18" s="659"/>
      <c r="AC18" s="659"/>
      <c r="AD18" s="660">
        <v>13466</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97384</v>
      </c>
      <c r="S19" s="622"/>
      <c r="T19" s="622"/>
      <c r="U19" s="622"/>
      <c r="V19" s="622"/>
      <c r="W19" s="622"/>
      <c r="X19" s="622"/>
      <c r="Y19" s="623"/>
      <c r="Z19" s="659">
        <v>0.7</v>
      </c>
      <c r="AA19" s="659"/>
      <c r="AB19" s="659"/>
      <c r="AC19" s="659"/>
      <c r="AD19" s="660">
        <v>97384</v>
      </c>
      <c r="AE19" s="660"/>
      <c r="AF19" s="660"/>
      <c r="AG19" s="660"/>
      <c r="AH19" s="660"/>
      <c r="AI19" s="660"/>
      <c r="AJ19" s="660"/>
      <c r="AK19" s="660"/>
      <c r="AL19" s="624">
        <v>1.1000000000000001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5639</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3075</v>
      </c>
      <c r="S20" s="622"/>
      <c r="T20" s="622"/>
      <c r="U20" s="622"/>
      <c r="V20" s="622"/>
      <c r="W20" s="622"/>
      <c r="X20" s="622"/>
      <c r="Y20" s="623"/>
      <c r="Z20" s="659">
        <v>0</v>
      </c>
      <c r="AA20" s="659"/>
      <c r="AB20" s="659"/>
      <c r="AC20" s="659"/>
      <c r="AD20" s="660">
        <v>3075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5639</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13790437</v>
      </c>
      <c r="CS20" s="622"/>
      <c r="CT20" s="622"/>
      <c r="CU20" s="622"/>
      <c r="CV20" s="622"/>
      <c r="CW20" s="622"/>
      <c r="CX20" s="622"/>
      <c r="CY20" s="623"/>
      <c r="CZ20" s="659">
        <v>100</v>
      </c>
      <c r="DA20" s="659"/>
      <c r="DB20" s="659"/>
      <c r="DC20" s="659"/>
      <c r="DD20" s="627">
        <v>1363847</v>
      </c>
      <c r="DE20" s="622"/>
      <c r="DF20" s="622"/>
      <c r="DG20" s="622"/>
      <c r="DH20" s="622"/>
      <c r="DI20" s="622"/>
      <c r="DJ20" s="622"/>
      <c r="DK20" s="622"/>
      <c r="DL20" s="622"/>
      <c r="DM20" s="622"/>
      <c r="DN20" s="622"/>
      <c r="DO20" s="622"/>
      <c r="DP20" s="623"/>
      <c r="DQ20" s="627">
        <v>9816550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4910101</v>
      </c>
      <c r="S21" s="622"/>
      <c r="T21" s="622"/>
      <c r="U21" s="622"/>
      <c r="V21" s="622"/>
      <c r="W21" s="622"/>
      <c r="X21" s="622"/>
      <c r="Y21" s="623"/>
      <c r="Z21" s="659">
        <v>33.700000000000003</v>
      </c>
      <c r="AA21" s="659"/>
      <c r="AB21" s="659"/>
      <c r="AC21" s="659"/>
      <c r="AD21" s="660">
        <v>4298922</v>
      </c>
      <c r="AE21" s="660"/>
      <c r="AF21" s="660"/>
      <c r="AG21" s="660"/>
      <c r="AH21" s="660"/>
      <c r="AI21" s="660"/>
      <c r="AJ21" s="660"/>
      <c r="AK21" s="660"/>
      <c r="AL21" s="624">
        <v>49.4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5639</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4298922</v>
      </c>
      <c r="S22" s="622"/>
      <c r="T22" s="622"/>
      <c r="U22" s="622"/>
      <c r="V22" s="622"/>
      <c r="W22" s="622"/>
      <c r="X22" s="622"/>
      <c r="Y22" s="623"/>
      <c r="Z22" s="659">
        <v>29.5</v>
      </c>
      <c r="AA22" s="659"/>
      <c r="AB22" s="659"/>
      <c r="AC22" s="659"/>
      <c r="AD22" s="660">
        <v>4298922</v>
      </c>
      <c r="AE22" s="660"/>
      <c r="AF22" s="660"/>
      <c r="AG22" s="660"/>
      <c r="AH22" s="660"/>
      <c r="AI22" s="660"/>
      <c r="AJ22" s="660"/>
      <c r="AK22" s="660"/>
      <c r="AL22" s="624">
        <v>49.4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611104</v>
      </c>
      <c r="S23" s="622"/>
      <c r="T23" s="622"/>
      <c r="U23" s="622"/>
      <c r="V23" s="622"/>
      <c r="W23" s="622"/>
      <c r="X23" s="622"/>
      <c r="Y23" s="623"/>
      <c r="Z23" s="659">
        <v>4.2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v>75</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5970789</v>
      </c>
      <c r="CS24" s="674"/>
      <c r="CT24" s="674"/>
      <c r="CU24" s="674"/>
      <c r="CV24" s="674"/>
      <c r="CW24" s="674"/>
      <c r="CX24" s="674"/>
      <c r="CY24" s="702"/>
      <c r="CZ24" s="703">
        <v>43.3</v>
      </c>
      <c r="DA24" s="685"/>
      <c r="DB24" s="685"/>
      <c r="DC24" s="705"/>
      <c r="DD24" s="701">
        <v>4312224</v>
      </c>
      <c r="DE24" s="674"/>
      <c r="DF24" s="674"/>
      <c r="DG24" s="674"/>
      <c r="DH24" s="674"/>
      <c r="DI24" s="674"/>
      <c r="DJ24" s="674"/>
      <c r="DK24" s="702"/>
      <c r="DL24" s="701">
        <v>3735390</v>
      </c>
      <c r="DM24" s="674"/>
      <c r="DN24" s="674"/>
      <c r="DO24" s="674"/>
      <c r="DP24" s="674"/>
      <c r="DQ24" s="674"/>
      <c r="DR24" s="674"/>
      <c r="DS24" s="674"/>
      <c r="DT24" s="674"/>
      <c r="DU24" s="674"/>
      <c r="DV24" s="702"/>
      <c r="DW24" s="703">
        <v>42.8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9287099</v>
      </c>
      <c r="S25" s="622"/>
      <c r="T25" s="622"/>
      <c r="U25" s="622"/>
      <c r="V25" s="622"/>
      <c r="W25" s="622"/>
      <c r="X25" s="622"/>
      <c r="Y25" s="623"/>
      <c r="Z25" s="659">
        <v>63.7</v>
      </c>
      <c r="AA25" s="659"/>
      <c r="AB25" s="659"/>
      <c r="AC25" s="659"/>
      <c r="AD25" s="660">
        <v>8675920</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2205260</v>
      </c>
      <c r="CS25" s="634"/>
      <c r="CT25" s="634"/>
      <c r="CU25" s="634"/>
      <c r="CV25" s="634"/>
      <c r="CW25" s="634"/>
      <c r="CX25" s="634"/>
      <c r="CY25" s="635"/>
      <c r="CZ25" s="624">
        <v>16</v>
      </c>
      <c r="DA25" s="636"/>
      <c r="DB25" s="636"/>
      <c r="DC25" s="637"/>
      <c r="DD25" s="627">
        <v>2058699</v>
      </c>
      <c r="DE25" s="634"/>
      <c r="DF25" s="634"/>
      <c r="DG25" s="634"/>
      <c r="DH25" s="634"/>
      <c r="DI25" s="634"/>
      <c r="DJ25" s="634"/>
      <c r="DK25" s="635"/>
      <c r="DL25" s="627">
        <v>1769966</v>
      </c>
      <c r="DM25" s="634"/>
      <c r="DN25" s="634"/>
      <c r="DO25" s="634"/>
      <c r="DP25" s="634"/>
      <c r="DQ25" s="634"/>
      <c r="DR25" s="634"/>
      <c r="DS25" s="634"/>
      <c r="DT25" s="634"/>
      <c r="DU25" s="634"/>
      <c r="DV25" s="635"/>
      <c r="DW25" s="624">
        <v>20.3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1789</v>
      </c>
      <c r="S26" s="622"/>
      <c r="T26" s="622"/>
      <c r="U26" s="622"/>
      <c r="V26" s="622"/>
      <c r="W26" s="622"/>
      <c r="X26" s="622"/>
      <c r="Y26" s="623"/>
      <c r="Z26" s="659">
        <v>0</v>
      </c>
      <c r="AA26" s="659"/>
      <c r="AB26" s="659"/>
      <c r="AC26" s="659"/>
      <c r="AD26" s="660">
        <v>1789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1286865</v>
      </c>
      <c r="CS26" s="622"/>
      <c r="CT26" s="622"/>
      <c r="CU26" s="622"/>
      <c r="CV26" s="622"/>
      <c r="CW26" s="622"/>
      <c r="CX26" s="622"/>
      <c r="CY26" s="623"/>
      <c r="CZ26" s="624">
        <v>9.3000000000000007</v>
      </c>
      <c r="DA26" s="636"/>
      <c r="DB26" s="636"/>
      <c r="DC26" s="637"/>
      <c r="DD26" s="627">
        <v>1227440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53236</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3284242</v>
      </c>
      <c r="BH27" s="622"/>
      <c r="BI27" s="622"/>
      <c r="BJ27" s="622"/>
      <c r="BK27" s="622"/>
      <c r="BL27" s="622"/>
      <c r="BM27" s="622"/>
      <c r="BN27" s="623"/>
      <c r="BO27" s="659">
        <v>100</v>
      </c>
      <c r="BP27" s="659"/>
      <c r="BQ27" s="659"/>
      <c r="BR27" s="659"/>
      <c r="BS27" s="660">
        <v>47728</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2461030</v>
      </c>
      <c r="CS27" s="634"/>
      <c r="CT27" s="634"/>
      <c r="CU27" s="634"/>
      <c r="CV27" s="634"/>
      <c r="CW27" s="634"/>
      <c r="CX27" s="634"/>
      <c r="CY27" s="635"/>
      <c r="CZ27" s="624">
        <v>17.8</v>
      </c>
      <c r="DA27" s="636"/>
      <c r="DB27" s="636"/>
      <c r="DC27" s="637"/>
      <c r="DD27" s="627">
        <v>949618</v>
      </c>
      <c r="DE27" s="634"/>
      <c r="DF27" s="634"/>
      <c r="DG27" s="634"/>
      <c r="DH27" s="634"/>
      <c r="DI27" s="634"/>
      <c r="DJ27" s="634"/>
      <c r="DK27" s="635"/>
      <c r="DL27" s="627">
        <v>661517</v>
      </c>
      <c r="DM27" s="634"/>
      <c r="DN27" s="634"/>
      <c r="DO27" s="634"/>
      <c r="DP27" s="634"/>
      <c r="DQ27" s="634"/>
      <c r="DR27" s="634"/>
      <c r="DS27" s="634"/>
      <c r="DT27" s="634"/>
      <c r="DU27" s="634"/>
      <c r="DV27" s="635"/>
      <c r="DW27" s="624">
        <v>7.6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45950</v>
      </c>
      <c r="S28" s="622"/>
      <c r="T28" s="622"/>
      <c r="U28" s="622"/>
      <c r="V28" s="622"/>
      <c r="W28" s="622"/>
      <c r="X28" s="622"/>
      <c r="Y28" s="623"/>
      <c r="Z28" s="659">
        <v>0.3</v>
      </c>
      <c r="AA28" s="659"/>
      <c r="AB28" s="659"/>
      <c r="AC28" s="659"/>
      <c r="AD28" s="660">
        <v>20271</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1304499</v>
      </c>
      <c r="CS28" s="622"/>
      <c r="CT28" s="622"/>
      <c r="CU28" s="622"/>
      <c r="CV28" s="622"/>
      <c r="CW28" s="622"/>
      <c r="CX28" s="622"/>
      <c r="CY28" s="623"/>
      <c r="CZ28" s="624">
        <v>9.5</v>
      </c>
      <c r="DA28" s="636"/>
      <c r="DB28" s="636"/>
      <c r="DC28" s="637"/>
      <c r="DD28" s="627">
        <v>1303907</v>
      </c>
      <c r="DE28" s="622"/>
      <c r="DF28" s="622"/>
      <c r="DG28" s="622"/>
      <c r="DH28" s="622"/>
      <c r="DI28" s="622"/>
      <c r="DJ28" s="622"/>
      <c r="DK28" s="623"/>
      <c r="DL28" s="627">
        <v>1303907</v>
      </c>
      <c r="DM28" s="622"/>
      <c r="DN28" s="622"/>
      <c r="DO28" s="622"/>
      <c r="DP28" s="622"/>
      <c r="DQ28" s="622"/>
      <c r="DR28" s="622"/>
      <c r="DS28" s="622"/>
      <c r="DT28" s="622"/>
      <c r="DU28" s="622"/>
      <c r="DV28" s="623"/>
      <c r="DW28" s="624">
        <v>14.9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13022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1304499</v>
      </c>
      <c r="CS29" s="634"/>
      <c r="CT29" s="634"/>
      <c r="CU29" s="634"/>
      <c r="CV29" s="634"/>
      <c r="CW29" s="634"/>
      <c r="CX29" s="634"/>
      <c r="CY29" s="635"/>
      <c r="CZ29" s="624">
        <v>9.5</v>
      </c>
      <c r="DA29" s="636"/>
      <c r="DB29" s="636"/>
      <c r="DC29" s="637"/>
      <c r="DD29" s="627">
        <v>1303907</v>
      </c>
      <c r="DE29" s="634"/>
      <c r="DF29" s="634"/>
      <c r="DG29" s="634"/>
      <c r="DH29" s="634"/>
      <c r="DI29" s="634"/>
      <c r="DJ29" s="634"/>
      <c r="DK29" s="635"/>
      <c r="DL29" s="627">
        <v>1303907</v>
      </c>
      <c r="DM29" s="634"/>
      <c r="DN29" s="634"/>
      <c r="DO29" s="634"/>
      <c r="DP29" s="634"/>
      <c r="DQ29" s="634"/>
      <c r="DR29" s="634"/>
      <c r="DS29" s="634"/>
      <c r="DT29" s="634"/>
      <c r="DU29" s="634"/>
      <c r="DV29" s="635"/>
      <c r="DW29" s="624">
        <v>14.9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1860530</v>
      </c>
      <c r="S30" s="622"/>
      <c r="T30" s="622"/>
      <c r="U30" s="622"/>
      <c r="V30" s="622"/>
      <c r="W30" s="622"/>
      <c r="X30" s="622"/>
      <c r="Y30" s="623"/>
      <c r="Z30" s="659">
        <v>12.8</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1277939</v>
      </c>
      <c r="CS30" s="622"/>
      <c r="CT30" s="622"/>
      <c r="CU30" s="622"/>
      <c r="CV30" s="622"/>
      <c r="CW30" s="622"/>
      <c r="CX30" s="622"/>
      <c r="CY30" s="623"/>
      <c r="CZ30" s="624">
        <v>9.3000000000000007</v>
      </c>
      <c r="DA30" s="636"/>
      <c r="DB30" s="636"/>
      <c r="DC30" s="637"/>
      <c r="DD30" s="627">
        <v>1277347</v>
      </c>
      <c r="DE30" s="622"/>
      <c r="DF30" s="622"/>
      <c r="DG30" s="622"/>
      <c r="DH30" s="622"/>
      <c r="DI30" s="622"/>
      <c r="DJ30" s="622"/>
      <c r="DK30" s="623"/>
      <c r="DL30" s="627">
        <v>1277347</v>
      </c>
      <c r="DM30" s="622"/>
      <c r="DN30" s="622"/>
      <c r="DO30" s="622"/>
      <c r="DP30" s="622"/>
      <c r="DQ30" s="622"/>
      <c r="DR30" s="622"/>
      <c r="DS30" s="622"/>
      <c r="DT30" s="622"/>
      <c r="DU30" s="622"/>
      <c r="DV30" s="623"/>
      <c r="DW30" s="624">
        <v>14.6</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99.2</v>
      </c>
      <c r="BH31" s="684"/>
      <c r="BI31" s="684"/>
      <c r="BJ31" s="684"/>
      <c r="BK31" s="684"/>
      <c r="BL31" s="684"/>
      <c r="BM31" s="685">
        <v>93.8</v>
      </c>
      <c r="BN31" s="684"/>
      <c r="BO31" s="684"/>
      <c r="BP31" s="684"/>
      <c r="BQ31" s="686"/>
      <c r="BR31" s="683">
        <v>99.1</v>
      </c>
      <c r="BS31" s="684"/>
      <c r="BT31" s="684"/>
      <c r="BU31" s="684"/>
      <c r="BV31" s="684"/>
      <c r="BW31" s="684"/>
      <c r="BX31" s="685">
        <v>94</v>
      </c>
      <c r="BY31" s="684"/>
      <c r="BZ31" s="684"/>
      <c r="CA31" s="684"/>
      <c r="CB31" s="686"/>
      <c r="CD31" s="642"/>
      <c r="CE31" s="643"/>
      <c r="CF31" s="618" t="s">
        <v>300</v>
      </c>
      <c r="CG31" s="619"/>
      <c r="CH31" s="619"/>
      <c r="CI31" s="619"/>
      <c r="CJ31" s="619"/>
      <c r="CK31" s="619"/>
      <c r="CL31" s="619"/>
      <c r="CM31" s="619"/>
      <c r="CN31" s="619"/>
      <c r="CO31" s="619"/>
      <c r="CP31" s="619"/>
      <c r="CQ31" s="620"/>
      <c r="CR31" s="621">
        <v>26560</v>
      </c>
      <c r="CS31" s="634"/>
      <c r="CT31" s="634"/>
      <c r="CU31" s="634"/>
      <c r="CV31" s="634"/>
      <c r="CW31" s="634"/>
      <c r="CX31" s="634"/>
      <c r="CY31" s="635"/>
      <c r="CZ31" s="624">
        <v>0.2</v>
      </c>
      <c r="DA31" s="636"/>
      <c r="DB31" s="636"/>
      <c r="DC31" s="637"/>
      <c r="DD31" s="627">
        <v>26560</v>
      </c>
      <c r="DE31" s="634"/>
      <c r="DF31" s="634"/>
      <c r="DG31" s="634"/>
      <c r="DH31" s="634"/>
      <c r="DI31" s="634"/>
      <c r="DJ31" s="634"/>
      <c r="DK31" s="635"/>
      <c r="DL31" s="627">
        <v>26560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1017797</v>
      </c>
      <c r="S32" s="622"/>
      <c r="T32" s="622"/>
      <c r="U32" s="622"/>
      <c r="V32" s="622"/>
      <c r="W32" s="622"/>
      <c r="X32" s="622"/>
      <c r="Y32" s="623"/>
      <c r="Z32" s="659">
        <v>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99.6</v>
      </c>
      <c r="BH32" s="634"/>
      <c r="BI32" s="634"/>
      <c r="BJ32" s="634"/>
      <c r="BK32" s="634"/>
      <c r="BL32" s="634"/>
      <c r="BM32" s="625">
        <v>99.2</v>
      </c>
      <c r="BN32" s="634"/>
      <c r="BO32" s="634"/>
      <c r="BP32" s="634"/>
      <c r="BQ32" s="657"/>
      <c r="BR32" s="692">
        <v>99.4</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16261</v>
      </c>
      <c r="S33" s="622"/>
      <c r="T33" s="622"/>
      <c r="U33" s="622"/>
      <c r="V33" s="622"/>
      <c r="W33" s="622"/>
      <c r="X33" s="622"/>
      <c r="Y33" s="623"/>
      <c r="Z33" s="659">
        <v>0.1</v>
      </c>
      <c r="AA33" s="659"/>
      <c r="AB33" s="659"/>
      <c r="AC33" s="659"/>
      <c r="AD33" s="660">
        <v>2728</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98.8</v>
      </c>
      <c r="BH33" s="606"/>
      <c r="BI33" s="606"/>
      <c r="BJ33" s="606"/>
      <c r="BK33" s="606"/>
      <c r="BL33" s="606"/>
      <c r="BM33" s="652">
        <v>89.9</v>
      </c>
      <c r="BN33" s="606"/>
      <c r="BO33" s="606"/>
      <c r="BP33" s="606"/>
      <c r="BQ33" s="669"/>
      <c r="BR33" s="682">
        <v>98.8</v>
      </c>
      <c r="BS33" s="606"/>
      <c r="BT33" s="606"/>
      <c r="BU33" s="606"/>
      <c r="BV33" s="606"/>
      <c r="BW33" s="606"/>
      <c r="BX33" s="652">
        <v>90.2</v>
      </c>
      <c r="BY33" s="606"/>
      <c r="BZ33" s="606"/>
      <c r="CA33" s="606"/>
      <c r="CB33" s="669"/>
      <c r="CD33" s="618" t="s">
        <v>307</v>
      </c>
      <c r="CE33" s="619"/>
      <c r="CF33" s="619"/>
      <c r="CG33" s="619"/>
      <c r="CH33" s="619"/>
      <c r="CI33" s="619"/>
      <c r="CJ33" s="619"/>
      <c r="CK33" s="619"/>
      <c r="CL33" s="619"/>
      <c r="CM33" s="619"/>
      <c r="CN33" s="619"/>
      <c r="CO33" s="619"/>
      <c r="CP33" s="619"/>
      <c r="CQ33" s="620"/>
      <c r="CR33" s="621">
        <v>6384164</v>
      </c>
      <c r="CS33" s="634"/>
      <c r="CT33" s="634"/>
      <c r="CU33" s="634"/>
      <c r="CV33" s="634"/>
      <c r="CW33" s="634"/>
      <c r="CX33" s="634"/>
      <c r="CY33" s="635"/>
      <c r="CZ33" s="624">
        <v>46.3</v>
      </c>
      <c r="DA33" s="636"/>
      <c r="DB33" s="636"/>
      <c r="DC33" s="637"/>
      <c r="DD33" s="627">
        <v>5273096</v>
      </c>
      <c r="DE33" s="634"/>
      <c r="DF33" s="634"/>
      <c r="DG33" s="634"/>
      <c r="DH33" s="634"/>
      <c r="DI33" s="634"/>
      <c r="DJ33" s="634"/>
      <c r="DK33" s="635"/>
      <c r="DL33" s="627">
        <v>3979030</v>
      </c>
      <c r="DM33" s="634"/>
      <c r="DN33" s="634"/>
      <c r="DO33" s="634"/>
      <c r="DP33" s="634"/>
      <c r="DQ33" s="634"/>
      <c r="DR33" s="634"/>
      <c r="DS33" s="634"/>
      <c r="DT33" s="634"/>
      <c r="DU33" s="634"/>
      <c r="DV33" s="635"/>
      <c r="DW33" s="624">
        <v>45.6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104876</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1925799</v>
      </c>
      <c r="CS34" s="622"/>
      <c r="CT34" s="622"/>
      <c r="CU34" s="622"/>
      <c r="CV34" s="622"/>
      <c r="CW34" s="622"/>
      <c r="CX34" s="622"/>
      <c r="CY34" s="623"/>
      <c r="CZ34" s="624">
        <v>14</v>
      </c>
      <c r="DA34" s="636"/>
      <c r="DB34" s="636"/>
      <c r="DC34" s="637"/>
      <c r="DD34" s="627">
        <v>1435341</v>
      </c>
      <c r="DE34" s="622"/>
      <c r="DF34" s="622"/>
      <c r="DG34" s="622"/>
      <c r="DH34" s="622"/>
      <c r="DI34" s="622"/>
      <c r="DJ34" s="622"/>
      <c r="DK34" s="623"/>
      <c r="DL34" s="627">
        <v>1353726</v>
      </c>
      <c r="DM34" s="622"/>
      <c r="DN34" s="622"/>
      <c r="DO34" s="622"/>
      <c r="DP34" s="622"/>
      <c r="DQ34" s="622"/>
      <c r="DR34" s="622"/>
      <c r="DS34" s="622"/>
      <c r="DT34" s="622"/>
      <c r="DU34" s="622"/>
      <c r="DV34" s="623"/>
      <c r="DW34" s="624">
        <v>15.5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580215</v>
      </c>
      <c r="S35" s="622"/>
      <c r="T35" s="622"/>
      <c r="U35" s="622"/>
      <c r="V35" s="622"/>
      <c r="W35" s="622"/>
      <c r="X35" s="622"/>
      <c r="Y35" s="623"/>
      <c r="Z35" s="659">
        <v>4</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90399</v>
      </c>
      <c r="CS35" s="634"/>
      <c r="CT35" s="634"/>
      <c r="CU35" s="634"/>
      <c r="CV35" s="634"/>
      <c r="CW35" s="634"/>
      <c r="CX35" s="634"/>
      <c r="CY35" s="635"/>
      <c r="CZ35" s="624">
        <v>0.7</v>
      </c>
      <c r="DA35" s="636"/>
      <c r="DB35" s="636"/>
      <c r="DC35" s="637"/>
      <c r="DD35" s="627">
        <v>88657</v>
      </c>
      <c r="DE35" s="634"/>
      <c r="DF35" s="634"/>
      <c r="DG35" s="634"/>
      <c r="DH35" s="634"/>
      <c r="DI35" s="634"/>
      <c r="DJ35" s="634"/>
      <c r="DK35" s="635"/>
      <c r="DL35" s="627">
        <v>78787</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484028</v>
      </c>
      <c r="S36" s="622"/>
      <c r="T36" s="622"/>
      <c r="U36" s="622"/>
      <c r="V36" s="622"/>
      <c r="W36" s="622"/>
      <c r="X36" s="622"/>
      <c r="Y36" s="623"/>
      <c r="Z36" s="659">
        <v>3.3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1886208</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85015</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2340397</v>
      </c>
      <c r="CS36" s="622"/>
      <c r="CT36" s="622"/>
      <c r="CU36" s="622"/>
      <c r="CV36" s="622"/>
      <c r="CW36" s="622"/>
      <c r="CX36" s="622"/>
      <c r="CY36" s="623"/>
      <c r="CZ36" s="624">
        <v>17</v>
      </c>
      <c r="DA36" s="636"/>
      <c r="DB36" s="636"/>
      <c r="DC36" s="637"/>
      <c r="DD36" s="627">
        <v>2188241</v>
      </c>
      <c r="DE36" s="622"/>
      <c r="DF36" s="622"/>
      <c r="DG36" s="622"/>
      <c r="DH36" s="622"/>
      <c r="DI36" s="622"/>
      <c r="DJ36" s="622"/>
      <c r="DK36" s="623"/>
      <c r="DL36" s="627">
        <v>1696066</v>
      </c>
      <c r="DM36" s="622"/>
      <c r="DN36" s="622"/>
      <c r="DO36" s="622"/>
      <c r="DP36" s="622"/>
      <c r="DQ36" s="622"/>
      <c r="DR36" s="622"/>
      <c r="DS36" s="622"/>
      <c r="DT36" s="622"/>
      <c r="DU36" s="622"/>
      <c r="DV36" s="623"/>
      <c r="DW36" s="624">
        <v>19.399999999999999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271627</v>
      </c>
      <c r="S37" s="622"/>
      <c r="T37" s="622"/>
      <c r="U37" s="622"/>
      <c r="V37" s="622"/>
      <c r="W37" s="622"/>
      <c r="X37" s="622"/>
      <c r="Y37" s="623"/>
      <c r="Z37" s="659">
        <v>1.9</v>
      </c>
      <c r="AA37" s="659"/>
      <c r="AB37" s="659"/>
      <c r="AC37" s="659"/>
      <c r="AD37" s="660">
        <v>2848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547813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70535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979970</v>
      </c>
      <c r="CS37" s="634"/>
      <c r="CT37" s="634"/>
      <c r="CU37" s="634"/>
      <c r="CV37" s="634"/>
      <c r="CW37" s="634"/>
      <c r="CX37" s="634"/>
      <c r="CY37" s="635"/>
      <c r="CZ37" s="624">
        <v>7.1</v>
      </c>
      <c r="DA37" s="636"/>
      <c r="DB37" s="636"/>
      <c r="DC37" s="637"/>
      <c r="DD37" s="627">
        <v>979970</v>
      </c>
      <c r="DE37" s="634"/>
      <c r="DF37" s="634"/>
      <c r="DG37" s="634"/>
      <c r="DH37" s="634"/>
      <c r="DI37" s="634"/>
      <c r="DJ37" s="634"/>
      <c r="DK37" s="635"/>
      <c r="DL37" s="627">
        <v>924272</v>
      </c>
      <c r="DM37" s="634"/>
      <c r="DN37" s="634"/>
      <c r="DO37" s="634"/>
      <c r="DP37" s="634"/>
      <c r="DQ37" s="634"/>
      <c r="DR37" s="634"/>
      <c r="DS37" s="634"/>
      <c r="DT37" s="634"/>
      <c r="DU37" s="634"/>
      <c r="DV37" s="635"/>
      <c r="DW37" s="624">
        <v>10.6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836576</v>
      </c>
      <c r="S38" s="622"/>
      <c r="T38" s="622"/>
      <c r="U38" s="622"/>
      <c r="V38" s="622"/>
      <c r="W38" s="622"/>
      <c r="X38" s="622"/>
      <c r="Y38" s="623"/>
      <c r="Z38" s="659">
        <v>5.7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260000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3718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1055108</v>
      </c>
      <c r="CS38" s="622"/>
      <c r="CT38" s="622"/>
      <c r="CU38" s="622"/>
      <c r="CV38" s="622"/>
      <c r="CW38" s="622"/>
      <c r="CX38" s="622"/>
      <c r="CY38" s="623"/>
      <c r="CZ38" s="624">
        <v>7.7</v>
      </c>
      <c r="DA38" s="636"/>
      <c r="DB38" s="636"/>
      <c r="DC38" s="637"/>
      <c r="DD38" s="627">
        <v>850458</v>
      </c>
      <c r="DE38" s="622"/>
      <c r="DF38" s="622"/>
      <c r="DG38" s="622"/>
      <c r="DH38" s="622"/>
      <c r="DI38" s="622"/>
      <c r="DJ38" s="622"/>
      <c r="DK38" s="623"/>
      <c r="DL38" s="627">
        <v>850451</v>
      </c>
      <c r="DM38" s="622"/>
      <c r="DN38" s="622"/>
      <c r="DO38" s="622"/>
      <c r="DP38" s="622"/>
      <c r="DQ38" s="622"/>
      <c r="DR38" s="622"/>
      <c r="DS38" s="622"/>
      <c r="DT38" s="622"/>
      <c r="DU38" s="622"/>
      <c r="DV38" s="623"/>
      <c r="DW38" s="624">
        <v>9.6999999999999993</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23287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5634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792461</v>
      </c>
      <c r="CS39" s="634"/>
      <c r="CT39" s="634"/>
      <c r="CU39" s="634"/>
      <c r="CV39" s="634"/>
      <c r="CW39" s="634"/>
      <c r="CX39" s="634"/>
      <c r="CY39" s="635"/>
      <c r="CZ39" s="624">
        <v>5.7</v>
      </c>
      <c r="DA39" s="636"/>
      <c r="DB39" s="636"/>
      <c r="DC39" s="637"/>
      <c r="DD39" s="627">
        <v>710399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27076</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180000</v>
      </c>
      <c r="CS40" s="622"/>
      <c r="CT40" s="622"/>
      <c r="CU40" s="622"/>
      <c r="CV40" s="622"/>
      <c r="CW40" s="622"/>
      <c r="CX40" s="622"/>
      <c r="CY40" s="623"/>
      <c r="CZ40" s="624">
        <v>1.3</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14573006</v>
      </c>
      <c r="S41" s="646"/>
      <c r="T41" s="646"/>
      <c r="U41" s="646"/>
      <c r="V41" s="646"/>
      <c r="W41" s="646"/>
      <c r="X41" s="646"/>
      <c r="Y41" s="649"/>
      <c r="Z41" s="650">
        <v>100</v>
      </c>
      <c r="AA41" s="650"/>
      <c r="AB41" s="650"/>
      <c r="AC41" s="650"/>
      <c r="AD41" s="651">
        <v>8703556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228894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826214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377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1435484</v>
      </c>
      <c r="CS42" s="634"/>
      <c r="CT42" s="634"/>
      <c r="CU42" s="634"/>
      <c r="CV42" s="634"/>
      <c r="CW42" s="634"/>
      <c r="CX42" s="634"/>
      <c r="CY42" s="635"/>
      <c r="CZ42" s="624">
        <v>10.4</v>
      </c>
      <c r="DA42" s="636"/>
      <c r="DB42" s="636"/>
      <c r="DC42" s="637"/>
      <c r="DD42" s="627">
        <v>231230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56047</v>
      </c>
      <c r="CS43" s="634"/>
      <c r="CT43" s="634"/>
      <c r="CU43" s="634"/>
      <c r="CV43" s="634"/>
      <c r="CW43" s="634"/>
      <c r="CX43" s="634"/>
      <c r="CY43" s="635"/>
      <c r="CZ43" s="624">
        <v>0.4</v>
      </c>
      <c r="DA43" s="636"/>
      <c r="DB43" s="636"/>
      <c r="DC43" s="637"/>
      <c r="DD43" s="627">
        <v>56047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1363847</v>
      </c>
      <c r="CS44" s="622"/>
      <c r="CT44" s="622"/>
      <c r="CU44" s="622"/>
      <c r="CV44" s="622"/>
      <c r="CW44" s="622"/>
      <c r="CX44" s="622"/>
      <c r="CY44" s="623"/>
      <c r="CZ44" s="624">
        <v>9.9</v>
      </c>
      <c r="DA44" s="625"/>
      <c r="DB44" s="625"/>
      <c r="DC44" s="626"/>
      <c r="DD44" s="627">
        <v>196859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314858</v>
      </c>
      <c r="CS45" s="634"/>
      <c r="CT45" s="634"/>
      <c r="CU45" s="634"/>
      <c r="CV45" s="634"/>
      <c r="CW45" s="634"/>
      <c r="CX45" s="634"/>
      <c r="CY45" s="635"/>
      <c r="CZ45" s="624">
        <v>2.2999999999999998</v>
      </c>
      <c r="DA45" s="636"/>
      <c r="DB45" s="636"/>
      <c r="DC45" s="637"/>
      <c r="DD45" s="627">
        <v>45233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1040956</v>
      </c>
      <c r="CS46" s="622"/>
      <c r="CT46" s="622"/>
      <c r="CU46" s="622"/>
      <c r="CV46" s="622"/>
      <c r="CW46" s="622"/>
      <c r="CX46" s="622"/>
      <c r="CY46" s="623"/>
      <c r="CZ46" s="624">
        <v>7.5</v>
      </c>
      <c r="DA46" s="625"/>
      <c r="DB46" s="625"/>
      <c r="DC46" s="626"/>
      <c r="DD46" s="627">
        <v>145182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71637</v>
      </c>
      <c r="CS47" s="634"/>
      <c r="CT47" s="634"/>
      <c r="CU47" s="634"/>
      <c r="CV47" s="634"/>
      <c r="CW47" s="634"/>
      <c r="CX47" s="634"/>
      <c r="CY47" s="635"/>
      <c r="CZ47" s="624">
        <v>0.5</v>
      </c>
      <c r="DA47" s="636"/>
      <c r="DB47" s="636"/>
      <c r="DC47" s="637"/>
      <c r="DD47" s="627">
        <v>34371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13790437</v>
      </c>
      <c r="CS49" s="606"/>
      <c r="CT49" s="606"/>
      <c r="CU49" s="606"/>
      <c r="CV49" s="606"/>
      <c r="CW49" s="606"/>
      <c r="CX49" s="606"/>
      <c r="CY49" s="607"/>
      <c r="CZ49" s="608">
        <v>100</v>
      </c>
      <c r="DA49" s="609"/>
      <c r="DB49" s="609"/>
      <c r="DC49" s="610"/>
      <c r="DD49" s="611">
        <v>9816550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tnxtPKd5RF7g+4TI3mx3HBsl8JmabrSRgeAK2ICUB1Tlny4P9UufibIIyiViIKObpUo4LyrpobpqCslQ0BZXg==" saltValue="OXnlaICH8JmNb3yz3jns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14559</v>
      </c>
      <c r="R7" s="1103"/>
      <c r="S7" s="1103"/>
      <c r="T7" s="1103"/>
      <c r="U7" s="1103"/>
      <c r="V7" s="1103">
        <v>13784</v>
      </c>
      <c r="W7" s="1103"/>
      <c r="X7" s="1103"/>
      <c r="Y7" s="1103"/>
      <c r="Z7" s="1103"/>
      <c r="AA7" s="1103">
        <v>776</v>
      </c>
      <c r="AB7" s="1103"/>
      <c r="AC7" s="1103"/>
      <c r="AD7" s="1103"/>
      <c r="AE7" s="1104"/>
      <c r="AF7" s="1105">
        <v>752</v>
      </c>
      <c r="AG7" s="1106"/>
      <c r="AH7" s="1106"/>
      <c r="AI7" s="1106"/>
      <c r="AJ7" s="1107"/>
      <c r="AK7" s="1108">
        <v>571</v>
      </c>
      <c r="AL7" s="1109"/>
      <c r="AM7" s="1109"/>
      <c r="AN7" s="1109"/>
      <c r="AO7" s="1109"/>
      <c r="AP7" s="1109">
        <v>8087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-1</v>
      </c>
      <c r="CI7" s="1097"/>
      <c r="CJ7" s="1097"/>
      <c r="CK7" s="1097"/>
      <c r="CL7" s="1098"/>
      <c r="CM7" s="1096">
        <v>49</v>
      </c>
      <c r="CN7" s="1097"/>
      <c r="CO7" s="1097"/>
      <c r="CP7" s="1097"/>
      <c r="CQ7" s="1098"/>
      <c r="CR7" s="1096">
        <v>22</v>
      </c>
      <c r="CS7" s="1097"/>
      <c r="CT7" s="1097"/>
      <c r="CU7" s="1097"/>
      <c r="CV7" s="1098"/>
      <c r="CW7" s="1096">
        <v>4</v>
      </c>
      <c r="CX7" s="1097"/>
      <c r="CY7" s="1097"/>
      <c r="CZ7" s="1097"/>
      <c r="DA7" s="1098"/>
      <c r="DB7" s="1096" t="s">
        <v>554</v>
      </c>
      <c r="DC7" s="1097"/>
      <c r="DD7" s="1097"/>
      <c r="DE7" s="1097"/>
      <c r="DF7" s="1098"/>
      <c r="DG7" s="1096" t="s">
        <v>554</v>
      </c>
      <c r="DH7" s="1097"/>
      <c r="DI7" s="1097"/>
      <c r="DJ7" s="1097"/>
      <c r="DK7" s="1098"/>
      <c r="DL7" s="1096" t="s">
        <v>554</v>
      </c>
      <c r="DM7" s="1097"/>
      <c r="DN7" s="1097"/>
      <c r="DO7" s="1097"/>
      <c r="DP7" s="1098"/>
      <c r="DQ7" s="1096" t="s">
        <v>554</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56</v>
      </c>
      <c r="R8" s="1039"/>
      <c r="S8" s="1039"/>
      <c r="T8" s="1039"/>
      <c r="U8" s="1039"/>
      <c r="V8" s="1039">
        <v>49</v>
      </c>
      <c r="W8" s="1039"/>
      <c r="X8" s="1039"/>
      <c r="Y8" s="1039"/>
      <c r="Z8" s="1039"/>
      <c r="AA8" s="1039">
        <v>7</v>
      </c>
      <c r="AB8" s="1039"/>
      <c r="AC8" s="1039"/>
      <c r="AD8" s="1039"/>
      <c r="AE8" s="1040"/>
      <c r="AF8" s="1035">
        <v>7</v>
      </c>
      <c r="AG8" s="1036"/>
      <c r="AH8" s="1036"/>
      <c r="AI8" s="1036"/>
      <c r="AJ8" s="1037"/>
      <c r="AK8" s="1080">
        <v>26</v>
      </c>
      <c r="AL8" s="1081"/>
      <c r="AM8" s="1081"/>
      <c r="AN8" s="1081"/>
      <c r="AO8" s="1081"/>
      <c r="AP8" s="1081" t="s">
        <v>546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14573</v>
      </c>
      <c r="R23" s="1061"/>
      <c r="S23" s="1061"/>
      <c r="T23" s="1061"/>
      <c r="U23" s="1061"/>
      <c r="V23" s="1061">
        <v>13790</v>
      </c>
      <c r="W23" s="1061"/>
      <c r="X23" s="1061"/>
      <c r="Y23" s="1061"/>
      <c r="Z23" s="1061"/>
      <c r="AA23" s="1061">
        <v>783</v>
      </c>
      <c r="AB23" s="1061"/>
      <c r="AC23" s="1061"/>
      <c r="AD23" s="1061"/>
      <c r="AE23" s="1068"/>
      <c r="AF23" s="1069">
        <v>759</v>
      </c>
      <c r="AG23" s="1061"/>
      <c r="AH23" s="1061"/>
      <c r="AI23" s="1061"/>
      <c r="AJ23" s="1070"/>
      <c r="AK23" s="1071"/>
      <c r="AL23" s="1072"/>
      <c r="AM23" s="1072"/>
      <c r="AN23" s="1072"/>
      <c r="AO23" s="1072"/>
      <c r="AP23" s="1061">
        <v>8087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3129</v>
      </c>
      <c r="R28" s="1051"/>
      <c r="S28" s="1051"/>
      <c r="T28" s="1051"/>
      <c r="U28" s="1051"/>
      <c r="V28" s="1051">
        <v>3042</v>
      </c>
      <c r="W28" s="1051"/>
      <c r="X28" s="1051"/>
      <c r="Y28" s="1051"/>
      <c r="Z28" s="1051"/>
      <c r="AA28" s="1051">
        <v>88</v>
      </c>
      <c r="AB28" s="1051"/>
      <c r="AC28" s="1051"/>
      <c r="AD28" s="1051"/>
      <c r="AE28" s="1052"/>
      <c r="AF28" s="1053">
        <v>88</v>
      </c>
      <c r="AG28" s="1051"/>
      <c r="AH28" s="1051"/>
      <c r="AI28" s="1051"/>
      <c r="AJ28" s="1054"/>
      <c r="AK28" s="1042">
        <v>259590</v>
      </c>
      <c r="AL28" s="1043"/>
      <c r="AM28" s="1043"/>
      <c r="AN28" s="1043"/>
      <c r="AO28" s="1043"/>
      <c r="AP28" s="1043" t="s">
        <v>546</v>
      </c>
      <c r="AQ28" s="1043"/>
      <c r="AR28" s="1043"/>
      <c r="AS28" s="1043"/>
      <c r="AT28" s="1043"/>
      <c r="AU28" s="1043" t="s">
        <v>546</v>
      </c>
      <c r="AV28" s="1043"/>
      <c r="AW28" s="1043"/>
      <c r="AX28" s="1043"/>
      <c r="AY28" s="1043"/>
      <c r="AZ28" s="1044" t="s">
        <v>546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2944</v>
      </c>
      <c r="R29" s="1039"/>
      <c r="S29" s="1039"/>
      <c r="T29" s="1039"/>
      <c r="U29" s="1039"/>
      <c r="V29" s="1039">
        <v>2846</v>
      </c>
      <c r="W29" s="1039"/>
      <c r="X29" s="1039"/>
      <c r="Y29" s="1039"/>
      <c r="Z29" s="1039"/>
      <c r="AA29" s="1039">
        <v>98</v>
      </c>
      <c r="AB29" s="1039"/>
      <c r="AC29" s="1039"/>
      <c r="AD29" s="1039"/>
      <c r="AE29" s="1040"/>
      <c r="AF29" s="1035">
        <v>98</v>
      </c>
      <c r="AG29" s="1036"/>
      <c r="AH29" s="1036"/>
      <c r="AI29" s="1036"/>
      <c r="AJ29" s="1037"/>
      <c r="AK29" s="980">
        <v>96629</v>
      </c>
      <c r="AL29" s="971"/>
      <c r="AM29" s="971"/>
      <c r="AN29" s="971"/>
      <c r="AO29" s="971"/>
      <c r="AP29" s="971" t="s">
        <v>546</v>
      </c>
      <c r="AQ29" s="971"/>
      <c r="AR29" s="971"/>
      <c r="AS29" s="971"/>
      <c r="AT29" s="971"/>
      <c r="AU29" s="971" t="s">
        <v>546</v>
      </c>
      <c r="AV29" s="971"/>
      <c r="AW29" s="971"/>
      <c r="AX29" s="971"/>
      <c r="AY29" s="971"/>
      <c r="AZ29" s="1041" t="s">
        <v>546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400</v>
      </c>
      <c r="R30" s="1039"/>
      <c r="S30" s="1039"/>
      <c r="T30" s="1039"/>
      <c r="U30" s="1039"/>
      <c r="V30" s="1039">
        <v>393</v>
      </c>
      <c r="W30" s="1039"/>
      <c r="X30" s="1039"/>
      <c r="Y30" s="1039"/>
      <c r="Z30" s="1039"/>
      <c r="AA30" s="1039">
        <v>7</v>
      </c>
      <c r="AB30" s="1039"/>
      <c r="AC30" s="1039"/>
      <c r="AD30" s="1039"/>
      <c r="AE30" s="1040"/>
      <c r="AF30" s="1035">
        <v>7</v>
      </c>
      <c r="AG30" s="1036"/>
      <c r="AH30" s="1036"/>
      <c r="AI30" s="1036"/>
      <c r="AJ30" s="1037"/>
      <c r="AK30" s="980">
        <v>465711</v>
      </c>
      <c r="AL30" s="971"/>
      <c r="AM30" s="971"/>
      <c r="AN30" s="971"/>
      <c r="AO30" s="971"/>
      <c r="AP30" s="971" t="s">
        <v>546</v>
      </c>
      <c r="AQ30" s="971"/>
      <c r="AR30" s="971"/>
      <c r="AS30" s="971"/>
      <c r="AT30" s="971"/>
      <c r="AU30" s="971" t="s">
        <v>546</v>
      </c>
      <c r="AV30" s="971"/>
      <c r="AW30" s="971"/>
      <c r="AX30" s="971"/>
      <c r="AY30" s="971"/>
      <c r="AZ30" s="1041" t="s">
        <v>546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570</v>
      </c>
      <c r="R31" s="1039"/>
      <c r="S31" s="1039"/>
      <c r="T31" s="1039"/>
      <c r="U31" s="1039"/>
      <c r="V31" s="1039">
        <v>531</v>
      </c>
      <c r="W31" s="1039"/>
      <c r="X31" s="1039"/>
      <c r="Y31" s="1039"/>
      <c r="Z31" s="1039"/>
      <c r="AA31" s="1039">
        <v>39</v>
      </c>
      <c r="AB31" s="1039"/>
      <c r="AC31" s="1039"/>
      <c r="AD31" s="1039"/>
      <c r="AE31" s="1040"/>
      <c r="AF31" s="1035">
        <v>863</v>
      </c>
      <c r="AG31" s="1036"/>
      <c r="AH31" s="1036"/>
      <c r="AI31" s="1036"/>
      <c r="AJ31" s="1037"/>
      <c r="AK31" s="980">
        <v>4</v>
      </c>
      <c r="AL31" s="971"/>
      <c r="AM31" s="971"/>
      <c r="AN31" s="971"/>
      <c r="AO31" s="971"/>
      <c r="AP31" s="971">
        <v>1282</v>
      </c>
      <c r="AQ31" s="971"/>
      <c r="AR31" s="971"/>
      <c r="AS31" s="971"/>
      <c r="AT31" s="971"/>
      <c r="AU31" s="971">
        <v>114</v>
      </c>
      <c r="AV31" s="971"/>
      <c r="AW31" s="971"/>
      <c r="AX31" s="971"/>
      <c r="AY31" s="971"/>
      <c r="AZ31" s="1041" t="s">
        <v>546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399</v>
      </c>
      <c r="R32" s="1039"/>
      <c r="S32" s="1039"/>
      <c r="T32" s="1039"/>
      <c r="U32" s="1039"/>
      <c r="V32" s="1039">
        <v>357</v>
      </c>
      <c r="W32" s="1039"/>
      <c r="X32" s="1039"/>
      <c r="Y32" s="1039"/>
      <c r="Z32" s="1039"/>
      <c r="AA32" s="1039">
        <v>42</v>
      </c>
      <c r="AB32" s="1039"/>
      <c r="AC32" s="1039"/>
      <c r="AD32" s="1039"/>
      <c r="AE32" s="1040"/>
      <c r="AF32" s="1035">
        <v>49</v>
      </c>
      <c r="AG32" s="1036"/>
      <c r="AH32" s="1036"/>
      <c r="AI32" s="1036"/>
      <c r="AJ32" s="1037"/>
      <c r="AK32" s="980">
        <v>230</v>
      </c>
      <c r="AL32" s="971"/>
      <c r="AM32" s="971"/>
      <c r="AN32" s="971"/>
      <c r="AO32" s="971"/>
      <c r="AP32" s="971">
        <v>1939</v>
      </c>
      <c r="AQ32" s="971"/>
      <c r="AR32" s="971"/>
      <c r="AS32" s="971"/>
      <c r="AT32" s="971"/>
      <c r="AU32" s="971">
        <v>1836</v>
      </c>
      <c r="AV32" s="971"/>
      <c r="AW32" s="971"/>
      <c r="AX32" s="971"/>
      <c r="AY32" s="971"/>
      <c r="AZ32" s="1041" t="s">
        <v>546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1106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1896</v>
      </c>
      <c r="R68" s="982"/>
      <c r="S68" s="982"/>
      <c r="T68" s="982"/>
      <c r="U68" s="982"/>
      <c r="V68" s="982">
        <v>1811</v>
      </c>
      <c r="W68" s="982"/>
      <c r="X68" s="982"/>
      <c r="Y68" s="982"/>
      <c r="Z68" s="982"/>
      <c r="AA68" s="982">
        <v>85</v>
      </c>
      <c r="AB68" s="982"/>
      <c r="AC68" s="982"/>
      <c r="AD68" s="982"/>
      <c r="AE68" s="982"/>
      <c r="AF68" s="982">
        <v>85</v>
      </c>
      <c r="AG68" s="982"/>
      <c r="AH68" s="982"/>
      <c r="AI68" s="982"/>
      <c r="AJ68" s="982"/>
      <c r="AK68" s="982">
        <v>182</v>
      </c>
      <c r="AL68" s="982"/>
      <c r="AM68" s="982"/>
      <c r="AN68" s="982"/>
      <c r="AO68" s="982"/>
      <c r="AP68" s="982">
        <v>30</v>
      </c>
      <c r="AQ68" s="982"/>
      <c r="AR68" s="982"/>
      <c r="AS68" s="982"/>
      <c r="AT68" s="982"/>
      <c r="AU68" s="982">
        <v>17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679</v>
      </c>
      <c r="R69" s="971"/>
      <c r="S69" s="971"/>
      <c r="T69" s="971"/>
      <c r="U69" s="971"/>
      <c r="V69" s="971">
        <v>234</v>
      </c>
      <c r="W69" s="971"/>
      <c r="X69" s="971"/>
      <c r="Y69" s="971"/>
      <c r="Z69" s="971"/>
      <c r="AA69" s="971">
        <v>445</v>
      </c>
      <c r="AB69" s="971"/>
      <c r="AC69" s="971"/>
      <c r="AD69" s="971"/>
      <c r="AE69" s="971"/>
      <c r="AF69" s="971">
        <v>445</v>
      </c>
      <c r="AG69" s="971"/>
      <c r="AH69" s="971"/>
      <c r="AI69" s="971"/>
      <c r="AJ69" s="971"/>
      <c r="AK69" s="971" t="s">
        <v>546</v>
      </c>
      <c r="AL69" s="971"/>
      <c r="AM69" s="971"/>
      <c r="AN69" s="971"/>
      <c r="AO69" s="971"/>
      <c r="AP69" s="971">
        <v>827</v>
      </c>
      <c r="AQ69" s="971"/>
      <c r="AR69" s="971"/>
      <c r="AS69" s="971"/>
      <c r="AT69" s="971"/>
      <c r="AU69" s="971">
        <v>435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9298</v>
      </c>
      <c r="R70" s="971"/>
      <c r="S70" s="971"/>
      <c r="T70" s="971"/>
      <c r="U70" s="971"/>
      <c r="V70" s="971">
        <v>9234</v>
      </c>
      <c r="W70" s="971"/>
      <c r="X70" s="971"/>
      <c r="Y70" s="971"/>
      <c r="Z70" s="971"/>
      <c r="AA70" s="971">
        <v>65</v>
      </c>
      <c r="AB70" s="971"/>
      <c r="AC70" s="971"/>
      <c r="AD70" s="971"/>
      <c r="AE70" s="971"/>
      <c r="AF70" s="971">
        <v>65</v>
      </c>
      <c r="AG70" s="971"/>
      <c r="AH70" s="971"/>
      <c r="AI70" s="971"/>
      <c r="AJ70" s="971"/>
      <c r="AK70" s="971">
        <v>11</v>
      </c>
      <c r="AL70" s="971"/>
      <c r="AM70" s="971"/>
      <c r="AN70" s="971"/>
      <c r="AO70" s="971"/>
      <c r="AP70" s="971" t="s">
        <v>546</v>
      </c>
      <c r="AQ70" s="971"/>
      <c r="AR70" s="971"/>
      <c r="AS70" s="971"/>
      <c r="AT70" s="971"/>
      <c r="AU70" s="971" t="s">
        <v>546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872</v>
      </c>
      <c r="R71" s="971"/>
      <c r="S71" s="971"/>
      <c r="T71" s="971"/>
      <c r="U71" s="971"/>
      <c r="V71" s="971">
        <v>861</v>
      </c>
      <c r="W71" s="971"/>
      <c r="X71" s="971"/>
      <c r="Y71" s="971"/>
      <c r="Z71" s="971"/>
      <c r="AA71" s="971">
        <v>11</v>
      </c>
      <c r="AB71" s="971"/>
      <c r="AC71" s="971"/>
      <c r="AD71" s="971"/>
      <c r="AE71" s="971"/>
      <c r="AF71" s="971">
        <v>11</v>
      </c>
      <c r="AG71" s="971"/>
      <c r="AH71" s="971"/>
      <c r="AI71" s="971"/>
      <c r="AJ71" s="971"/>
      <c r="AK71" s="971">
        <v>2</v>
      </c>
      <c r="AL71" s="971"/>
      <c r="AM71" s="971"/>
      <c r="AN71" s="971"/>
      <c r="AO71" s="971"/>
      <c r="AP71" s="971" t="s">
        <v>546</v>
      </c>
      <c r="AQ71" s="971"/>
      <c r="AR71" s="971"/>
      <c r="AS71" s="971"/>
      <c r="AT71" s="971"/>
      <c r="AU71" s="971" t="s">
        <v>546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551</v>
      </c>
      <c r="C72" s="975"/>
      <c r="D72" s="975"/>
      <c r="E72" s="975"/>
      <c r="F72" s="975"/>
      <c r="G72" s="975"/>
      <c r="H72" s="975"/>
      <c r="I72" s="975"/>
      <c r="J72" s="975"/>
      <c r="K72" s="975"/>
      <c r="L72" s="975"/>
      <c r="M72" s="975"/>
      <c r="N72" s="975"/>
      <c r="O72" s="975"/>
      <c r="P72" s="976"/>
      <c r="Q72" s="977">
        <v>652</v>
      </c>
      <c r="R72" s="971"/>
      <c r="S72" s="971"/>
      <c r="T72" s="971"/>
      <c r="U72" s="971"/>
      <c r="V72" s="971">
        <v>625</v>
      </c>
      <c r="W72" s="971"/>
      <c r="X72" s="971"/>
      <c r="Y72" s="971"/>
      <c r="Z72" s="971"/>
      <c r="AA72" s="971">
        <v>27</v>
      </c>
      <c r="AB72" s="971"/>
      <c r="AC72" s="971"/>
      <c r="AD72" s="971"/>
      <c r="AE72" s="971"/>
      <c r="AF72" s="971">
        <v>27</v>
      </c>
      <c r="AG72" s="971"/>
      <c r="AH72" s="971"/>
      <c r="AI72" s="971"/>
      <c r="AJ72" s="971"/>
      <c r="AK72" s="971">
        <v>499</v>
      </c>
      <c r="AL72" s="971"/>
      <c r="AM72" s="971"/>
      <c r="AN72" s="971"/>
      <c r="AO72" s="971"/>
      <c r="AP72" s="971" t="s">
        <v>546</v>
      </c>
      <c r="AQ72" s="971"/>
      <c r="AR72" s="971"/>
      <c r="AS72" s="971"/>
      <c r="AT72" s="971"/>
      <c r="AU72" s="971" t="s">
        <v>546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552</v>
      </c>
      <c r="C73" s="975"/>
      <c r="D73" s="975"/>
      <c r="E73" s="975"/>
      <c r="F73" s="975"/>
      <c r="G73" s="975"/>
      <c r="H73" s="975"/>
      <c r="I73" s="975"/>
      <c r="J73" s="975"/>
      <c r="K73" s="975"/>
      <c r="L73" s="975"/>
      <c r="M73" s="975"/>
      <c r="N73" s="975"/>
      <c r="O73" s="975"/>
      <c r="P73" s="976"/>
      <c r="Q73" s="977">
        <v>251491</v>
      </c>
      <c r="R73" s="971"/>
      <c r="S73" s="971"/>
      <c r="T73" s="971"/>
      <c r="U73" s="971"/>
      <c r="V73" s="971">
        <v>246681</v>
      </c>
      <c r="W73" s="971"/>
      <c r="X73" s="971"/>
      <c r="Y73" s="971"/>
      <c r="Z73" s="971"/>
      <c r="AA73" s="971">
        <v>4810</v>
      </c>
      <c r="AB73" s="971"/>
      <c r="AC73" s="971"/>
      <c r="AD73" s="971"/>
      <c r="AE73" s="971"/>
      <c r="AF73" s="971">
        <v>4810</v>
      </c>
      <c r="AG73" s="971"/>
      <c r="AH73" s="971"/>
      <c r="AI73" s="971"/>
      <c r="AJ73" s="971"/>
      <c r="AK73" s="971">
        <v>2194</v>
      </c>
      <c r="AL73" s="971"/>
      <c r="AM73" s="971"/>
      <c r="AN73" s="971"/>
      <c r="AO73" s="971"/>
      <c r="AP73" s="971" t="s">
        <v>546</v>
      </c>
      <c r="AQ73" s="971"/>
      <c r="AR73" s="971"/>
      <c r="AS73" s="971"/>
      <c r="AT73" s="971"/>
      <c r="AU73" s="971" t="s">
        <v>546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5443</v>
      </c>
      <c r="AG88" s="959"/>
      <c r="AH88" s="959"/>
      <c r="AI88" s="959"/>
      <c r="AJ88" s="959"/>
      <c r="AK88" s="963"/>
      <c r="AL88" s="963"/>
      <c r="AM88" s="963"/>
      <c r="AN88" s="963"/>
      <c r="AO88" s="963"/>
      <c r="AP88" s="959">
        <v>857</v>
      </c>
      <c r="AQ88" s="959"/>
      <c r="AR88" s="959"/>
      <c r="AS88" s="959"/>
      <c r="AT88" s="959"/>
      <c r="AU88" s="959">
        <v>452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v>
      </c>
      <c r="CS102" s="953"/>
      <c r="CT102" s="953"/>
      <c r="CU102" s="953"/>
      <c r="CV102" s="954"/>
      <c r="CW102" s="952">
        <v>4</v>
      </c>
      <c r="CX102" s="953"/>
      <c r="CY102" s="953"/>
      <c r="CZ102" s="953"/>
      <c r="DA102" s="954"/>
      <c r="DB102" s="952" t="s">
        <v>486</v>
      </c>
      <c r="DC102" s="953"/>
      <c r="DD102" s="953"/>
      <c r="DE102" s="953"/>
      <c r="DF102" s="954"/>
      <c r="DG102" s="952" t="s">
        <v>486</v>
      </c>
      <c r="DH102" s="953"/>
      <c r="DI102" s="953"/>
      <c r="DJ102" s="953"/>
      <c r="DK102" s="954"/>
      <c r="DL102" s="952" t="s">
        <v>486</v>
      </c>
      <c r="DM102" s="953"/>
      <c r="DN102" s="953"/>
      <c r="DO102" s="953"/>
      <c r="DP102" s="954"/>
      <c r="DQ102" s="952" t="s">
        <v>486</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1377627</v>
      </c>
      <c r="AB110" s="889"/>
      <c r="AC110" s="889"/>
      <c r="AD110" s="889"/>
      <c r="AE110" s="890"/>
      <c r="AF110" s="891">
        <v>1381808</v>
      </c>
      <c r="AG110" s="889"/>
      <c r="AH110" s="889"/>
      <c r="AI110" s="889"/>
      <c r="AJ110" s="890"/>
      <c r="AK110" s="891">
        <v>1304499</v>
      </c>
      <c r="AL110" s="889"/>
      <c r="AM110" s="889"/>
      <c r="AN110" s="889"/>
      <c r="AO110" s="890"/>
      <c r="AP110" s="892">
        <v>17.8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8977713</v>
      </c>
      <c r="BR110" s="842"/>
      <c r="BS110" s="842"/>
      <c r="BT110" s="842"/>
      <c r="BU110" s="842"/>
      <c r="BV110" s="842">
        <v>8528780</v>
      </c>
      <c r="BW110" s="842"/>
      <c r="BX110" s="842"/>
      <c r="BY110" s="842"/>
      <c r="BZ110" s="842"/>
      <c r="CA110" s="842">
        <v>8087417</v>
      </c>
      <c r="CB110" s="842"/>
      <c r="CC110" s="842"/>
      <c r="CD110" s="842"/>
      <c r="CE110" s="842"/>
      <c r="CF110" s="866">
        <v>110.4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2323078</v>
      </c>
      <c r="BR112" s="817"/>
      <c r="BS112" s="817"/>
      <c r="BT112" s="817"/>
      <c r="BU112" s="817"/>
      <c r="BV112" s="817">
        <v>2091614</v>
      </c>
      <c r="BW112" s="817"/>
      <c r="BX112" s="817"/>
      <c r="BY112" s="817"/>
      <c r="BZ112" s="817"/>
      <c r="CA112" s="817">
        <v>1950073</v>
      </c>
      <c r="CB112" s="817"/>
      <c r="CC112" s="817"/>
      <c r="CD112" s="817"/>
      <c r="CE112" s="817"/>
      <c r="CF112" s="875">
        <v>26.6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240399</v>
      </c>
      <c r="AB113" s="919"/>
      <c r="AC113" s="919"/>
      <c r="AD113" s="919"/>
      <c r="AE113" s="920"/>
      <c r="AF113" s="921">
        <v>227444</v>
      </c>
      <c r="AG113" s="919"/>
      <c r="AH113" s="919"/>
      <c r="AI113" s="919"/>
      <c r="AJ113" s="920"/>
      <c r="AK113" s="921">
        <v>245530</v>
      </c>
      <c r="AL113" s="919"/>
      <c r="AM113" s="919"/>
      <c r="AN113" s="919"/>
      <c r="AO113" s="920"/>
      <c r="AP113" s="922">
        <v>3.4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545302</v>
      </c>
      <c r="BR113" s="817"/>
      <c r="BS113" s="817"/>
      <c r="BT113" s="817"/>
      <c r="BU113" s="817"/>
      <c r="BV113" s="817">
        <v>519557</v>
      </c>
      <c r="BW113" s="817"/>
      <c r="BX113" s="817"/>
      <c r="BY113" s="817"/>
      <c r="BZ113" s="817"/>
      <c r="CA113" s="817">
        <v>451397</v>
      </c>
      <c r="CB113" s="817"/>
      <c r="CC113" s="817"/>
      <c r="CD113" s="817"/>
      <c r="CE113" s="817"/>
      <c r="CF113" s="875">
        <v>6.2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242876</v>
      </c>
      <c r="AB114" s="780"/>
      <c r="AC114" s="780"/>
      <c r="AD114" s="780"/>
      <c r="AE114" s="781"/>
      <c r="AF114" s="782">
        <v>179076</v>
      </c>
      <c r="AG114" s="780"/>
      <c r="AH114" s="780"/>
      <c r="AI114" s="780"/>
      <c r="AJ114" s="781"/>
      <c r="AK114" s="782">
        <v>164061</v>
      </c>
      <c r="AL114" s="780"/>
      <c r="AM114" s="780"/>
      <c r="AN114" s="780"/>
      <c r="AO114" s="781"/>
      <c r="AP114" s="824">
        <v>2.2000000000000002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2694634</v>
      </c>
      <c r="BR114" s="817"/>
      <c r="BS114" s="817"/>
      <c r="BT114" s="817"/>
      <c r="BU114" s="817"/>
      <c r="BV114" s="817">
        <v>2646819</v>
      </c>
      <c r="BW114" s="817"/>
      <c r="BX114" s="817"/>
      <c r="BY114" s="817"/>
      <c r="BZ114" s="817"/>
      <c r="CA114" s="817">
        <v>2630566</v>
      </c>
      <c r="CB114" s="817"/>
      <c r="CC114" s="817"/>
      <c r="CD114" s="817"/>
      <c r="CE114" s="817"/>
      <c r="CF114" s="875">
        <v>35.9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1860902</v>
      </c>
      <c r="AB117" s="903"/>
      <c r="AC117" s="903"/>
      <c r="AD117" s="903"/>
      <c r="AE117" s="904"/>
      <c r="AF117" s="905">
        <v>1788328</v>
      </c>
      <c r="AG117" s="903"/>
      <c r="AH117" s="903"/>
      <c r="AI117" s="903"/>
      <c r="AJ117" s="904"/>
      <c r="AK117" s="905">
        <v>1714090</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14540727</v>
      </c>
      <c r="BR119" s="845"/>
      <c r="BS119" s="845"/>
      <c r="BT119" s="845"/>
      <c r="BU119" s="845"/>
      <c r="BV119" s="845">
        <v>13786770</v>
      </c>
      <c r="BW119" s="845"/>
      <c r="BX119" s="845"/>
      <c r="BY119" s="845"/>
      <c r="BZ119" s="845"/>
      <c r="CA119" s="845">
        <v>13119453</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8975230</v>
      </c>
      <c r="BR120" s="842"/>
      <c r="BS120" s="842"/>
      <c r="BT120" s="842"/>
      <c r="BU120" s="842"/>
      <c r="BV120" s="842">
        <v>9649278</v>
      </c>
      <c r="BW120" s="842"/>
      <c r="BX120" s="842"/>
      <c r="BY120" s="842"/>
      <c r="BZ120" s="842"/>
      <c r="CA120" s="842">
        <v>10263669</v>
      </c>
      <c r="CB120" s="842"/>
      <c r="CC120" s="842"/>
      <c r="CD120" s="842"/>
      <c r="CE120" s="842"/>
      <c r="CF120" s="866">
        <v>140.1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1959359</v>
      </c>
      <c r="DM120" s="842"/>
      <c r="DN120" s="842"/>
      <c r="DO120" s="842"/>
      <c r="DP120" s="842"/>
      <c r="DQ120" s="842">
        <v>1836018</v>
      </c>
      <c r="DR120" s="842"/>
      <c r="DS120" s="842"/>
      <c r="DT120" s="842"/>
      <c r="DU120" s="842"/>
      <c r="DV120" s="843">
        <v>25.1</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9397</v>
      </c>
      <c r="BR121" s="817"/>
      <c r="BS121" s="817"/>
      <c r="BT121" s="817"/>
      <c r="BU121" s="817"/>
      <c r="BV121" s="817">
        <v>8335</v>
      </c>
      <c r="BW121" s="817"/>
      <c r="BX121" s="817"/>
      <c r="BY121" s="817"/>
      <c r="BZ121" s="817"/>
      <c r="CA121" s="817">
        <v>7109</v>
      </c>
      <c r="CB121" s="817"/>
      <c r="CC121" s="817"/>
      <c r="CD121" s="817"/>
      <c r="CE121" s="817"/>
      <c r="CF121" s="875">
        <v>0.1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169482</v>
      </c>
      <c r="DH121" s="817"/>
      <c r="DI121" s="817"/>
      <c r="DJ121" s="817"/>
      <c r="DK121" s="817"/>
      <c r="DL121" s="817">
        <v>132255</v>
      </c>
      <c r="DM121" s="817"/>
      <c r="DN121" s="817"/>
      <c r="DO121" s="817"/>
      <c r="DP121" s="817"/>
      <c r="DQ121" s="817">
        <v>114055</v>
      </c>
      <c r="DR121" s="817"/>
      <c r="DS121" s="817"/>
      <c r="DT121" s="817"/>
      <c r="DU121" s="817"/>
      <c r="DV121" s="794">
        <v>1.6</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9832262</v>
      </c>
      <c r="BR122" s="845"/>
      <c r="BS122" s="845"/>
      <c r="BT122" s="845"/>
      <c r="BU122" s="845"/>
      <c r="BV122" s="845">
        <v>9461500</v>
      </c>
      <c r="BW122" s="845"/>
      <c r="BX122" s="845"/>
      <c r="BY122" s="845"/>
      <c r="BZ122" s="845"/>
      <c r="CA122" s="845">
        <v>8614666</v>
      </c>
      <c r="CB122" s="845"/>
      <c r="CC122" s="845"/>
      <c r="CD122" s="845"/>
      <c r="CE122" s="845"/>
      <c r="CF122" s="846">
        <v>117.6</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18816889</v>
      </c>
      <c r="BR123" s="833"/>
      <c r="BS123" s="833"/>
      <c r="BT123" s="833"/>
      <c r="BU123" s="833"/>
      <c r="BV123" s="833">
        <v>19119113</v>
      </c>
      <c r="BW123" s="833"/>
      <c r="BX123" s="833"/>
      <c r="BY123" s="833"/>
      <c r="BZ123" s="833"/>
      <c r="CA123" s="833">
        <v>18885444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2153596</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438</v>
      </c>
      <c r="AB128" s="801"/>
      <c r="AC128" s="801"/>
      <c r="AD128" s="801"/>
      <c r="AE128" s="802"/>
      <c r="AF128" s="803">
        <v>449</v>
      </c>
      <c r="AG128" s="801"/>
      <c r="AH128" s="801"/>
      <c r="AI128" s="801"/>
      <c r="AJ128" s="802"/>
      <c r="AK128" s="803">
        <v>592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13.62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8429721</v>
      </c>
      <c r="AB129" s="780"/>
      <c r="AC129" s="780"/>
      <c r="AD129" s="780"/>
      <c r="AE129" s="781"/>
      <c r="AF129" s="782">
        <v>8530198</v>
      </c>
      <c r="AG129" s="780"/>
      <c r="AH129" s="780"/>
      <c r="AI129" s="780"/>
      <c r="AJ129" s="781"/>
      <c r="AK129" s="782">
        <v>8532387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18.62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1289362</v>
      </c>
      <c r="AB130" s="780"/>
      <c r="AC130" s="780"/>
      <c r="AD130" s="780"/>
      <c r="AE130" s="781"/>
      <c r="AF130" s="782">
        <v>1294597</v>
      </c>
      <c r="AG130" s="780"/>
      <c r="AH130" s="780"/>
      <c r="AI130" s="780"/>
      <c r="AJ130" s="781"/>
      <c r="AK130" s="782">
        <v>1205132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7140359</v>
      </c>
      <c r="AB131" s="764"/>
      <c r="AC131" s="764"/>
      <c r="AD131" s="764"/>
      <c r="AE131" s="765"/>
      <c r="AF131" s="766">
        <v>7235601</v>
      </c>
      <c r="AG131" s="764"/>
      <c r="AH131" s="764"/>
      <c r="AI131" s="764"/>
      <c r="AJ131" s="765"/>
      <c r="AK131" s="766">
        <v>7327255</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7.9982252989999996</v>
      </c>
      <c r="AB132" s="745"/>
      <c r="AC132" s="745"/>
      <c r="AD132" s="745"/>
      <c r="AE132" s="746"/>
      <c r="AF132" s="747">
        <v>6.81742954</v>
      </c>
      <c r="AG132" s="745"/>
      <c r="AH132" s="745"/>
      <c r="AI132" s="745"/>
      <c r="AJ132" s="746"/>
      <c r="AK132" s="747">
        <v>6.9380143040000002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v>
      </c>
      <c r="AB133" s="724"/>
      <c r="AC133" s="724"/>
      <c r="AD133" s="724"/>
      <c r="AE133" s="725"/>
      <c r="AF133" s="723">
        <v>7.2</v>
      </c>
      <c r="AG133" s="724"/>
      <c r="AH133" s="724"/>
      <c r="AI133" s="724"/>
      <c r="AJ133" s="725"/>
      <c r="AK133" s="723">
        <v>7.2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670EuVtJG2SYmKV0OkNFTl7G88uWqS0Na6qKojb3HoPMgM9PiHgjVeLJFsmDz7yF7QP2gzFxDDqFhGeAR/NlA==" saltValue="nXBY4vEz0Gy5Fly3eZIG9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qQH4/cYnkBi5F1Zz/sSOXru9gjj24mOLgRh3kw8sZ/euY9oZp7/eFTw4fGbRuo6jFtcI80KvYLPG5Pidb3YvA==" saltValue="GLdHqp2792BLiE87tOcYp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AqpXEcMCZ42OGXN/xe+pAO51UXh7M4tlU8ctgYAmm00LDx70SXohegskZYuqjs9u5Lx6rSAtaCNUhbL7hj9wg==" saltValue="k1bt8fmTgvB6b35clKm27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2205260</v>
      </c>
      <c r="AP9" s="269">
        <v>93913</v>
      </c>
      <c r="AQ9" s="270">
        <v>98214</v>
      </c>
      <c r="AR9" s="271">
        <v>-4.4000000000000004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523864</v>
      </c>
      <c r="AP10" s="272">
        <v>22309</v>
      </c>
      <c r="AQ10" s="273">
        <v>8330</v>
      </c>
      <c r="AR10" s="274">
        <v>167.8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2236</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12</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4640</v>
      </c>
      <c r="AP13" s="272">
        <v>198</v>
      </c>
      <c r="AQ13" s="273">
        <v>3111</v>
      </c>
      <c r="AR13" s="274">
        <v>-93.6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56047</v>
      </c>
      <c r="AP14" s="272">
        <v>2387</v>
      </c>
      <c r="AQ14" s="273">
        <v>1882</v>
      </c>
      <c r="AR14" s="274">
        <v>26.8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-156072</v>
      </c>
      <c r="AP15" s="272">
        <v>-6646</v>
      </c>
      <c r="AQ15" s="273">
        <v>-6411</v>
      </c>
      <c r="AR15" s="274">
        <v>3.7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2633739</v>
      </c>
      <c r="AP16" s="272">
        <v>112160</v>
      </c>
      <c r="AQ16" s="273">
        <v>107373</v>
      </c>
      <c r="AR16" s="274">
        <v>4.5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9.58</v>
      </c>
      <c r="AP21" s="286">
        <v>9.17</v>
      </c>
      <c r="AQ21" s="287">
        <v>0.41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97.5</v>
      </c>
      <c r="AP22" s="291">
        <v>97.5</v>
      </c>
      <c r="AQ22" s="292">
        <v>0</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1304499</v>
      </c>
      <c r="AP32" s="300">
        <v>55553</v>
      </c>
      <c r="AQ32" s="301">
        <v>55954</v>
      </c>
      <c r="AR32" s="302">
        <v>-0.7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1</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245530</v>
      </c>
      <c r="AP35" s="300">
        <v>10456</v>
      </c>
      <c r="AQ35" s="301">
        <v>17691</v>
      </c>
      <c r="AR35" s="302">
        <v>-40.9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164061</v>
      </c>
      <c r="AP36" s="300">
        <v>6987</v>
      </c>
      <c r="AQ36" s="301">
        <v>2603</v>
      </c>
      <c r="AR36" s="302">
        <v>168.4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579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4</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-592</v>
      </c>
      <c r="AP39" s="300">
        <v>-25</v>
      </c>
      <c r="AQ39" s="301">
        <v>-4663</v>
      </c>
      <c r="AR39" s="302">
        <v>-99.5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-1205132</v>
      </c>
      <c r="AP40" s="300">
        <v>-51322</v>
      </c>
      <c r="AQ40" s="301">
        <v>-48945</v>
      </c>
      <c r="AR40" s="302">
        <v>4.9000000000000004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508366</v>
      </c>
      <c r="AP41" s="300">
        <v>21649</v>
      </c>
      <c r="AQ41" s="301">
        <v>23225</v>
      </c>
      <c r="AR41" s="302">
        <v>-6.8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959081</v>
      </c>
      <c r="AN51" s="322">
        <v>37512</v>
      </c>
      <c r="AO51" s="323">
        <v>52.5</v>
      </c>
      <c r="AP51" s="324">
        <v>128523</v>
      </c>
      <c r="AQ51" s="325">
        <v>-3.4</v>
      </c>
      <c r="AR51" s="326">
        <v>55.9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327140</v>
      </c>
      <c r="AN52" s="330">
        <v>12795</v>
      </c>
      <c r="AO52" s="331">
        <v>-9.8000000000000007</v>
      </c>
      <c r="AP52" s="332">
        <v>56792</v>
      </c>
      <c r="AQ52" s="333">
        <v>-0.3</v>
      </c>
      <c r="AR52" s="334">
        <v>-9.5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820266</v>
      </c>
      <c r="AN53" s="322">
        <v>32641</v>
      </c>
      <c r="AO53" s="323">
        <v>-13</v>
      </c>
      <c r="AP53" s="324">
        <v>69604</v>
      </c>
      <c r="AQ53" s="325">
        <v>-45.8</v>
      </c>
      <c r="AR53" s="326">
        <v>32.799999999999997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535190</v>
      </c>
      <c r="AN54" s="330">
        <v>21297</v>
      </c>
      <c r="AO54" s="331">
        <v>66.400000000000006</v>
      </c>
      <c r="AP54" s="332">
        <v>36247</v>
      </c>
      <c r="AQ54" s="333">
        <v>-36.200000000000003</v>
      </c>
      <c r="AR54" s="334">
        <v>102.6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640519</v>
      </c>
      <c r="AN55" s="322">
        <v>26036</v>
      </c>
      <c r="AO55" s="323">
        <v>-20.2</v>
      </c>
      <c r="AP55" s="324">
        <v>68410</v>
      </c>
      <c r="AQ55" s="325">
        <v>-1.7</v>
      </c>
      <c r="AR55" s="326">
        <v>-18.5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343529</v>
      </c>
      <c r="AN56" s="330">
        <v>13964</v>
      </c>
      <c r="AO56" s="331">
        <v>-34.4</v>
      </c>
      <c r="AP56" s="332">
        <v>35086</v>
      </c>
      <c r="AQ56" s="333">
        <v>-3.2</v>
      </c>
      <c r="AR56" s="334">
        <v>-31.2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1224183</v>
      </c>
      <c r="AN57" s="322">
        <v>50933</v>
      </c>
      <c r="AO57" s="323">
        <v>95.6</v>
      </c>
      <c r="AP57" s="324">
        <v>73019</v>
      </c>
      <c r="AQ57" s="325">
        <v>6.7</v>
      </c>
      <c r="AR57" s="326">
        <v>88.9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709958</v>
      </c>
      <c r="AN58" s="330">
        <v>29539</v>
      </c>
      <c r="AO58" s="331">
        <v>111.5</v>
      </c>
      <c r="AP58" s="332">
        <v>39427</v>
      </c>
      <c r="AQ58" s="333">
        <v>12.4</v>
      </c>
      <c r="AR58" s="334">
        <v>99.1</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1363847</v>
      </c>
      <c r="AN59" s="322">
        <v>58081</v>
      </c>
      <c r="AO59" s="323">
        <v>14</v>
      </c>
      <c r="AP59" s="324">
        <v>76590</v>
      </c>
      <c r="AQ59" s="325">
        <v>4.9000000000000004</v>
      </c>
      <c r="AR59" s="326">
        <v>9.1</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1040956</v>
      </c>
      <c r="AN60" s="330">
        <v>44330</v>
      </c>
      <c r="AO60" s="331">
        <v>50.1</v>
      </c>
      <c r="AP60" s="332">
        <v>42387</v>
      </c>
      <c r="AQ60" s="333">
        <v>7.5</v>
      </c>
      <c r="AR60" s="334">
        <v>42.6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1001579</v>
      </c>
      <c r="AN61" s="337">
        <v>41041</v>
      </c>
      <c r="AO61" s="338">
        <v>25.8</v>
      </c>
      <c r="AP61" s="339">
        <v>83229</v>
      </c>
      <c r="AQ61" s="340">
        <v>-7.9</v>
      </c>
      <c r="AR61" s="326">
        <v>33.700000000000003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591355</v>
      </c>
      <c r="AN62" s="330">
        <v>24385</v>
      </c>
      <c r="AO62" s="331">
        <v>36.799999999999997</v>
      </c>
      <c r="AP62" s="332">
        <v>41988</v>
      </c>
      <c r="AQ62" s="333">
        <v>-4</v>
      </c>
      <c r="AR62" s="334">
        <v>40.799999999999997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amKnx5HBjRkshBEpxqx+it5JA5jKSzOb6fUpQwPcXpg5PT7hG3yB4x8InXLebkbO8BG0VlCo+u9OsmoItweEFw==" saltValue="oBGSTBrMmmlYNJfnGXty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096zksrESyCM7tQHWhsFANv6tb5c1bBAmv5zdTSYy5lHCaGqK8juSzMnSwufggjhyuv91rlyuT+y7Wys7ER+/g==" saltValue="KnqCarT9YWvKWi7ZsFfn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vj8uWbwiX6PPdcaw0lhejTYk+yaaH+s2JBb2bD884REqHpC0l9Q8sLRvdwVqB/LaSoAeYaS3TU+/Uq5l2D6BxQ==" saltValue="Xb6NhcE7j/dXZUlCkvu0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24.68</v>
      </c>
      <c r="G47" s="12">
        <v>30.07</v>
      </c>
      <c r="H47" s="12">
        <v>32.78</v>
      </c>
      <c r="I47" s="12">
        <v>33.869999999999997</v>
      </c>
      <c r="J47" s="13">
        <v>34.159999999999997</v>
      </c>
    </row>
    <row r="48" spans="2:10" ht="57.75" customHeight="1" x14ac:dyDescent="0.2">
      <c r="B48" s="14"/>
      <c r="C48" s="1141" t="s">
        <v>4</v>
      </c>
      <c r="D48" s="1141"/>
      <c r="E48" s="1142"/>
      <c r="F48" s="15">
        <v>6.54</v>
      </c>
      <c r="G48" s="16">
        <v>5.94</v>
      </c>
      <c r="H48" s="16">
        <v>10.06</v>
      </c>
      <c r="I48" s="16">
        <v>9.31</v>
      </c>
      <c r="J48" s="17">
        <v>8.89</v>
      </c>
    </row>
    <row r="49" spans="2:10" ht="57.75" customHeight="1" thickBot="1" x14ac:dyDescent="0.25">
      <c r="B49" s="18"/>
      <c r="C49" s="1143" t="s">
        <v>5</v>
      </c>
      <c r="D49" s="1143"/>
      <c r="E49" s="1144"/>
      <c r="F49" s="19">
        <v>1.1200000000000001</v>
      </c>
      <c r="G49" s="20">
        <v>4.3499999999999996</v>
      </c>
      <c r="H49" s="20">
        <v>4.2</v>
      </c>
      <c r="I49" s="20" t="s">
        <v>530</v>
      </c>
      <c r="J49" s="21" t="s">
        <v>531</v>
      </c>
    </row>
    <row r="50" spans="2:10" ht="13" x14ac:dyDescent="0.2"/>
  </sheetData>
  <sheetProtection algorithmName="SHA-512" hashValue="brV9DH/crXKzyrLZ5XAFHf4gT8YFQlNy4aJ5kz1FnwxwfBXXyn5JHddroIVEweMYLrsjR+79l/qQvvNwt8/eNA==" saltValue="YoZSpChXuHpu+6J53ZPf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2026-03-09T01:33:09Z</cp:lastPrinted>
  <dcterms:created xsi:type="dcterms:W3CDTF">2026-02-23T05:14:02Z</dcterms:created>
  <dcterms:modified xsi:type="dcterms:W3CDTF">2026-03-18T09:58:18Z</dcterms:modified>
  <cp:category/>
</cp:coreProperties>
</file>