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05財政担当\R7（2025）\②財政運営\16財政状況資料集\令和６年度決算\04県→国\県HP掲載用\"/>
    </mc:Choice>
  </mc:AlternateContent>
  <xr:revisionPtr revIDLastSave="0" documentId="13_ncr:1_{758F44E6-A52A-4BCF-B36D-2C998E7D4550}" xr6:coauthVersionLast="47" xr6:coauthVersionMax="47" xr10:uidLastSave="{00000000-0000-0000-0000-000000000000}"/>
  <bookViews>
    <workbookView xWindow="6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O34" i="10"/>
  <c r="BW34" i="10"/>
  <c r="BE34" i="10"/>
  <c r="C34" i="10"/>
  <c r="C35" i="10" s="1"/>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<sst xmlns="http://schemas.openxmlformats.org/spreadsheetml/2006/main" count="1116" uniqueCount="559">
  <si>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</si>
  <si>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</si>
  <si>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</si>
  <si>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</si>
  <si>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</si>
  <si>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</si>
  <si>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</si>
  <si>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</si>
  <si>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</si>
  <si>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</si>
  <si>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</si>
  <si>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</si>
  <si>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</si>
  <si>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</si>
  <si>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</si>
  <si>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</si>
  <si>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</si>
  <si>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</si>
  <si>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</si>
  <si>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</si>
  <si>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</si>
  <si>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</si>
  <si>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</si>
  <si>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</si>
  <si>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</si>
  <si>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</si>
  <si>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</si>
  <si>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</si>
  <si>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</si>
  <si>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</si>
  <si>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</si>
  <si>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</si>
  <si>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</si>
  <si>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</si>
  <si>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</si>
  <si>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</si>
  <si>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</si>
  <si>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</si>
  <si>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</si>
  <si>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</si>
  <si>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</si>
  <si>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</si>
  <si>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</si>
  <si>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</si>
  <si>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</si>
  <si>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</si>
  <si>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</si>
  <si>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</si>
  <si>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</si>
  <si>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</si>
  <si>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</si>
  <si>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</si>
  <si>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</si>
  <si>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</si>
  <si>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</si>
  <si>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</si>
  <si>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</si>
  <si>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</si>
  <si>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</si>
  <si>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</si>
  <si>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</si>
  <si>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</si>
  <si>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</si>
  <si>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</si>
  <si>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</si>
  <si>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</si>
  <si>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</si>
  <si>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</si>
  <si>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</si>
  <si>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</si>
  <si>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</si>
  <si>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</si>
  <si>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</si>
  <si>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</si>
  <si>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</si>
  <si>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</si>
  <si>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</si>
  <si>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</si>
  <si>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</si>
  <si>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</si>
  <si>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</si>
  <si>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</si>
  <si>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</si>
  <si>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</si>
  <si>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</si>
  <si>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</si>
  <si>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</si>
  <si>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</si>
  <si>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</si>
  <si>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</si>
  <si>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</si>
  <si>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</si>
  <si>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</si>
  <si>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</si>
  <si>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市貝町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</si>
  <si>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</si>
  <si>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</si>
  <si>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</si>
  <si>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</si>
  <si>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</si>
  <si>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</si>
  <si>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</si>
  <si>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</si>
  <si>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</si>
  <si>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</si>
  <si>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</si>
  <si>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</si>
  <si>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</si>
  <si>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</si>
  <si>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</si>
  <si>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</si>
  <si>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</si>
  <si>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</si>
  <si>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</si>
  <si>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</si>
  <si>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</si>
  <si>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</si>
  <si>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</si>
  <si>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</si>
  <si>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</si>
  <si>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</si>
  <si>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</si>
  <si>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</si>
  <si>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</si>
  <si>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</si>
  <si>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</si>
  <si>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</si>
  <si>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</si>
  <si>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</si>
  <si>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</si>
  <si>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</si>
  <si>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</si>
  <si>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</si>
  <si>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</si>
  <si>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</si>
  <si>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</si>
  <si>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</si>
  <si>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</si>
  <si>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</si>
  <si>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</si>
  <si>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</si>
  <si>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</si>
  <si>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</si>
  <si>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</si>
  <si>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</si>
  <si>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</si>
  <si>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</si>
  <si>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</si>
  <si>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</si>
  <si>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</si>
  <si>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</si>
  <si>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</si>
  <si>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</si>
  <si>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</si>
  <si>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</si>
  <si>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</si>
  <si>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</si>
  <si>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</si>
  <si>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</si>
  <si>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</si>
  <si>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</si>
  <si>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</si>
  <si>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</si>
  <si>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</si>
  <si>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</si>
  <si>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</si>
  <si>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</si>
  <si>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</si>
  <si>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</si>
  <si>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</si>
  <si>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</si>
  <si>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</si>
  <si>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</si>
  <si>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</si>
  <si>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</si>
  <si>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</si>
  <si>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</si>
  <si>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</si>
  <si>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</si>
  <si>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</si>
  <si>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</si>
  <si>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</si>
  <si>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</si>
  <si>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</si>
  <si>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</si>
  <si>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</si>
  <si>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</si>
  <si>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</si>
  <si>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</si>
  <si>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</si>
  <si>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</si>
  <si>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</si>
  <si>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</si>
  <si>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</si>
  <si>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</si>
  <si>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</si>
  <si>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</si>
  <si>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</si>
  <si>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</si>
  <si>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</si>
  <si>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</si>
  <si>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</si>
  <si>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</si>
  <si>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栃木県市貝町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</si>
  <si>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</si>
  <si>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</si>
  <si>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</si>
  <si>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</si>
  <si>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</si>
  <si>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</si>
  <si>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</si>
  <si>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</si>
  <si>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</si>
  <si>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</si>
  <si>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</si>
  <si>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</si>
  <si>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</si>
  <si>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</si>
  <si>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</si>
  <si>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</si>
  <si>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</si>
  <si>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</si>
  <si>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</si>
  <si>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</si>
  <si>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</si>
  <si>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</si>
  <si>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</si>
  <si>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</si>
  <si>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</si>
  <si>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</si>
  <si>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</si>
  <si>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</si>
  <si>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</si>
  <si>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</si>
  <si>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</si>
  <si>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</si>
  <si>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</si>
  <si>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</si>
  <si>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</si>
  <si>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</si>
  <si>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</si>
  <si>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</si>
  <si>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</si>
  <si>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</si>
  <si>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</si>
  <si>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</si>
  <si>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</si>
  <si>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</si>
  <si>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</si>
  <si>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</si>
  <si>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</si>
  <si>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</si>
  <si>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</si>
  <si>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</si>
  <si>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</si>
  <si>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</si>
  <si>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</si>
  <si>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</si>
  <si>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</si>
  <si>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</si>
  <si>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</si>
  <si>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</si>
  <si>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</si>
  <si>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</si>
  <si>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</si>
  <si>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</si>
  <si>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</si>
  <si>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</si>
  <si>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</si>
  <si>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</si>
  <si>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</si>
  <si>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</si>
  <si>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</si>
  <si>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</si>
  <si>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</si>
  <si>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</si>
  <si>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</si>
  <si>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</si>
  <si>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</si>
  <si>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</si>
  <si>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</si>
  <si>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</si>
  <si>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</si>
  <si>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</si>
  <si>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</si>
  <si>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</si>
  <si>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</si>
  <si>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</si>
  <si>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</si>
  <si>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</si>
  <si>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</si>
  <si>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</si>
  <si>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</si>
  <si>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</si>
  <si>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</si>
  <si>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</si>
  <si>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</si>
  <si>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</si>
  <si>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</si>
  <si>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</si>
  <si>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</si>
  <si>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</si>
  <si>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</si>
  <si>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</si>
  <si>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</si>
  <si>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</si>
  <si>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</si>
  <si>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</si>
  <si>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</si>
  <si>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</si>
  <si>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</si>
  <si>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</si>
  <si>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</si>
  <si>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</si>
  <si>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</si>
  <si>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</si>
  <si>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</si>
  <si>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</si>
  <si>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</si>
  <si>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</si>
  <si>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</si>
  <si>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</si>
  <si>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</si>
  <si>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市場</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</si>
  <si>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</si>
  <si>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</si>
  <si>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</si>
  <si>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</si>
  <si>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</si>
  <si>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</si>
  <si>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</si>
  <si>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</si>
  <si>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</si>
  <si>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</si>
  <si>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</si>
  <si>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</si>
  <si>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</si>
  <si>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</si>
  <si>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</si>
  <si>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</si>
  <si>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</si>
  <si>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</si>
  <si>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</si>
  <si>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</si>
  <si>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</si>
  <si>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</si>
  <si>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</si>
  <si>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</si>
  <si>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</si>
  <si>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</si>
  <si>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</si>
  <si>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</si>
  <si>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</si>
  <si>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</si>
  <si>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栃木県市貝町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</si>
  <si>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</si>
  <si>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</si>
  <si>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</si>
  <si>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</si>
  <si>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</si>
  <si>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</si>
  <si>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</si>
  <si>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</si>
  <si>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</si>
  <si>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</si>
  <si>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</si>
  <si>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</si>
  <si>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</si>
  <si>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</si>
  <si>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</si>
  <si>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</si>
  <si>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</si>
  <si>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</si>
  <si>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</si>
  <si>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</si>
  <si>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奨学金貸与費特別会計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</si>
  <si>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</si>
  <si>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</si>
  <si>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</si>
  <si>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</si>
  <si>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</si>
  <si>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</si>
  <si>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</si>
  <si>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</si>
  <si>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</si>
  <si>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</si>
  <si>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</si>
  <si>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</si>
  <si>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</si>
  <si>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</si>
  <si>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</si>
  <si>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</si>
  <si>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</si>
  <si>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</si>
  <si>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</si>
  <si>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</si>
  <si>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</si>
  <si>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</si>
  <si>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</si>
  <si>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</si>
  <si>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</si>
  <si>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</si>
  <si>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</si>
  <si>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</si>
  <si>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</si>
  <si>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</si>
  <si>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</si>
  <si>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</si>
  <si>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</si>
  <si>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</si>
  <si>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</si>
  <si>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</si>
  <si>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</si>
  <si>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</si>
  <si>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</si>
  <si>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</si>
  <si>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</si>
  <si>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</si>
  <si>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</si>
  <si>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</si>
  <si>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</si>
  <si>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</si>
  <si>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</si>
  <si>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</si>
  <si>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</si>
  <si>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</si>
  <si>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</si>
  <si>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</si>
  <si>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</si>
  <si>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</si>
  <si>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</si>
  <si>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</si>
  <si>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</si>
  <si>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</si>
  <si>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</si>
  <si>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</si>
  <si>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</si>
  <si>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</si>
  <si>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</si>
  <si>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</si>
  <si>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</si>
  <si>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</si>
  <si>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</si>
  <si>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</si>
  <si>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</si>
  <si>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</si>
  <si>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</si>
  <si>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</si>
  <si>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</si>
  <si>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</si>
  <si>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</si>
  <si>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</si>
  <si>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</si>
  <si>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</si>
  <si>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</si>
  <si>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</si>
  <si>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</si>
  <si>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</si>
  <si>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</si>
  <si>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</si>
  <si>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</si>
  <si>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</si>
  <si>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</si>
  <si>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</si>
  <si>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</si>
  <si>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</si>
  <si>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</si>
  <si>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</si>
  <si>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</si>
  <si>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</si>
  <si>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</si>
  <si>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</si>
  <si>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</si>
  <si>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</si>
  <si>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</si>
  <si>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</si>
  <si>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</si>
  <si>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</si>
  <si>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</si>
  <si>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</si>
  <si>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</si>
  <si>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</si>
  <si>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</si>
  <si>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</si>
  <si>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</si>
  <si>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</si>
  <si>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</si>
  <si>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</si>
  <si>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</si>
  <si>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</si>
  <si>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</si>
  <si>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</si>
  <si>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</si>
  <si>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</si>
  <si>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</si>
  <si>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</si>
  <si>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</si>
  <si>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</si>
  <si>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</si>
  <si>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</si>
  <si>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</si>
  <si>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</si>
  <si>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</si>
  <si>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</si>
  <si>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</si>
  <si>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</si>
  <si>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</si>
  <si>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</si>
  <si>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</si>
  <si>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</si>
  <si>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</si>
  <si>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</si>
  <si>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</si>
  <si>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</si>
  <si>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</si>
  <si>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</si>
  <si>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</si>
  <si>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</si>
  <si>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</si>
  <si>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</si>
  <si>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</si>
  <si>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</si>
  <si>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</si>
  <si>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</si>
  <si>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</si>
  <si>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</si>
  <si>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</si>
  <si>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</si>
  <si>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</si>
  <si>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12.10</t>
  </si>
  <si>
    <t>一般会計</t>
  </si>
  <si>
    <t>国民健康保険特別会計</t>
  </si>
  <si>
    <t>介護保険特別会計</t>
  </si>
  <si>
    <t>下水道事業会計</t>
  </si>
  <si>
    <t>奨学金貸与費特別会計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</si>
  <si>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</si>
  <si>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</si>
  <si>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</si>
  <si>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</si>
  <si>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</si>
  <si>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</si>
  <si>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</si>
  <si>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</si>
  <si>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</si>
  <si>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（株）サシバの里いちかい</t>
    <rPh sb="1" eb="2">
      <t>カブ</t>
    </rPh>
    <rPh sb="7" eb="8">
      <t>サト</t>
    </rPh>
    <phoneticPr fontId="2"/>
  </si>
  <si>
    <t>栃木県市町村総合事務組合（一般会計）</t>
    <rPh sb="0" eb="3">
      <t>トチギケン</t>
    </rPh>
    <rPh sb="3" eb="6">
      <t>シチョウソン</t>
    </rPh>
    <rPh sb="6" eb="8">
      <t>ソウゴウ</t>
    </rPh>
    <rPh sb="8" eb="12">
      <t>ジムクミアイ</t>
    </rPh>
    <rPh sb="13" eb="17">
      <t>イッパンカイケイ</t>
    </rPh>
    <phoneticPr fontId="2"/>
  </si>
  <si>
    <t>栃木県市町村総合事務組合（特別会計）</t>
    <rPh sb="0" eb="3">
      <t>トチギケン</t>
    </rPh>
    <rPh sb="3" eb="6">
      <t>シチョウソン</t>
    </rPh>
    <rPh sb="6" eb="8">
      <t>ソウゴウ</t>
    </rPh>
    <rPh sb="8" eb="12">
      <t>ジムクミアイ</t>
    </rPh>
    <rPh sb="13" eb="17">
      <t>トクベツカイケイ</t>
    </rPh>
    <phoneticPr fontId="2"/>
  </si>
  <si>
    <t>栃木県後期高齢者医療広域連合（一般会計）</t>
    <rPh sb="0" eb="3">
      <t>トチギケン</t>
    </rPh>
    <rPh sb="3" eb="8">
      <t>コウキコウレイシャ</t>
    </rPh>
    <rPh sb="8" eb="10">
      <t>イリョウ</t>
    </rPh>
    <rPh sb="10" eb="14">
      <t>コウイキレンゴウ</t>
    </rPh>
    <rPh sb="15" eb="19">
      <t>イッパンカイケイ</t>
    </rPh>
    <phoneticPr fontId="2"/>
  </si>
  <si>
    <t>栃木県後期高齢者医療広域連合（特別会計）</t>
    <rPh sb="0" eb="3">
      <t>トチギケン</t>
    </rPh>
    <rPh sb="3" eb="8">
      <t>コウキコウレイシャ</t>
    </rPh>
    <rPh sb="8" eb="10">
      <t>イリョウ</t>
    </rPh>
    <rPh sb="10" eb="14">
      <t>コウイキレンゴウ</t>
    </rPh>
    <rPh sb="15" eb="19">
      <t>トクベツカイケイ</t>
    </rPh>
    <phoneticPr fontId="2"/>
  </si>
  <si>
    <t>芳賀地区広域行政事務組合（一般会計）</t>
    <rPh sb="0" eb="4">
      <t>ハガチク</t>
    </rPh>
    <rPh sb="4" eb="8">
      <t>コウイキギョウセイ</t>
    </rPh>
    <rPh sb="8" eb="12">
      <t>ジムクミアイ</t>
    </rPh>
    <rPh sb="13" eb="17">
      <t>イッパンカイケイ</t>
    </rPh>
    <phoneticPr fontId="2"/>
  </si>
  <si>
    <t>芳賀地区広域行政事務組合（ふるさと市町村圏基金特別会計）</t>
    <rPh sb="0" eb="6">
      <t>ハガチクコウイキ</t>
    </rPh>
    <rPh sb="6" eb="12">
      <t>ギョウセイジムクミアイ</t>
    </rPh>
    <rPh sb="17" eb="21">
      <t>シチョウソンケン</t>
    </rPh>
    <rPh sb="21" eb="23">
      <t>キキン</t>
    </rPh>
    <rPh sb="23" eb="25">
      <t>トクベツ</t>
    </rPh>
    <rPh sb="25" eb="27">
      <t>カイケイ</t>
    </rPh>
    <phoneticPr fontId="2"/>
  </si>
  <si>
    <t>芳賀地区広域行政事務組合（卸売市場特別会計）</t>
    <rPh sb="0" eb="4">
      <t>ハガチク</t>
    </rPh>
    <rPh sb="4" eb="8">
      <t>コウイキギョウセイ</t>
    </rPh>
    <rPh sb="8" eb="12">
      <t>ジムクミアイ</t>
    </rPh>
    <rPh sb="13" eb="15">
      <t>オロシウリ</t>
    </rPh>
    <rPh sb="15" eb="17">
      <t>イチバ</t>
    </rPh>
    <rPh sb="17" eb="19">
      <t>トクベツ</t>
    </rPh>
    <rPh sb="19" eb="21">
      <t>カイケイ</t>
    </rPh>
    <phoneticPr fontId="2"/>
  </si>
  <si>
    <t>芳賀郡中部環境衛生事務組合</t>
    <rPh sb="0" eb="3">
      <t>ハガグン</t>
    </rPh>
    <rPh sb="3" eb="5">
      <t>チュウブ</t>
    </rPh>
    <rPh sb="5" eb="7">
      <t>カンキョウ</t>
    </rPh>
    <rPh sb="7" eb="9">
      <t>エイセイ</t>
    </rPh>
    <rPh sb="9" eb="13">
      <t>ジムクミアイ</t>
    </rPh>
    <phoneticPr fontId="2"/>
  </si>
  <si>
    <t>芳賀中部上水道企業団</t>
    <rPh sb="0" eb="2">
      <t>ハガ</t>
    </rPh>
    <rPh sb="2" eb="4">
      <t>チュウブ</t>
    </rPh>
    <rPh sb="4" eb="7">
      <t>ジョウスイドウ</t>
    </rPh>
    <rPh sb="7" eb="10">
      <t>キギョウダン</t>
    </rPh>
    <phoneticPr fontId="2"/>
  </si>
  <si>
    <t>教育施設整備基金</t>
    <rPh sb="0" eb="4">
      <t>キョウイクシセツ</t>
    </rPh>
    <rPh sb="4" eb="6">
      <t>セイビ</t>
    </rPh>
    <rPh sb="6" eb="8">
      <t>キキン</t>
    </rPh>
    <phoneticPr fontId="5"/>
  </si>
  <si>
    <t>地域福祉基金</t>
    <rPh sb="0" eb="4">
      <t>チイキフクシ</t>
    </rPh>
    <rPh sb="4" eb="6">
      <t>キキン</t>
    </rPh>
    <phoneticPr fontId="2"/>
  </si>
  <si>
    <t>ふるさと応援基金</t>
    <rPh sb="4" eb="8">
      <t>オウエンキキン</t>
    </rPh>
    <phoneticPr fontId="2"/>
  </si>
  <si>
    <t>教育文化振興基金</t>
    <rPh sb="0" eb="4">
      <t>キョウイクブンカ</t>
    </rPh>
    <rPh sb="4" eb="6">
      <t>シンコウ</t>
    </rPh>
    <rPh sb="6" eb="8">
      <t>キキン</t>
    </rPh>
    <phoneticPr fontId="2"/>
  </si>
  <si>
    <t>奨学基金</t>
    <rPh sb="0" eb="4">
      <t>ショウガクキキン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</si>
</sst>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DCC7-4C25-81FE-B8B1E09057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47633</c:v>
                </c:pt>
                <c:pt idx="1">
                  <c:v>49326</c:v>
                </c:pt>
                <c:pt idx="2">
                  <c:v>107235</c:v>
                </c:pt>
                <c:pt idx="3">
                  <c:v>78195</c:v>
                </c:pt>
                <c:pt idx="4">
                  <c:v>72038</c:v>
                </c:pt>
              </c:numCache>
            </c:numRef>
          </c:val>
          <c:smooth val="0"/>
          <c:extLst>
            <c:ext xmlns:c16="http://schemas.microsoft.com/office/drawing/2014/chart" uri="{C3380CC4-5D6E-409C-BE32-E72D297353CC}">
              <c16:uniqueId val="{00000001-DCC7-4C25-81FE-B8B1E09057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13.94</c:v>
                </c:pt>
                <c:pt idx="1">
                  <c:v>21.07</c:v>
                </c:pt>
                <c:pt idx="2">
                  <c:v>13.71</c:v>
                </c:pt>
                <c:pt idx="3">
                  <c:v>18.07</c:v>
                </c:pt>
                <c:pt idx="4">
                  <c:v>21.08</c:v>
                </c:pt>
              </c:numCache>
            </c:numRef>
          </c:val>
          <c:extLst>
            <c:ext xmlns:c16="http://schemas.microsoft.com/office/drawing/2014/chart" uri="{C3380CC4-5D6E-409C-BE32-E72D297353CC}">
              <c16:uniqueId val="{00000000-8086-47C5-8806-194FD9C3AC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16.79</c:v>
                </c:pt>
                <c:pt idx="1">
                  <c:v>18.25</c:v>
                </c:pt>
                <c:pt idx="2">
                  <c:v>15.07</c:v>
                </c:pt>
                <c:pt idx="3">
                  <c:v>20.43</c:v>
                </c:pt>
                <c:pt idx="4">
                  <c:v>21.87</c:v>
                </c:pt>
              </c:numCache>
            </c:numRef>
          </c:val>
          <c:extLst>
            <c:ext xmlns:c16="http://schemas.microsoft.com/office/drawing/2014/chart" uri="{C3380CC4-5D6E-409C-BE32-E72D297353CC}">
              <c16:uniqueId val="{00000001-8086-47C5-8806-194FD9C3ACC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2.2200000000000002</c:v>
                </c:pt>
                <c:pt idx="1">
                  <c:v>10.65</c:v>
                </c:pt>
                <c:pt idx="2">
                  <c:v>-12.1</c:v>
                </c:pt>
                <c:pt idx="3">
                  <c:v>9.82</c:v>
                </c:pt>
                <c:pt idx="4">
                  <c:v>5.43</c:v>
                </c:pt>
              </c:numCache>
            </c:numRef>
          </c:val>
          <c:smooth val="0"/>
          <c:extLst>
            <c:ext xmlns:c16="http://schemas.microsoft.com/office/drawing/2014/chart" uri="{C3380CC4-5D6E-409C-BE32-E72D297353CC}">
              <c16:uniqueId val="{00000002-8086-47C5-8806-194FD9C3ACC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1.42</c:v>
                </c:pt>
                <c:pt idx="2">
                  <c:v>#N/A</c:v>
                </c:pt>
                <c:pt idx="3">
                  <c:v>1.61</c:v>
                </c:pt>
                <c:pt idx="4">
                  <c:v>#N/A</c:v>
                </c:pt>
                <c:pt idx="5">
                  <c:v>1.42</c:v>
                </c:pt>
                <c:pt idx="6">
                  <c:v>#N/A</c:v>
                </c:pt>
                <c:pt idx="7">
                  <c:v>4.18</c:v>
                </c:pt>
                <c:pt idx="8">
                  <c:v>0</c:v>
                </c:pt>
                <c:pt idx="9">
                  <c:v>0</c:v>
                </c:pt>
              </c:numCache>
            </c:numRef>
          </c:val>
          <c:extLst>
            <c:ext xmlns:c16="http://schemas.microsoft.com/office/drawing/2014/chart" uri="{C3380CC4-5D6E-409C-BE32-E72D297353CC}">
              <c16:uniqueId val="{00000000-D431-47F0-ADF3-176C27972F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431-47F0-ADF3-176C27972F5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431-47F0-ADF3-176C27972F5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431-47F0-ADF3-176C27972F5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0.04</c:v>
                </c:pt>
                <c:pt idx="4">
                  <c:v>#N/A</c:v>
                </c:pt>
                <c:pt idx="5">
                  <c:v>0.04</c:v>
                </c:pt>
                <c:pt idx="6">
                  <c:v>#N/A</c:v>
                </c:pt>
                <c:pt idx="7">
                  <c:v>0.03</c:v>
                </c:pt>
                <c:pt idx="8">
                  <c:v>#N/A</c:v>
                </c:pt>
                <c:pt idx="9">
                  <c:v>0.02</c:v>
                </c:pt>
              </c:numCache>
            </c:numRef>
          </c:val>
          <c:extLst>
            <c:ext xmlns:c16="http://schemas.microsoft.com/office/drawing/2014/chart" uri="{C3380CC4-5D6E-409C-BE32-E72D297353CC}">
              <c16:uniqueId val="{00000004-D431-47F0-ADF3-176C27972F5E}"/>
            </c:ext>
          </c:extLst>
        </c:ser>
        <c:ser>
          <c:idx val="5"/>
          <c:order val="5"/>
          <c:tx>
            <c:strRef>
              <c:f>データシート!$A$32</c:f>
              <c:strCache>
                <c:ptCount val="1"/>
                <c:pt idx="0">
                  <c:v>奨学金貸与費特別会計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0.11</c:v>
                </c:pt>
                <c:pt idx="2">
                  <c:v>#N/A</c:v>
                </c:pt>
                <c:pt idx="3">
                  <c:v>0.15</c:v>
                </c:pt>
                <c:pt idx="4">
                  <c:v>#N/A</c:v>
                </c:pt>
                <c:pt idx="5">
                  <c:v>0.16</c:v>
                </c:pt>
                <c:pt idx="6">
                  <c:v>#N/A</c:v>
                </c:pt>
                <c:pt idx="7">
                  <c:v>0.13</c:v>
                </c:pt>
                <c:pt idx="8">
                  <c:v>#N/A</c:v>
                </c:pt>
                <c:pt idx="9">
                  <c:v>0.11</c:v>
                </c:pt>
              </c:numCache>
            </c:numRef>
          </c:val>
          <c:extLst>
            <c:ext xmlns:c16="http://schemas.microsoft.com/office/drawing/2014/chart" uri="{C3380CC4-5D6E-409C-BE32-E72D297353CC}">
              <c16:uniqueId val="{00000005-D431-47F0-ADF3-176C27972F5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1.41</c:v>
                </c:pt>
              </c:numCache>
            </c:numRef>
          </c:val>
          <c:extLst>
            <c:ext xmlns:c16="http://schemas.microsoft.com/office/drawing/2014/chart" uri="{C3380CC4-5D6E-409C-BE32-E72D297353CC}">
              <c16:uniqueId val="{00000006-D431-47F0-ADF3-176C27972F5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1.07</c:v>
                </c:pt>
                <c:pt idx="2">
                  <c:v>#N/A</c:v>
                </c:pt>
                <c:pt idx="3">
                  <c:v>1.29</c:v>
                </c:pt>
                <c:pt idx="4">
                  <c:v>#N/A</c:v>
                </c:pt>
                <c:pt idx="5">
                  <c:v>2.2200000000000002</c:v>
                </c:pt>
                <c:pt idx="6">
                  <c:v>#N/A</c:v>
                </c:pt>
                <c:pt idx="7">
                  <c:v>1.8</c:v>
                </c:pt>
                <c:pt idx="8">
                  <c:v>#N/A</c:v>
                </c:pt>
                <c:pt idx="9">
                  <c:v>2.31</c:v>
                </c:pt>
              </c:numCache>
            </c:numRef>
          </c:val>
          <c:extLst>
            <c:ext xmlns:c16="http://schemas.microsoft.com/office/drawing/2014/chart" uri="{C3380CC4-5D6E-409C-BE32-E72D297353CC}">
              <c16:uniqueId val="{00000007-D431-47F0-ADF3-176C27972F5E}"/>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2.39</c:v>
                </c:pt>
                <c:pt idx="2">
                  <c:v>#N/A</c:v>
                </c:pt>
                <c:pt idx="3">
                  <c:v>1.9</c:v>
                </c:pt>
                <c:pt idx="4">
                  <c:v>#N/A</c:v>
                </c:pt>
                <c:pt idx="5">
                  <c:v>1.92</c:v>
                </c:pt>
                <c:pt idx="6">
                  <c:v>#N/A</c:v>
                </c:pt>
                <c:pt idx="7">
                  <c:v>3.3</c:v>
                </c:pt>
                <c:pt idx="8">
                  <c:v>#N/A</c:v>
                </c:pt>
                <c:pt idx="9">
                  <c:v>4.5999999999999996</c:v>
                </c:pt>
              </c:numCache>
            </c:numRef>
          </c:val>
          <c:extLst>
            <c:ext xmlns:c16="http://schemas.microsoft.com/office/drawing/2014/chart" uri="{C3380CC4-5D6E-409C-BE32-E72D297353CC}">
              <c16:uniqueId val="{00000008-D431-47F0-ADF3-176C27972F5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13.82</c:v>
                </c:pt>
                <c:pt idx="2">
                  <c:v>#N/A</c:v>
                </c:pt>
                <c:pt idx="3">
                  <c:v>20.91</c:v>
                </c:pt>
                <c:pt idx="4">
                  <c:v>#N/A</c:v>
                </c:pt>
                <c:pt idx="5">
                  <c:v>13.53</c:v>
                </c:pt>
                <c:pt idx="6">
                  <c:v>#N/A</c:v>
                </c:pt>
                <c:pt idx="7">
                  <c:v>17.93</c:v>
                </c:pt>
                <c:pt idx="8">
                  <c:v>#N/A</c:v>
                </c:pt>
                <c:pt idx="9">
                  <c:v>20.96</c:v>
                </c:pt>
              </c:numCache>
            </c:numRef>
          </c:val>
          <c:extLst>
            <c:ext xmlns:c16="http://schemas.microsoft.com/office/drawing/2014/chart" uri="{C3380CC4-5D6E-409C-BE32-E72D297353CC}">
              <c16:uniqueId val="{00000009-D431-47F0-ADF3-176C27972F5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396</c:v>
                </c:pt>
                <c:pt idx="5">
                  <c:v>410</c:v>
                </c:pt>
                <c:pt idx="8">
                  <c:v>420</c:v>
                </c:pt>
                <c:pt idx="11">
                  <c:v>429</c:v>
                </c:pt>
                <c:pt idx="14">
                  <c:v>405</c:v>
                </c:pt>
              </c:numCache>
            </c:numRef>
          </c:val>
          <c:extLst>
            <c:ext xmlns:c16="http://schemas.microsoft.com/office/drawing/2014/chart" uri="{C3380CC4-5D6E-409C-BE32-E72D297353CC}">
              <c16:uniqueId val="{00000000-6AA6-44C2-A98E-66131D816BB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AA6-44C2-A98E-66131D816BB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2</c:v>
                </c:pt>
                <c:pt idx="6">
                  <c:v>2</c:v>
                </c:pt>
                <c:pt idx="9">
                  <c:v>1</c:v>
                </c:pt>
                <c:pt idx="12">
                  <c:v>0</c:v>
                </c:pt>
              </c:numCache>
            </c:numRef>
          </c:val>
          <c:extLst>
            <c:ext xmlns:c16="http://schemas.microsoft.com/office/drawing/2014/chart" uri="{C3380CC4-5D6E-409C-BE32-E72D297353CC}">
              <c16:uniqueId val="{00000002-6AA6-44C2-A98E-66131D816BB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c:v>
                </c:pt>
                <c:pt idx="3">
                  <c:v>49</c:v>
                </c:pt>
                <c:pt idx="6">
                  <c:v>68</c:v>
                </c:pt>
                <c:pt idx="9">
                  <c:v>51</c:v>
                </c:pt>
                <c:pt idx="12">
                  <c:v>48</c:v>
                </c:pt>
              </c:numCache>
            </c:numRef>
          </c:val>
          <c:extLst>
            <c:ext xmlns:c16="http://schemas.microsoft.com/office/drawing/2014/chart" uri="{C3380CC4-5D6E-409C-BE32-E72D297353CC}">
              <c16:uniqueId val="{00000003-6AA6-44C2-A98E-66131D816BB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148</c:v>
                </c:pt>
                <c:pt idx="3">
                  <c:v>151</c:v>
                </c:pt>
                <c:pt idx="6">
                  <c:v>155</c:v>
                </c:pt>
                <c:pt idx="9">
                  <c:v>153</c:v>
                </c:pt>
                <c:pt idx="12">
                  <c:v>164</c:v>
                </c:pt>
              </c:numCache>
            </c:numRef>
          </c:val>
          <c:extLst>
            <c:ext xmlns:c16="http://schemas.microsoft.com/office/drawing/2014/chart" uri="{C3380CC4-5D6E-409C-BE32-E72D297353CC}">
              <c16:uniqueId val="{00000004-6AA6-44C2-A98E-66131D816BB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A6-44C2-A98E-66131D816BB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A6-44C2-A98E-66131D816BB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382</c:v>
                </c:pt>
                <c:pt idx="3">
                  <c:v>401</c:v>
                </c:pt>
                <c:pt idx="6">
                  <c:v>399</c:v>
                </c:pt>
                <c:pt idx="9">
                  <c:v>367</c:v>
                </c:pt>
                <c:pt idx="12">
                  <c:v>366</c:v>
                </c:pt>
              </c:numCache>
            </c:numRef>
          </c:val>
          <c:extLst>
            <c:ext xmlns:c16="http://schemas.microsoft.com/office/drawing/2014/chart" uri="{C3380CC4-5D6E-409C-BE32-E72D297353CC}">
              <c16:uniqueId val="{00000007-6AA6-44C2-A98E-66131D816BB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176</c:v>
                </c:pt>
                <c:pt idx="2">
                  <c:v>#N/A</c:v>
                </c:pt>
                <c:pt idx="3">
                  <c:v>#N/A</c:v>
                </c:pt>
                <c:pt idx="4">
                  <c:v>193</c:v>
                </c:pt>
                <c:pt idx="5">
                  <c:v>#N/A</c:v>
                </c:pt>
                <c:pt idx="6">
                  <c:v>#N/A</c:v>
                </c:pt>
                <c:pt idx="7">
                  <c:v>204</c:v>
                </c:pt>
                <c:pt idx="8">
                  <c:v>#N/A</c:v>
                </c:pt>
                <c:pt idx="9">
                  <c:v>#N/A</c:v>
                </c:pt>
                <c:pt idx="10">
                  <c:v>143</c:v>
                </c:pt>
                <c:pt idx="11">
                  <c:v>#N/A</c:v>
                </c:pt>
                <c:pt idx="12">
                  <c:v>#N/A</c:v>
                </c:pt>
                <c:pt idx="13">
                  <c:v>173</c:v>
                </c:pt>
                <c:pt idx="14">
                  <c:v>#N/A</c:v>
                </c:pt>
              </c:numCache>
            </c:numRef>
          </c:val>
          <c:smooth val="0"/>
          <c:extLst>
            <c:ext xmlns:c16="http://schemas.microsoft.com/office/drawing/2014/chart" uri="{C3380CC4-5D6E-409C-BE32-E72D297353CC}">
              <c16:uniqueId val="{00000008-6AA6-44C2-A98E-66131D816BB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4577</c:v>
                </c:pt>
                <c:pt idx="5">
                  <c:v>4626</c:v>
                </c:pt>
                <c:pt idx="8">
                  <c:v>4580</c:v>
                </c:pt>
                <c:pt idx="11">
                  <c:v>4434</c:v>
                </c:pt>
                <c:pt idx="14">
                  <c:v>4296</c:v>
                </c:pt>
              </c:numCache>
            </c:numRef>
          </c:val>
          <c:extLst>
            <c:ext xmlns:c16="http://schemas.microsoft.com/office/drawing/2014/chart" uri="{C3380CC4-5D6E-409C-BE32-E72D297353CC}">
              <c16:uniqueId val="{00000000-2B93-4A0C-B86C-6973B254AB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B93-4A0C-B86C-6973B254AB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1422</c:v>
                </c:pt>
                <c:pt idx="5">
                  <c:v>1606</c:v>
                </c:pt>
                <c:pt idx="8">
                  <c:v>1827</c:v>
                </c:pt>
                <c:pt idx="11">
                  <c:v>1757</c:v>
                </c:pt>
                <c:pt idx="14">
                  <c:v>1838</c:v>
                </c:pt>
              </c:numCache>
            </c:numRef>
          </c:val>
          <c:extLst>
            <c:ext xmlns:c16="http://schemas.microsoft.com/office/drawing/2014/chart" uri="{C3380CC4-5D6E-409C-BE32-E72D297353CC}">
              <c16:uniqueId val="{00000002-2B93-4A0C-B86C-6973B254AB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93-4A0C-B86C-6973B254AB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93-4A0C-B86C-6973B254AB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93-4A0C-B86C-6973B254AB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635</c:v>
                </c:pt>
                <c:pt idx="3">
                  <c:v>629</c:v>
                </c:pt>
                <c:pt idx="6">
                  <c:v>613</c:v>
                </c:pt>
                <c:pt idx="9">
                  <c:v>606</c:v>
                </c:pt>
                <c:pt idx="12">
                  <c:v>585</c:v>
                </c:pt>
              </c:numCache>
            </c:numRef>
          </c:val>
          <c:extLst>
            <c:ext xmlns:c16="http://schemas.microsoft.com/office/drawing/2014/chart" uri="{C3380CC4-5D6E-409C-BE32-E72D297353CC}">
              <c16:uniqueId val="{00000006-2B93-4A0C-B86C-6973B254AB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399</c:v>
                </c:pt>
                <c:pt idx="3">
                  <c:v>357</c:v>
                </c:pt>
                <c:pt idx="6">
                  <c:v>307</c:v>
                </c:pt>
                <c:pt idx="9">
                  <c:v>268</c:v>
                </c:pt>
                <c:pt idx="12">
                  <c:v>262</c:v>
                </c:pt>
              </c:numCache>
            </c:numRef>
          </c:val>
          <c:extLst>
            <c:ext xmlns:c16="http://schemas.microsoft.com/office/drawing/2014/chart" uri="{C3380CC4-5D6E-409C-BE32-E72D297353CC}">
              <c16:uniqueId val="{00000007-2B93-4A0C-B86C-6973B254AB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1880</c:v>
                </c:pt>
                <c:pt idx="3">
                  <c:v>1779</c:v>
                </c:pt>
                <c:pt idx="6">
                  <c:v>1715</c:v>
                </c:pt>
                <c:pt idx="9">
                  <c:v>1638</c:v>
                </c:pt>
                <c:pt idx="12">
                  <c:v>1559</c:v>
                </c:pt>
              </c:numCache>
            </c:numRef>
          </c:val>
          <c:extLst>
            <c:ext xmlns:c16="http://schemas.microsoft.com/office/drawing/2014/chart" uri="{C3380CC4-5D6E-409C-BE32-E72D297353CC}">
              <c16:uniqueId val="{00000008-2B93-4A0C-B86C-6973B254AB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B93-4A0C-B86C-6973B254AB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3443</c:v>
                </c:pt>
                <c:pt idx="3">
                  <c:v>3446</c:v>
                </c:pt>
                <c:pt idx="6">
                  <c:v>3520</c:v>
                </c:pt>
                <c:pt idx="9">
                  <c:v>3420</c:v>
                </c:pt>
                <c:pt idx="12">
                  <c:v>3315</c:v>
                </c:pt>
              </c:numCache>
            </c:numRef>
          </c:val>
          <c:extLst>
            <c:ext xmlns:c16="http://schemas.microsoft.com/office/drawing/2014/chart" uri="{C3380CC4-5D6E-409C-BE32-E72D297353CC}">
              <c16:uniqueId val="{0000000A-2B93-4A0C-B86C-6973B254AB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358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B93-4A0C-B86C-6973B254AB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561</c:v>
                </c:pt>
                <c:pt idx="1">
                  <c:v>763</c:v>
                </c:pt>
                <c:pt idx="2">
                  <c:v>838</c:v>
                </c:pt>
              </c:numCache>
            </c:numRef>
          </c:val>
          <c:extLst>
            <c:ext xmlns:c16="http://schemas.microsoft.com/office/drawing/2014/chart" uri="{C3380CC4-5D6E-409C-BE32-E72D297353CC}">
              <c16:uniqueId val="{00000000-2BD7-4235-9981-9F8A6A20BC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451</c:v>
                </c:pt>
                <c:pt idx="1">
                  <c:v>101</c:v>
                </c:pt>
                <c:pt idx="2">
                  <c:v>51</c:v>
                </c:pt>
              </c:numCache>
            </c:numRef>
          </c:val>
          <c:extLst>
            <c:ext xmlns:c16="http://schemas.microsoft.com/office/drawing/2014/chart" uri="{C3380CC4-5D6E-409C-BE32-E72D297353CC}">
              <c16:uniqueId val="{00000001-2BD7-4235-9981-9F8A6A20BC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678</c:v>
                </c:pt>
                <c:pt idx="1">
                  <c:v>736</c:v>
                </c:pt>
                <c:pt idx="2">
                  <c:v>792</c:v>
                </c:pt>
              </c:numCache>
            </c:numRef>
          </c:val>
          <c:extLst>
            <c:ext xmlns:c16="http://schemas.microsoft.com/office/drawing/2014/chart" uri="{C3380CC4-5D6E-409C-BE32-E72D297353CC}">
              <c16:uniqueId val="{00000002-2BD7-4235-9981-9F8A6A20BC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栃木県市貝町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年度から地方債発行を抑制することにより、元利償還金は徐々に減少する傾向にあるため、実質公債費比率の低下に繋がっている。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地方債発行に際して、後年度の元利償還金が基準財政需要額に算入される地方債を選択することに努め、持続可能な財政運営に努める。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栃木県市貝町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について、一般会計に係る地方債の現在高、公営企業債等繰入見込額の減などにより、前年度比較</a:t>
          </a:r>
          <a:r>
            <a:rPr kumimoji="1" lang="en-US" altLang="ja-JP" sz="1400">
              <a:latin typeface="ＭＳ ゴシック" pitchFamily="49" charset="-128"/>
              <a:ea typeface="ＭＳ ゴシック" pitchFamily="49" charset="-128"/>
            </a:rPr>
            <a:t>211</a:t>
          </a:r>
          <a:r>
            <a:rPr kumimoji="1" lang="ja-JP" altLang="en-US" sz="1400">
              <a:latin typeface="ＭＳ ゴシック" pitchFamily="49" charset="-128"/>
              <a:ea typeface="ＭＳ ゴシック" pitchFamily="49" charset="-128"/>
            </a:rPr>
            <a:t>百万円の減となった。充当可能財源等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は、基準財政需要額算入見込額の減により、前年度比較</a:t>
          </a:r>
          <a:r>
            <a:rPr kumimoji="1" lang="en-US" altLang="ja-JP" sz="1400">
              <a:latin typeface="ＭＳ ゴシック" pitchFamily="49" charset="-128"/>
              <a:ea typeface="ＭＳ ゴシック" pitchFamily="49" charset="-128"/>
            </a:rPr>
            <a:t>57</a:t>
          </a:r>
          <a:r>
            <a:rPr kumimoji="1" lang="ja-JP" altLang="en-US" sz="1400">
              <a:latin typeface="ＭＳ ゴシック" pitchFamily="49" charset="-128"/>
              <a:ea typeface="ＭＳ ゴシック" pitchFamily="49" charset="-128"/>
            </a:rPr>
            <a:t>百万円の減となり、将来負担比率の分子は前年度比較</a:t>
          </a:r>
          <a:r>
            <a:rPr kumimoji="1" lang="en-US" altLang="ja-JP" sz="1400">
              <a:latin typeface="ＭＳ ゴシック" pitchFamily="49" charset="-128"/>
              <a:ea typeface="ＭＳ ゴシック" pitchFamily="49" charset="-128"/>
            </a:rPr>
            <a:t>154</a:t>
          </a:r>
          <a:r>
            <a:rPr kumimoji="1" lang="ja-JP" altLang="en-US" sz="1400">
              <a:latin typeface="ＭＳ ゴシック" pitchFamily="49" charset="-128"/>
              <a:ea typeface="ＭＳ ゴシック" pitchFamily="49" charset="-128"/>
            </a:rPr>
            <a:t>百万円の減となっている。</a:t>
          </a:r>
        </a:p>
        <a:p>
          <a:r>
            <a:rPr kumimoji="1" lang="ja-JP" altLang="en-US" sz="1400">
              <a:latin typeface="ＭＳ ゴシック" pitchFamily="49" charset="-128"/>
              <a:ea typeface="ＭＳ ゴシック" pitchFamily="49" charset="-128"/>
            </a:rPr>
            <a:t>　充当可能財源の主である基金については、引き続き、今後増大が予想される公共施設の老朽化に伴う大規模修繕等に対応するため、長期的な財政シミュレーションに基づき、残高を確保するよう努める。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栃木県市貝町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以上を毎年度財政調整基金に積み立てているが、今年度は、前年度決算剰余金が増加したため、基金全体の残高も増加している。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規模と基金残高のバランスを考慮しつつ、町税の減収などの不測の事態への対応に加え、公共施設の老朽化対策など、今後の財政需要の増大にも対応していけるように一定額を確保し、適正に活用できるよう計画的な運営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・地域福祉基金：高齢者の保健福祉の増進等地域福祉の向上に資する事業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・教育文化振興基金：教育文化の振興に寄与する事業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・教育施設整備基金：教育施設を整備充実する事業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・奨学基金：奨学金事業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・ふるさと応援基金：市貝町ふるさと応援寄附金を財源とした事業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・森林環境譲与税基金：森林環境譲与税を財源とした事業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・サシバの里づくり基金：サシバの里づくりに関する事業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・一般旅券印紙等購買基金：一般旅券発給業務等に係る収入印紙及び栃木県収入証紙の売りさばきに関する事務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市貝町ふるさと応援寄附金が増加したことにより、積立額が増加したため。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特に教育施設整備基金については、施設の老朽化に伴う大規模修繕費用が今後増大する見込みであるため、長寿命化計画に基づいた修繕、更新に対応できるよう残高を確保する。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財源不足を補うため、取り崩しを行っているが、前年度決算剰余金が増加したため増加している。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社会保障関係費の増加や老朽化が進んでいる公共施設の整備、改修に多額の費用を要することが想定されるため、基金残高を考慮し、財政需要が増大した際に適正に活用するため、計画的な運用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起債元金償還に充当したため減少した。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地方債の償還状況を考慮し、繰上償還の対応や地方債償還の負担軽減のため積み立てを行い、現状の残高を引き続き確保していく。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栃木県市貝町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11,073
10,817
64.25
7,303,221
6,457,508
807,757
3,831,713
3,315,030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新型コロナウイルスの影響により減収が続いていた法人町民税が回復傾向にあり、類似単体内平均、全国平均を上回った。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今後もふるさと納税の推進等、安定的な自主財源の確保に努める。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89746</xdr:rowOff>
    </xdr:from>
    <xdr:to>
      <xdr:col>23</xdr:col>
      <xdr:colOff>133350</xdr:colOff>
      <xdr:row>42</xdr:row>
      <xdr:rowOff>105833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9064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131673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2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41487</xdr:rowOff>
    </xdr:from>
    <xdr:to>
      <xdr:col>19</xdr:col>
      <xdr:colOff>133350</xdr:colOff>
      <xdr:row>42</xdr:row>
      <xdr:rowOff>89746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423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164677</xdr:rowOff>
    </xdr:from>
    <xdr:to>
      <xdr:col>15</xdr:col>
      <xdr:colOff>82550</xdr:colOff>
      <xdr:row>42</xdr:row>
      <xdr:rowOff>41487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1941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98654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108373</xdr:rowOff>
    </xdr:from>
    <xdr:to>
      <xdr:col>11</xdr:col>
      <xdr:colOff>31750</xdr:colOff>
      <xdr:row>41</xdr:row>
      <xdr:rowOff>164677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378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38946</xdr:rowOff>
    </xdr:from>
    <xdr:to>
      <xdr:col>19</xdr:col>
      <xdr:colOff>184150</xdr:colOff>
      <xdr:row>42</xdr:row>
      <xdr:rowOff>140546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150723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08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162137</xdr:rowOff>
    </xdr:from>
    <xdr:to>
      <xdr:col>15</xdr:col>
      <xdr:colOff>133350</xdr:colOff>
      <xdr:row>42</xdr:row>
      <xdr:rowOff>92287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102464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113877</xdr:rowOff>
    </xdr:from>
    <xdr:to>
      <xdr:col>11</xdr:col>
      <xdr:colOff>82550</xdr:colOff>
      <xdr:row>42</xdr:row>
      <xdr:rowOff>44027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54204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57573</xdr:rowOff>
    </xdr:from>
    <xdr:to>
      <xdr:col>7</xdr:col>
      <xdr:colOff>31750</xdr:colOff>
      <xdr:row>41</xdr:row>
      <xdr:rowOff>159173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169350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地方税、普通交付税の増により、前年度から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％減となり、類似団体内平均、全国平均、栃木県平均を下回った。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今後も適正な定員管理による人件費の抑制や事務事業の見直し等を行い、経常的経費の削減に努める。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160655</xdr:rowOff>
    </xdr:from>
    <xdr:to>
      <xdr:col>23</xdr:col>
      <xdr:colOff>133350</xdr:colOff>
      <xdr:row>60</xdr:row>
      <xdr:rowOff>51943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276205"/>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51943</xdr:rowOff>
    </xdr:from>
    <xdr:to>
      <xdr:col>19</xdr:col>
      <xdr:colOff>133350</xdr:colOff>
      <xdr:row>60</xdr:row>
      <xdr:rowOff>51943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338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158369</xdr:rowOff>
    </xdr:from>
    <xdr:to>
      <xdr:col>15</xdr:col>
      <xdr:colOff>82550</xdr:colOff>
      <xdr:row>60</xdr:row>
      <xdr:rowOff>51943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102469"/>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158369</xdr:rowOff>
    </xdr:from>
    <xdr:to>
      <xdr:col>11</xdr:col>
      <xdr:colOff>31750</xdr:colOff>
      <xdr:row>59</xdr:row>
      <xdr:rowOff>151003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102469"/>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109855</xdr:rowOff>
    </xdr:from>
    <xdr:to>
      <xdr:col>23</xdr:col>
      <xdr:colOff>184150</xdr:colOff>
      <xdr:row>60</xdr:row>
      <xdr:rowOff>40005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126382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07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1143</xdr:rowOff>
    </xdr:from>
    <xdr:to>
      <xdr:col>19</xdr:col>
      <xdr:colOff>184150</xdr:colOff>
      <xdr:row>60</xdr:row>
      <xdr:rowOff>102743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87520</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7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1143</xdr:rowOff>
    </xdr:from>
    <xdr:to>
      <xdr:col>15</xdr:col>
      <xdr:colOff>133350</xdr:colOff>
      <xdr:row>60</xdr:row>
      <xdr:rowOff>102743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2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87520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7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107569</xdr:rowOff>
    </xdr:from>
    <xdr:to>
      <xdr:col>11</xdr:col>
      <xdr:colOff>82550</xdr:colOff>
      <xdr:row>59</xdr:row>
      <xdr:rowOff>37719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5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47896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82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100203</xdr:rowOff>
    </xdr:from>
    <xdr:to>
      <xdr:col>7</xdr:col>
      <xdr:colOff>31750</xdr:colOff>
      <xdr:row>60</xdr:row>
      <xdr:rowOff>30353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1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15130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02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増加傾向にあるが類似団体内平均を下回っている。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定員管理の徹底により、人件費の抑制は図られているため、増加の要因である維持補修費を含め、事務的経費の合理化を進め物件費の削減に努める。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115455</xdr:rowOff>
    </xdr:from>
    <xdr:to>
      <xdr:col>23</xdr:col>
      <xdr:colOff>133350</xdr:colOff>
      <xdr:row>82</xdr:row>
      <xdr:rowOff>17563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02905"/>
          <a:ext cx="838200" cy="7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84961</xdr:rowOff>
    </xdr:from>
    <xdr:to>
      <xdr:col>19</xdr:col>
      <xdr:colOff>133350</xdr:colOff>
      <xdr:row>81</xdr:row>
      <xdr:rowOff>115455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72411"/>
          <a:ext cx="889000" cy="3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75014</xdr:rowOff>
    </xdr:from>
    <xdr:to>
      <xdr:col>15</xdr:col>
      <xdr:colOff>82550</xdr:colOff>
      <xdr:row>81</xdr:row>
      <xdr:rowOff>84961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62464"/>
          <a:ext cx="889000" cy="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75014</xdr:rowOff>
    </xdr:from>
    <xdr:to>
      <xdr:col>11</xdr:col>
      <xdr:colOff>31750</xdr:colOff>
      <xdr:row>81</xdr:row>
      <xdr:rowOff>81857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3962464"/>
          <a:ext cx="889000" cy="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164713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132222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138213</xdr:rowOff>
    </xdr:from>
    <xdr:to>
      <xdr:col>23</xdr:col>
      <xdr:colOff>184150</xdr:colOff>
      <xdr:row>82</xdr:row>
      <xdr:rowOff>68363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154740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7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64655</xdr:rowOff>
    </xdr:from>
    <xdr:to>
      <xdr:col>19</xdr:col>
      <xdr:colOff>184150</xdr:colOff>
      <xdr:row>81</xdr:row>
      <xdr:rowOff>166255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5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4982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20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34161</xdr:rowOff>
    </xdr:from>
    <xdr:to>
      <xdr:col>15</xdr:col>
      <xdr:colOff>133350</xdr:colOff>
      <xdr:row>81</xdr:row>
      <xdr:rowOff>135761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2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145938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9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24214</xdr:rowOff>
    </xdr:from>
    <xdr:to>
      <xdr:col>11</xdr:col>
      <xdr:colOff>82550</xdr:colOff>
      <xdr:row>81</xdr:row>
      <xdr:rowOff>125814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1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135991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80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31057</xdr:rowOff>
    </xdr:from>
    <xdr:to>
      <xdr:col>7</xdr:col>
      <xdr:colOff>31750</xdr:colOff>
      <xdr:row>81</xdr:row>
      <xdr:rowOff>132657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1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142834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87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当町のラスパレイス指数は、類似団体内平均、全国町村平均を上回っている。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年功的な給与制度を見直し、職務、職責、勤務成績等を反映した給与制度の構築を検討、推進することにより、給与水準の適正化に努める。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87</xdr:row>
      <xdr:rowOff>23989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32895"/>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23989</xdr:rowOff>
    </xdr:from>
    <xdr:to>
      <xdr:col>77</xdr:col>
      <xdr:colOff>44450</xdr:colOff>
      <xdr:row>87</xdr:row>
      <xdr:rowOff>37395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94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23989</xdr:rowOff>
    </xdr:from>
    <xdr:to>
      <xdr:col>72</xdr:col>
      <xdr:colOff>203200</xdr:colOff>
      <xdr:row>87</xdr:row>
      <xdr:rowOff>37395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94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23989</xdr:rowOff>
    </xdr:from>
    <xdr:to>
      <xdr:col>68</xdr:col>
      <xdr:colOff>152400</xdr:colOff>
      <xdr:row>87</xdr:row>
      <xdr:rowOff>104422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9401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9472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5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144639</xdr:rowOff>
    </xdr:from>
    <xdr:to>
      <xdr:col>77</xdr:col>
      <xdr:colOff>95250</xdr:colOff>
      <xdr:row>87</xdr:row>
      <xdr:rowOff>74789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59566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7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158045</xdr:rowOff>
    </xdr:from>
    <xdr:to>
      <xdr:col>73</xdr:col>
      <xdr:colOff>44450</xdr:colOff>
      <xdr:row>87</xdr:row>
      <xdr:rowOff>88195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72972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144639</xdr:rowOff>
    </xdr:from>
    <xdr:to>
      <xdr:col>68</xdr:col>
      <xdr:colOff>203200</xdr:colOff>
      <xdr:row>87</xdr:row>
      <xdr:rowOff>74789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59566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定員管理は徹底しており、継続して類似団体内平均を下回っている。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今後も引き続き、事業、事務内容の見直し、民間委託等の推進を図り、適正な人員管理の維持に努める。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165826</xdr:rowOff>
    </xdr:from>
    <xdr:to>
      <xdr:col>81</xdr:col>
      <xdr:colOff>44450</xdr:colOff>
      <xdr:row>59</xdr:row>
      <xdr:rowOff>166975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281376"/>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156633</xdr:rowOff>
    </xdr:from>
    <xdr:to>
      <xdr:col>77</xdr:col>
      <xdr:colOff>44450</xdr:colOff>
      <xdr:row>59</xdr:row>
      <xdr:rowOff>166975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272183"/>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156633</xdr:rowOff>
    </xdr:from>
    <xdr:to>
      <xdr:col>72</xdr:col>
      <xdr:colOff>203200</xdr:colOff>
      <xdr:row>60</xdr:row>
      <xdr:rowOff>26549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27218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9313</xdr:rowOff>
    </xdr:from>
    <xdr:to>
      <xdr:col>68</xdr:col>
      <xdr:colOff>152400</xdr:colOff>
      <xdr:row>60</xdr:row>
      <xdr:rowOff>26549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29631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115026</xdr:rowOff>
    </xdr:from>
    <xdr:to>
      <xdr:col>81</xdr:col>
      <xdr:colOff>95250</xdr:colOff>
      <xdr:row>60</xdr:row>
      <xdr:rowOff>45176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131553</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07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116175</xdr:rowOff>
    </xdr:from>
    <xdr:to>
      <xdr:col>77</xdr:col>
      <xdr:colOff>95250</xdr:colOff>
      <xdr:row>60</xdr:row>
      <xdr:rowOff>46325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23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56502</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000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105833</xdr:rowOff>
    </xdr:from>
    <xdr:to>
      <xdr:col>73</xdr:col>
      <xdr:colOff>44450</xdr:colOff>
      <xdr:row>60</xdr:row>
      <xdr:rowOff>35983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46160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147199</xdr:rowOff>
    </xdr:from>
    <xdr:to>
      <xdr:col>68</xdr:col>
      <xdr:colOff>203200</xdr:colOff>
      <xdr:row>60</xdr:row>
      <xdr:rowOff>77349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87526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03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129963</xdr:rowOff>
    </xdr:from>
    <xdr:to>
      <xdr:col>64</xdr:col>
      <xdr:colOff>152400</xdr:colOff>
      <xdr:row>60</xdr:row>
      <xdr:rowOff>60113</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70290</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起債の元利償還金等の減少により前年度から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今後は公共施設等の老朽化等により大規模な事業が見込まれるが、優先度、必要性を慎重に検討したうえで事業を選択、整理し、地方債発行の抑制に努め、実質公債費率を抑制していく。</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22678</xdr:rowOff>
    </xdr:from>
    <xdr:to>
      <xdr:col>81</xdr:col>
      <xdr:colOff>44450</xdr:colOff>
      <xdr:row>39</xdr:row>
      <xdr:rowOff>45659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70922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45659</xdr:rowOff>
    </xdr:from>
    <xdr:to>
      <xdr:col>77</xdr:col>
      <xdr:colOff>44450</xdr:colOff>
      <xdr:row>39</xdr:row>
      <xdr:rowOff>91622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732209"/>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80131</xdr:rowOff>
    </xdr:from>
    <xdr:to>
      <xdr:col>72</xdr:col>
      <xdr:colOff>203200</xdr:colOff>
      <xdr:row>39</xdr:row>
      <xdr:rowOff>91622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7666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80131</xdr:rowOff>
    </xdr:from>
    <xdr:to>
      <xdr:col>68</xdr:col>
      <xdr:colOff>152400</xdr:colOff>
      <xdr:row>39</xdr:row>
      <xdr:rowOff>80131</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7666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143328</xdr:rowOff>
    </xdr:from>
    <xdr:to>
      <xdr:col>81</xdr:col>
      <xdr:colOff>95250</xdr:colOff>
      <xdr:row>39</xdr:row>
      <xdr:rowOff>73478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159855</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166309</xdr:rowOff>
    </xdr:from>
    <xdr:to>
      <xdr:col>77</xdr:col>
      <xdr:colOff>95250</xdr:colOff>
      <xdr:row>39</xdr:row>
      <xdr:rowOff>96459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106636</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45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40822</xdr:rowOff>
    </xdr:from>
    <xdr:to>
      <xdr:col>73</xdr:col>
      <xdr:colOff>44450</xdr:colOff>
      <xdr:row>39</xdr:row>
      <xdr:rowOff>142422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152599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29331</xdr:rowOff>
    </xdr:from>
    <xdr:to>
      <xdr:col>68</xdr:col>
      <xdr:colOff>203200</xdr:colOff>
      <xdr:row>39</xdr:row>
      <xdr:rowOff>130931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141108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29331</xdr:rowOff>
    </xdr:from>
    <xdr:to>
      <xdr:col>64</xdr:col>
      <xdr:colOff>152400</xdr:colOff>
      <xdr:row>39</xdr:row>
      <xdr:rowOff>130931</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141108</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財政調整金等の基金残高の増、地方債残高の減少により該当なしとなっている。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引き続き将来の負担に備えて基金残高を確保し、事業の必要性等を慎重に検討することで、地方債の発行を抑制するなど、長期にわたって持続可能な財政運営に努める。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47067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61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161109</xdr:rowOff>
    </xdr:from>
    <xdr:to>
      <xdr:col>64</xdr:col>
      <xdr:colOff>152400</xdr:colOff>
      <xdr:row>14</xdr:row>
      <xdr:rowOff>91259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38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101436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15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栃木県市貝町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11,073
10,817
64.25
7,303,221
6,457,508
807,757
3,831,713
3,315,030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類似団体内平均、全国平均、栃木県平均を上回っている。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今後さらに職員の適正配置、事務配分、民間委託等を検討し、人件費の適正水準の確保に努める。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29845</xdr:rowOff>
    </xdr:from>
    <xdr:to>
      <xdr:col>24</xdr:col>
      <xdr:colOff>25400</xdr:colOff>
      <xdr:row>36</xdr:row>
      <xdr:rowOff>52705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2020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18415</xdr:rowOff>
    </xdr:from>
    <xdr:to>
      <xdr:col>19</xdr:col>
      <xdr:colOff>187325</xdr:colOff>
      <xdr:row>36</xdr:row>
      <xdr:rowOff>29845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1906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58420</xdr:rowOff>
    </xdr:from>
    <xdr:to>
      <xdr:col>15</xdr:col>
      <xdr:colOff>98425</xdr:colOff>
      <xdr:row>36</xdr:row>
      <xdr:rowOff>18415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05917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58420</xdr:rowOff>
    </xdr:from>
    <xdr:to>
      <xdr:col>11</xdr:col>
      <xdr:colOff>9525</xdr:colOff>
      <xdr:row>36</xdr:row>
      <xdr:rowOff>18415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05917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1905</xdr:rowOff>
    </xdr:from>
    <xdr:to>
      <xdr:col>24</xdr:col>
      <xdr:colOff>76200</xdr:colOff>
      <xdr:row>36</xdr:row>
      <xdr:rowOff>103505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145432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150495</xdr:rowOff>
    </xdr:from>
    <xdr:to>
      <xdr:col>20</xdr:col>
      <xdr:colOff>38100</xdr:colOff>
      <xdr:row>36</xdr:row>
      <xdr:rowOff>80645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65422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237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139065</xdr:rowOff>
    </xdr:from>
    <xdr:to>
      <xdr:col>15</xdr:col>
      <xdr:colOff>149225</xdr:colOff>
      <xdr:row>36</xdr:row>
      <xdr:rowOff>69215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53992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22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7620</xdr:rowOff>
    </xdr:from>
    <xdr:to>
      <xdr:col>11</xdr:col>
      <xdr:colOff>60325</xdr:colOff>
      <xdr:row>35</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93997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09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139065</xdr:rowOff>
    </xdr:from>
    <xdr:to>
      <xdr:col>6</xdr:col>
      <xdr:colOff>171450</xdr:colOff>
      <xdr:row>36</xdr:row>
      <xdr:rowOff>69215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53992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22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民生費に占める割合が高く、今後も社会保障関係費の増大が見込まれるため、財政を圧迫することのないよう物件費の適切な管理に努める。</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120142</xdr:rowOff>
    </xdr:from>
    <xdr:to>
      <xdr:col>82</xdr:col>
      <xdr:colOff>107950</xdr:colOff>
      <xdr:row>15</xdr:row>
      <xdr:rowOff>156718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918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120142</xdr:rowOff>
    </xdr:from>
    <xdr:to>
      <xdr:col>78</xdr:col>
      <xdr:colOff>69850</xdr:colOff>
      <xdr:row>15</xdr:row>
      <xdr:rowOff>143002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6918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24130</xdr:rowOff>
    </xdr:from>
    <xdr:to>
      <xdr:col>73</xdr:col>
      <xdr:colOff>180975</xdr:colOff>
      <xdr:row>15</xdr:row>
      <xdr:rowOff>143002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958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24130</xdr:rowOff>
    </xdr:from>
    <xdr:to>
      <xdr:col>69</xdr:col>
      <xdr:colOff>92075</xdr:colOff>
      <xdr:row>15</xdr:row>
      <xdr:rowOff>56134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5958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105918</xdr:rowOff>
    </xdr:from>
    <xdr:to>
      <xdr:col>82</xdr:col>
      <xdr:colOff>158750</xdr:colOff>
      <xdr:row>16</xdr:row>
      <xdr:rowOff>36068</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77995</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4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69342</xdr:rowOff>
    </xdr:from>
    <xdr:to>
      <xdr:col>78</xdr:col>
      <xdr:colOff>120650</xdr:colOff>
      <xdr:row>15</xdr:row>
      <xdr:rowOff>170942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155719</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727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92202</xdr:rowOff>
    </xdr:from>
    <xdr:to>
      <xdr:col>74</xdr:col>
      <xdr:colOff>31750</xdr:colOff>
      <xdr:row>16</xdr:row>
      <xdr:rowOff>22352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7129</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75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144780</xdr:rowOff>
    </xdr:from>
    <xdr:to>
      <xdr:col>69</xdr:col>
      <xdr:colOff>142875</xdr:colOff>
      <xdr:row>15</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59707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91711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今後も高齢化による社会保障関係費の増大が見込まれるため、財政を圧迫することのないよう扶助費の適切な管理に努める。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56</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5567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56</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56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480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80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類似団体内平均、全国平均、栃木県平均を下回っている。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その他の内訳の大半は特別会計への繰出金となっている。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繰出金については今後も引き続き、法定内繰出しや繰出基準を遵守し、適正化を図っていく。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58</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461500"/>
          <a:ext cx="8382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58</xdr:row>
      <xdr:rowOff>165100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07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3827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59</xdr:row>
      <xdr:rowOff>6350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9187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127000</xdr:rowOff>
    </xdr:from>
    <xdr:to>
      <xdr:col>65</xdr:col>
      <xdr:colOff>53975</xdr:colOff>
      <xdr:row>59</xdr:row>
      <xdr:rowOff>57150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引き続き、各種団体等への補助金については、意義、目的、成果等を精査し、随時見直しを行い適正化に努める。</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37</xdr:row>
      <xdr:rowOff>62230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3062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168910</xdr:rowOff>
    </xdr:from>
    <xdr:to>
      <xdr:col>78</xdr:col>
      <xdr:colOff>69850</xdr:colOff>
      <xdr:row>36</xdr:row>
      <xdr:rowOff>58420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69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149860</xdr:rowOff>
    </xdr:from>
    <xdr:to>
      <xdr:col>73</xdr:col>
      <xdr:colOff>180975</xdr:colOff>
      <xdr:row>35</xdr:row>
      <xdr:rowOff>168910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9791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149860</xdr:rowOff>
    </xdr:from>
    <xdr:to>
      <xdr:col>69</xdr:col>
      <xdr:colOff>92075</xdr:colOff>
      <xdr:row>35</xdr:row>
      <xdr:rowOff>62230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979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11430</xdr:rowOff>
    </xdr:from>
    <xdr:to>
      <xdr:col>82</xdr:col>
      <xdr:colOff>158750</xdr:colOff>
      <xdr:row>37</xdr:row>
      <xdr:rowOff>113030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154957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118110</xdr:rowOff>
    </xdr:from>
    <xdr:to>
      <xdr:col>74</xdr:col>
      <xdr:colOff>31750</xdr:colOff>
      <xdr:row>36</xdr:row>
      <xdr:rowOff>48260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33037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97807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類似団体内平均、全国平均、栃木県平均を下回っている。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今後も後年度への公平負担の適正化、町にとって有利な地方債を適切に選択し、適正な公債費負担となるよう努める。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75</xdr:row>
      <xdr:rowOff>165863</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997180"/>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165863</xdr:rowOff>
    </xdr:from>
    <xdr:to>
      <xdr:col>19</xdr:col>
      <xdr:colOff>187325</xdr:colOff>
      <xdr:row>76</xdr:row>
      <xdr:rowOff>49276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0246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49276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42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44704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429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115062</xdr:rowOff>
    </xdr:from>
    <xdr:to>
      <xdr:col>20</xdr:col>
      <xdr:colOff>38100</xdr:colOff>
      <xdr:row>76</xdr:row>
      <xdr:rowOff>45213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55389</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169926</xdr:rowOff>
    </xdr:from>
    <xdr:to>
      <xdr:col>15</xdr:col>
      <xdr:colOff>149225</xdr:colOff>
      <xdr:row>76</xdr:row>
      <xdr:rowOff>100076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110253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165354</xdr:rowOff>
    </xdr:from>
    <xdr:to>
      <xdr:col>6</xdr:col>
      <xdr:colOff>171450</xdr:colOff>
      <xdr:row>76</xdr:row>
      <xdr:rowOff>95504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105681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維持補修費の減により、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引き続き経常的経費の抑制に努めるとともに、安定的な自主財源の確保に努める。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xdr:rowOff>
    </xdr:from>
    <xdr:to>
      <xdr:col>82</xdr:col>
      <xdr:colOff>107950</xdr:colOff>
      <xdr:row>76</xdr:row>
      <xdr:rowOff>46989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0314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19558</xdr:rowOff>
    </xdr:from>
    <xdr:to>
      <xdr:col>78</xdr:col>
      <xdr:colOff>69850</xdr:colOff>
      <xdr:row>76</xdr:row>
      <xdr:rowOff>46989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04975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156718</xdr:rowOff>
    </xdr:from>
    <xdr:to>
      <xdr:col>73</xdr:col>
      <xdr:colOff>180975</xdr:colOff>
      <xdr:row>76</xdr:row>
      <xdr:rowOff>19558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44018"/>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156718</xdr:rowOff>
    </xdr:from>
    <xdr:to>
      <xdr:col>69</xdr:col>
      <xdr:colOff>92075</xdr:colOff>
      <xdr:row>75</xdr:row>
      <xdr:rowOff>124714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44018"/>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121920</xdr:rowOff>
    </xdr:from>
    <xdr:to>
      <xdr:col>82</xdr:col>
      <xdr:colOff>158750</xdr:colOff>
      <xdr:row>76</xdr:row>
      <xdr:rowOff>52070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93997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5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167639</xdr:rowOff>
    </xdr:from>
    <xdr:to>
      <xdr:col>78</xdr:col>
      <xdr:colOff>120650</xdr:colOff>
      <xdr:row>76</xdr:row>
      <xdr:rowOff>97789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82566</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112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140208</xdr:rowOff>
    </xdr:from>
    <xdr:to>
      <xdr:col>74</xdr:col>
      <xdr:colOff>31750</xdr:colOff>
      <xdr:row>76</xdr:row>
      <xdr:rowOff>70358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55135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08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105918</xdr:rowOff>
    </xdr:from>
    <xdr:to>
      <xdr:col>69</xdr:col>
      <xdr:colOff>142875</xdr:colOff>
      <xdr:row>75</xdr:row>
      <xdr:rowOff>36068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9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20845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879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73914</xdr:rowOff>
    </xdr:from>
    <xdr:to>
      <xdr:col>65</xdr:col>
      <xdr:colOff>53975</xdr:colOff>
      <xdr:row>76</xdr:row>
      <xdr:rowOff>4065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160290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0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栃木県市貝町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129213</xdr:rowOff>
    </xdr:from>
    <xdr:to>
      <xdr:col>29</xdr:col>
      <xdr:colOff>127000</xdr:colOff>
      <xdr:row>19</xdr:row>
      <xdr:rowOff>17548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62938"/>
          <a:ext cx="647700" cy="59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17548</xdr:rowOff>
    </xdr:from>
    <xdr:to>
      <xdr:col>26</xdr:col>
      <xdr:colOff>50800</xdr:colOff>
      <xdr:row>19</xdr:row>
      <xdr:rowOff>73607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322723"/>
          <a:ext cx="698500" cy="56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72086</xdr:rowOff>
    </xdr:from>
    <xdr:to>
      <xdr:col>22</xdr:col>
      <xdr:colOff>114300</xdr:colOff>
      <xdr:row>19</xdr:row>
      <xdr:rowOff>73607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377261"/>
          <a:ext cx="698500" cy="1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72086</xdr:rowOff>
    </xdr:from>
    <xdr:to>
      <xdr:col>18</xdr:col>
      <xdr:colOff>177800</xdr:colOff>
      <xdr:row>19</xdr:row>
      <xdr:rowOff>82996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377261"/>
          <a:ext cx="698500" cy="10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42566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00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78414</xdr:rowOff>
    </xdr:from>
    <xdr:to>
      <xdr:col>29</xdr:col>
      <xdr:colOff>177800</xdr:colOff>
      <xdr:row>19</xdr:row>
      <xdr:rowOff>8564</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212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50491</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138198</xdr:rowOff>
    </xdr:from>
    <xdr:to>
      <xdr:col>26</xdr:col>
      <xdr:colOff>101600</xdr:colOff>
      <xdr:row>19</xdr:row>
      <xdr:rowOff>68348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71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53125</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58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22807</xdr:rowOff>
    </xdr:from>
    <xdr:to>
      <xdr:col>22</xdr:col>
      <xdr:colOff>165100</xdr:colOff>
      <xdr:row>19</xdr:row>
      <xdr:rowOff>124407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327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109184</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41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21286</xdr:rowOff>
    </xdr:from>
    <xdr:to>
      <xdr:col>19</xdr:col>
      <xdr:colOff>38100</xdr:colOff>
      <xdr:row>19</xdr:row>
      <xdr:rowOff>122886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326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107663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41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32196</xdr:rowOff>
    </xdr:from>
    <xdr:to>
      <xdr:col>15</xdr:col>
      <xdr:colOff>101600</xdr:colOff>
      <xdr:row>19</xdr:row>
      <xdr:rowOff>133796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37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118573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42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676</xdr:rowOff>
    </xdr:from>
    <xdr:to>
      <xdr:col>29</xdr:col>
      <xdr:colOff>127000</xdr:colOff>
      <xdr:row>37</xdr:row>
      <xdr:rowOff>65575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003800" y="7125376"/>
          <a:ext cx="647700" cy="64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121628</xdr:rowOff>
    </xdr:from>
    <xdr:to>
      <xdr:col>26</xdr:col>
      <xdr:colOff>50800</xdr:colOff>
      <xdr:row>37</xdr:row>
      <xdr:rowOff>65575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7074878"/>
          <a:ext cx="698500" cy="115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121628</xdr:rowOff>
    </xdr:from>
    <xdr:to>
      <xdr:col>22</xdr:col>
      <xdr:colOff>114300</xdr:colOff>
      <xdr:row>36</xdr:row>
      <xdr:rowOff>144717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7074878"/>
          <a:ext cx="698500" cy="23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144717</xdr:rowOff>
    </xdr:from>
    <xdr:to>
      <xdr:col>18</xdr:col>
      <xdr:colOff>177800</xdr:colOff>
      <xdr:row>37</xdr:row>
      <xdr:rowOff>13043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7097967"/>
          <a:ext cx="698500" cy="39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121326</xdr:rowOff>
    </xdr:from>
    <xdr:to>
      <xdr:col>29</xdr:col>
      <xdr:colOff>177800</xdr:colOff>
      <xdr:row>37</xdr:row>
      <xdr:rowOff>51476</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7074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93403</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704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14775</xdr:rowOff>
    </xdr:from>
    <xdr:to>
      <xdr:col>26</xdr:col>
      <xdr:colOff>101600</xdr:colOff>
      <xdr:row>37</xdr:row>
      <xdr:rowOff>116375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7139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101152</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722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70828</xdr:rowOff>
    </xdr:from>
    <xdr:to>
      <xdr:col>22</xdr:col>
      <xdr:colOff>165100</xdr:colOff>
      <xdr:row>37</xdr:row>
      <xdr:rowOff>978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7024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157205</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7110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93917</xdr:rowOff>
    </xdr:from>
    <xdr:to>
      <xdr:col>19</xdr:col>
      <xdr:colOff>38100</xdr:colOff>
      <xdr:row>37</xdr:row>
      <xdr:rowOff>24067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7047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8844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713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133693</xdr:rowOff>
    </xdr:from>
    <xdr:to>
      <xdr:col>15</xdr:col>
      <xdr:colOff>101600</xdr:colOff>
      <xdr:row>37</xdr:row>
      <xdr:rowOff>63843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7086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48620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717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栃木県市貝町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11,073
10,817
64.25
7,303,221
6,457,508
807,757
3,831,713
3,315,030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124950</xdr:rowOff>
    </xdr:from>
    <xdr:to>
      <xdr:col>24</xdr:col>
      <xdr:colOff>63500</xdr:colOff>
      <xdr:row>37</xdr:row>
      <xdr:rowOff>77760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97150"/>
          <a:ext cx="838200" cy="12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77760</xdr:rowOff>
    </xdr:from>
    <xdr:to>
      <xdr:col>19</xdr:col>
      <xdr:colOff>177800</xdr:colOff>
      <xdr:row>37</xdr:row>
      <xdr:rowOff>128684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21410"/>
          <a:ext cx="889000" cy="5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128684</xdr:rowOff>
    </xdr:from>
    <xdr:to>
      <xdr:col>15</xdr:col>
      <xdr:colOff>50800</xdr:colOff>
      <xdr:row>37</xdr:row>
      <xdr:rowOff>163192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72334"/>
          <a:ext cx="889000" cy="3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163192</xdr:rowOff>
    </xdr:from>
    <xdr:to>
      <xdr:col>10</xdr:col>
      <xdr:colOff>114300</xdr:colOff>
      <xdr:row>38</xdr:row>
      <xdr:rowOff>10661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06842"/>
          <a:ext cx="889000" cy="1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84563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74150</xdr:rowOff>
    </xdr:from>
    <xdr:to>
      <xdr:col>24</xdr:col>
      <xdr:colOff>114300</xdr:colOff>
      <xdr:row>37</xdr:row>
      <xdr:rowOff>4300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4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52577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2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26960</xdr:rowOff>
    </xdr:from>
    <xdr:to>
      <xdr:col>20</xdr:col>
      <xdr:colOff>38100</xdr:colOff>
      <xdr:row>37</xdr:row>
      <xdr:rowOff>128560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119687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77884</xdr:rowOff>
    </xdr:from>
    <xdr:to>
      <xdr:col>15</xdr:col>
      <xdr:colOff>101600</xdr:colOff>
      <xdr:row>38</xdr:row>
      <xdr:rowOff>8034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170611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1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112391</xdr:rowOff>
    </xdr:from>
    <xdr:to>
      <xdr:col>10</xdr:col>
      <xdr:colOff>165100</xdr:colOff>
      <xdr:row>38</xdr:row>
      <xdr:rowOff>42542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560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33669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4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131311</xdr:rowOff>
    </xdr:from>
    <xdr:to>
      <xdr:col>6</xdr:col>
      <xdr:colOff>38100</xdr:colOff>
      <xdr:row>38</xdr:row>
      <xdr:rowOff>61461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52588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6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108031</xdr:rowOff>
    </xdr:from>
    <xdr:to>
      <xdr:col>24</xdr:col>
      <xdr:colOff>63500</xdr:colOff>
      <xdr:row>56</xdr:row>
      <xdr:rowOff>162106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709231"/>
          <a:ext cx="838200" cy="5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162106</xdr:rowOff>
    </xdr:from>
    <xdr:to>
      <xdr:col>19</xdr:col>
      <xdr:colOff>177800</xdr:colOff>
      <xdr:row>57</xdr:row>
      <xdr:rowOff>1759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763306"/>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1759</xdr:rowOff>
    </xdr:from>
    <xdr:to>
      <xdr:col>15</xdr:col>
      <xdr:colOff>50800</xdr:colOff>
      <xdr:row>57</xdr:row>
      <xdr:rowOff>4685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74409"/>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158903</xdr:rowOff>
    </xdr:from>
    <xdr:to>
      <xdr:col>10</xdr:col>
      <xdr:colOff>114300</xdr:colOff>
      <xdr:row>57</xdr:row>
      <xdr:rowOff>4685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760103"/>
          <a:ext cx="889000" cy="1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57231</xdr:rowOff>
    </xdr:from>
    <xdr:to>
      <xdr:col>24</xdr:col>
      <xdr:colOff>114300</xdr:colOff>
      <xdr:row>56</xdr:row>
      <xdr:rowOff>158831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35658</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3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111306</xdr:rowOff>
    </xdr:from>
    <xdr:to>
      <xdr:col>20</xdr:col>
      <xdr:colOff>38100</xdr:colOff>
      <xdr:row>57</xdr:row>
      <xdr:rowOff>41456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1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32583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80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122409</xdr:rowOff>
    </xdr:from>
    <xdr:to>
      <xdr:col>15</xdr:col>
      <xdr:colOff>101600</xdr:colOff>
      <xdr:row>57</xdr:row>
      <xdr:rowOff>52559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43686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81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125335</xdr:rowOff>
    </xdr:from>
    <xdr:to>
      <xdr:col>10</xdr:col>
      <xdr:colOff>165100</xdr:colOff>
      <xdr:row>57</xdr:row>
      <xdr:rowOff>55485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2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72012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50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108103</xdr:rowOff>
    </xdr:from>
    <xdr:to>
      <xdr:col>6</xdr:col>
      <xdr:colOff>38100</xdr:colOff>
      <xdr:row>57</xdr:row>
      <xdr:rowOff>38253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0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54780</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48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58813</xdr:rowOff>
    </xdr:from>
    <xdr:to>
      <xdr:col>24</xdr:col>
      <xdr:colOff>63500</xdr:colOff>
      <xdr:row>78</xdr:row>
      <xdr:rowOff>77539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31913"/>
          <a:ext cx="8382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58813</xdr:rowOff>
    </xdr:from>
    <xdr:to>
      <xdr:col>19</xdr:col>
      <xdr:colOff>177800</xdr:colOff>
      <xdr:row>78</xdr:row>
      <xdr:rowOff>110458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31913"/>
          <a:ext cx="889000" cy="5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95238</xdr:rowOff>
    </xdr:from>
    <xdr:to>
      <xdr:col>15</xdr:col>
      <xdr:colOff>50800</xdr:colOff>
      <xdr:row>78</xdr:row>
      <xdr:rowOff>110458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68338"/>
          <a:ext cx="889000" cy="1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95238</xdr:rowOff>
    </xdr:from>
    <xdr:to>
      <xdr:col>10</xdr:col>
      <xdr:colOff>114300</xdr:colOff>
      <xdr:row>78</xdr:row>
      <xdr:rowOff>109449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68338"/>
          <a:ext cx="8890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26739</xdr:rowOff>
    </xdr:from>
    <xdr:to>
      <xdr:col>24</xdr:col>
      <xdr:colOff>114300</xdr:colOff>
      <xdr:row>78</xdr:row>
      <xdr:rowOff>128339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9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5166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7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8013</xdr:rowOff>
    </xdr:from>
    <xdr:to>
      <xdr:col>20</xdr:col>
      <xdr:colOff>38100</xdr:colOff>
      <xdr:row>78</xdr:row>
      <xdr:rowOff>109613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8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100740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7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59658</xdr:rowOff>
    </xdr:from>
    <xdr:to>
      <xdr:col>15</xdr:col>
      <xdr:colOff>101600</xdr:colOff>
      <xdr:row>78</xdr:row>
      <xdr:rowOff>161258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3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152385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2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44438</xdr:rowOff>
    </xdr:from>
    <xdr:to>
      <xdr:col>10</xdr:col>
      <xdr:colOff>165100</xdr:colOff>
      <xdr:row>78</xdr:row>
      <xdr:rowOff>146038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1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137165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1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58649</xdr:rowOff>
    </xdr:from>
    <xdr:to>
      <xdr:col>6</xdr:col>
      <xdr:colOff>38100</xdr:colOff>
      <xdr:row>78</xdr:row>
      <xdr:rowOff>160249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151376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2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62040</xdr:rowOff>
    </xdr:from>
    <xdr:to>
      <xdr:col>24</xdr:col>
      <xdr:colOff>63500</xdr:colOff>
      <xdr:row>97</xdr:row>
      <xdr:rowOff>40856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21240"/>
          <a:ext cx="838200" cy="15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40856</xdr:rowOff>
    </xdr:from>
    <xdr:to>
      <xdr:col>19</xdr:col>
      <xdr:colOff>177800</xdr:colOff>
      <xdr:row>97</xdr:row>
      <xdr:rowOff>109296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71506"/>
          <a:ext cx="889000" cy="6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118694</xdr:rowOff>
    </xdr:from>
    <xdr:to>
      <xdr:col>15</xdr:col>
      <xdr:colOff>50800</xdr:colOff>
      <xdr:row>97</xdr:row>
      <xdr:rowOff>109296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77894"/>
          <a:ext cx="889000" cy="16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118694</xdr:rowOff>
    </xdr:from>
    <xdr:to>
      <xdr:col>10</xdr:col>
      <xdr:colOff>114300</xdr:colOff>
      <xdr:row>98</xdr:row>
      <xdr:rowOff>11824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77894"/>
          <a:ext cx="889000" cy="23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11240</xdr:rowOff>
    </xdr:from>
    <xdr:to>
      <xdr:col>24</xdr:col>
      <xdr:colOff>114300</xdr:colOff>
      <xdr:row>96</xdr:row>
      <xdr:rowOff>112840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161117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161506</xdr:rowOff>
    </xdr:from>
    <xdr:to>
      <xdr:col>20</xdr:col>
      <xdr:colOff>38100</xdr:colOff>
      <xdr:row>97</xdr:row>
      <xdr:rowOff>91656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2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82783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1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58496</xdr:rowOff>
    </xdr:from>
    <xdr:to>
      <xdr:col>15</xdr:col>
      <xdr:colOff>101600</xdr:colOff>
      <xdr:row>97</xdr:row>
      <xdr:rowOff>160096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151223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8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67894</xdr:rowOff>
    </xdr:from>
    <xdr:to>
      <xdr:col>10</xdr:col>
      <xdr:colOff>165100</xdr:colOff>
      <xdr:row>96</xdr:row>
      <xdr:rowOff>169494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2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160621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1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132474</xdr:rowOff>
    </xdr:from>
    <xdr:to>
      <xdr:col>6</xdr:col>
      <xdr:colOff>38100</xdr:colOff>
      <xdr:row>98</xdr:row>
      <xdr:rowOff>62624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6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53751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27998</xdr:rowOff>
    </xdr:from>
    <xdr:to>
      <xdr:col>55</xdr:col>
      <xdr:colOff>0</xdr:colOff>
      <xdr:row>37</xdr:row>
      <xdr:rowOff>103779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71648"/>
          <a:ext cx="838200" cy="7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96197</xdr:rowOff>
    </xdr:from>
    <xdr:to>
      <xdr:col>50</xdr:col>
      <xdr:colOff>114300</xdr:colOff>
      <xdr:row>37</xdr:row>
      <xdr:rowOff>103779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39847"/>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96197</xdr:rowOff>
    </xdr:from>
    <xdr:to>
      <xdr:col>45</xdr:col>
      <xdr:colOff>177800</xdr:colOff>
      <xdr:row>37</xdr:row>
      <xdr:rowOff>150349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39847"/>
          <a:ext cx="889000" cy="5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107936</xdr:rowOff>
    </xdr:from>
    <xdr:to>
      <xdr:col>41</xdr:col>
      <xdr:colOff>50800</xdr:colOff>
      <xdr:row>37</xdr:row>
      <xdr:rowOff>150349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08686"/>
          <a:ext cx="889000" cy="38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148648</xdr:rowOff>
    </xdr:from>
    <xdr:to>
      <xdr:col>55</xdr:col>
      <xdr:colOff>50800</xdr:colOff>
      <xdr:row>37</xdr:row>
      <xdr:rowOff>78798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2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63575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3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52979</xdr:rowOff>
    </xdr:from>
    <xdr:to>
      <xdr:col>50</xdr:col>
      <xdr:colOff>165100</xdr:colOff>
      <xdr:row>37</xdr:row>
      <xdr:rowOff>154579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9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145706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8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45397</xdr:rowOff>
    </xdr:from>
    <xdr:to>
      <xdr:col>46</xdr:col>
      <xdr:colOff>38100</xdr:colOff>
      <xdr:row>37</xdr:row>
      <xdr:rowOff>146997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8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138124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8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99549</xdr:rowOff>
    </xdr:from>
    <xdr:to>
      <xdr:col>41</xdr:col>
      <xdr:colOff>101600</xdr:colOff>
      <xdr:row>38</xdr:row>
      <xdr:rowOff>29699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4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20826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3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57136</xdr:rowOff>
    </xdr:from>
    <xdr:to>
      <xdr:col>36</xdr:col>
      <xdr:colOff>165100</xdr:colOff>
      <xdr:row>35</xdr:row>
      <xdr:rowOff>158736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149863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5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66939</xdr:rowOff>
    </xdr:from>
    <xdr:to>
      <xdr:col>55</xdr:col>
      <xdr:colOff>0</xdr:colOff>
      <xdr:row>58</xdr:row>
      <xdr:rowOff>78667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10011039"/>
          <a:ext cx="838200" cy="1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11617</xdr:rowOff>
    </xdr:from>
    <xdr:to>
      <xdr:col>50</xdr:col>
      <xdr:colOff>114300</xdr:colOff>
      <xdr:row>58</xdr:row>
      <xdr:rowOff>66939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55717"/>
          <a:ext cx="8890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11617</xdr:rowOff>
    </xdr:from>
    <xdr:to>
      <xdr:col>45</xdr:col>
      <xdr:colOff>177800</xdr:colOff>
      <xdr:row>58</xdr:row>
      <xdr:rowOff>121934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55717"/>
          <a:ext cx="889000" cy="11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121934</xdr:rowOff>
    </xdr:from>
    <xdr:to>
      <xdr:col>41</xdr:col>
      <xdr:colOff>50800</xdr:colOff>
      <xdr:row>58</xdr:row>
      <xdr:rowOff>125159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066034"/>
          <a:ext cx="8890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27867</xdr:rowOff>
    </xdr:from>
    <xdr:to>
      <xdr:col>55</xdr:col>
      <xdr:colOff>50800</xdr:colOff>
      <xdr:row>58</xdr:row>
      <xdr:rowOff>129467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7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114244</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8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16139</xdr:rowOff>
    </xdr:from>
    <xdr:to>
      <xdr:col>50</xdr:col>
      <xdr:colOff>165100</xdr:colOff>
      <xdr:row>58</xdr:row>
      <xdr:rowOff>117739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108866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5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132267</xdr:rowOff>
    </xdr:from>
    <xdr:to>
      <xdr:col>46</xdr:col>
      <xdr:colOff>38100</xdr:colOff>
      <xdr:row>58</xdr:row>
      <xdr:rowOff>62417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0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78944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68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71134</xdr:rowOff>
    </xdr:from>
    <xdr:to>
      <xdr:col>41</xdr:col>
      <xdr:colOff>101600</xdr:colOff>
      <xdr:row>59</xdr:row>
      <xdr:rowOff>1284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1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163861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0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74359</xdr:rowOff>
    </xdr:from>
    <xdr:to>
      <xdr:col>36</xdr:col>
      <xdr:colOff>165100</xdr:colOff>
      <xdr:row>59</xdr:row>
      <xdr:rowOff>4509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1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167086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1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132691</xdr:rowOff>
    </xdr:from>
    <xdr:to>
      <xdr:col>55</xdr:col>
      <xdr:colOff>0</xdr:colOff>
      <xdr:row>78</xdr:row>
      <xdr:rowOff>139511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05791"/>
          <a:ext cx="8382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123056</xdr:rowOff>
    </xdr:from>
    <xdr:to>
      <xdr:col>50</xdr:col>
      <xdr:colOff>114300</xdr:colOff>
      <xdr:row>78</xdr:row>
      <xdr:rowOff>132691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96156"/>
          <a:ext cx="889000" cy="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123056</xdr:rowOff>
    </xdr:from>
    <xdr:to>
      <xdr:col>45</xdr:col>
      <xdr:colOff>177800</xdr:colOff>
      <xdr:row>78</xdr:row>
      <xdr:rowOff>131183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96156"/>
          <a:ext cx="889000" cy="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131183</xdr:rowOff>
    </xdr:from>
    <xdr:to>
      <xdr:col>41</xdr:col>
      <xdr:colOff>50800</xdr:colOff>
      <xdr:row>78</xdr:row>
      <xdr:rowOff>137142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04283"/>
          <a:ext cx="889000" cy="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88711</xdr:rowOff>
    </xdr:from>
    <xdr:to>
      <xdr:col>55</xdr:col>
      <xdr:colOff>50800</xdr:colOff>
      <xdr:row>79</xdr:row>
      <xdr:rowOff>18861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3638</xdr:rowOff>
    </xdr:from>
    <xdr:ext cx="313932"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81891</xdr:rowOff>
    </xdr:from>
    <xdr:to>
      <xdr:col>50</xdr:col>
      <xdr:colOff>165100</xdr:colOff>
      <xdr:row>79</xdr:row>
      <xdr:rowOff>12041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3168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4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72256</xdr:rowOff>
    </xdr:from>
    <xdr:to>
      <xdr:col>46</xdr:col>
      <xdr:colOff>38100</xdr:colOff>
      <xdr:row>79</xdr:row>
      <xdr:rowOff>2406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164983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3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80383</xdr:rowOff>
    </xdr:from>
    <xdr:to>
      <xdr:col>41</xdr:col>
      <xdr:colOff>101600</xdr:colOff>
      <xdr:row>79</xdr:row>
      <xdr:rowOff>10533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5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1660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4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86342</xdr:rowOff>
    </xdr:from>
    <xdr:to>
      <xdr:col>36</xdr:col>
      <xdr:colOff>165100</xdr:colOff>
      <xdr:row>79</xdr:row>
      <xdr:rowOff>16492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5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7619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5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19402</xdr:rowOff>
    </xdr:from>
    <xdr:to>
      <xdr:col>55</xdr:col>
      <xdr:colOff>0</xdr:colOff>
      <xdr:row>97</xdr:row>
      <xdr:rowOff>58314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50052"/>
          <a:ext cx="838200" cy="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80863</xdr:rowOff>
    </xdr:from>
    <xdr:to>
      <xdr:col>50</xdr:col>
      <xdr:colOff>114300</xdr:colOff>
      <xdr:row>97</xdr:row>
      <xdr:rowOff>19402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540063"/>
          <a:ext cx="889000" cy="10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81908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80863</xdr:rowOff>
    </xdr:from>
    <xdr:to>
      <xdr:col>45</xdr:col>
      <xdr:colOff>177800</xdr:colOff>
      <xdr:row>97</xdr:row>
      <xdr:rowOff>156246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40063"/>
          <a:ext cx="889000" cy="24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134995</xdr:rowOff>
    </xdr:from>
    <xdr:to>
      <xdr:col>41</xdr:col>
      <xdr:colOff>50800</xdr:colOff>
      <xdr:row>97</xdr:row>
      <xdr:rowOff>156246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65645"/>
          <a:ext cx="889000" cy="2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7514</xdr:rowOff>
    </xdr:from>
    <xdr:to>
      <xdr:col>55</xdr:col>
      <xdr:colOff>50800</xdr:colOff>
      <xdr:row>97</xdr:row>
      <xdr:rowOff>109114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157391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1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140052</xdr:rowOff>
    </xdr:from>
    <xdr:to>
      <xdr:col>50</xdr:col>
      <xdr:colOff>165100</xdr:colOff>
      <xdr:row>97</xdr:row>
      <xdr:rowOff>70202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9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86729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37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30063</xdr:rowOff>
    </xdr:from>
    <xdr:to>
      <xdr:col>46</xdr:col>
      <xdr:colOff>38100</xdr:colOff>
      <xdr:row>96</xdr:row>
      <xdr:rowOff>131663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8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148190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6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105446</xdr:rowOff>
    </xdr:from>
    <xdr:to>
      <xdr:col>41</xdr:col>
      <xdr:colOff>101600</xdr:colOff>
      <xdr:row>98</xdr:row>
      <xdr:rowOff>35596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3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26723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2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84195</xdr:rowOff>
    </xdr:from>
    <xdr:to>
      <xdr:col>36</xdr:col>
      <xdr:colOff>165100</xdr:colOff>
      <xdr:row>98</xdr:row>
      <xdr:rowOff>14345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5472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0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25188</xdr:rowOff>
    </xdr:from>
    <xdr:to>
      <xdr:col>81</xdr:col>
      <xdr:colOff>50800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40288"/>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25188</xdr:rowOff>
    </xdr:from>
    <xdr:to>
      <xdr:col>76</xdr:col>
      <xdr:colOff>114300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40288"/>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21971</xdr:rowOff>
    </xdr:from>
    <xdr:to>
      <xdr:col>71</xdr:col>
      <xdr:colOff>177800</xdr:colOff>
      <xdr:row>38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3707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145838</xdr:rowOff>
    </xdr:from>
    <xdr:to>
      <xdr:col>76</xdr:col>
      <xdr:colOff>165100</xdr:colOff>
      <xdr:row>38</xdr:row>
      <xdr:rowOff>75988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67115</xdr:rowOff>
    </xdr:from>
    <xdr:ext cx="313932"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35333" y="6582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142621</xdr:rowOff>
    </xdr:from>
    <xdr:to>
      <xdr:col>67</xdr:col>
      <xdr:colOff>101600</xdr:colOff>
      <xdr:row>38</xdr:row>
      <xdr:rowOff>72771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63898</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578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6147</xdr:rowOff>
    </xdr:from>
    <xdr:to>
      <xdr:col>85</xdr:col>
      <xdr:colOff>127000</xdr:colOff>
      <xdr:row>79</xdr:row>
      <xdr:rowOff>12255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550697"/>
          <a:ext cx="8382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152769</xdr:rowOff>
    </xdr:from>
    <xdr:to>
      <xdr:col>81</xdr:col>
      <xdr:colOff>50800</xdr:colOff>
      <xdr:row>79</xdr:row>
      <xdr:rowOff>12255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525869"/>
          <a:ext cx="889000" cy="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152769</xdr:rowOff>
    </xdr:from>
    <xdr:to>
      <xdr:col>76</xdr:col>
      <xdr:colOff>114300</xdr:colOff>
      <xdr:row>78</xdr:row>
      <xdr:rowOff>154267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525869"/>
          <a:ext cx="8890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154267</xdr:rowOff>
    </xdr:from>
    <xdr:to>
      <xdr:col>71</xdr:col>
      <xdr:colOff>177800</xdr:colOff>
      <xdr:row>79</xdr:row>
      <xdr:rowOff>9753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527367"/>
          <a:ext cx="8890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126797</xdr:rowOff>
    </xdr:from>
    <xdr:to>
      <xdr:col>85</xdr:col>
      <xdr:colOff>177800</xdr:colOff>
      <xdr:row>79</xdr:row>
      <xdr:rowOff>56947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49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41724</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4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132905</xdr:rowOff>
    </xdr:from>
    <xdr:to>
      <xdr:col>81</xdr:col>
      <xdr:colOff>101600</xdr:colOff>
      <xdr:row>79</xdr:row>
      <xdr:rowOff>63055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50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54182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59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101969</xdr:rowOff>
    </xdr:from>
    <xdr:to>
      <xdr:col>76</xdr:col>
      <xdr:colOff>165100</xdr:colOff>
      <xdr:row>79</xdr:row>
      <xdr:rowOff>32119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47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23246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56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103467</xdr:rowOff>
    </xdr:from>
    <xdr:to>
      <xdr:col>72</xdr:col>
      <xdr:colOff>38100</xdr:colOff>
      <xdr:row>79</xdr:row>
      <xdr:rowOff>33617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47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24744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56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130403</xdr:rowOff>
    </xdr:from>
    <xdr:to>
      <xdr:col>67</xdr:col>
      <xdr:colOff>101600</xdr:colOff>
      <xdr:row>79</xdr:row>
      <xdr:rowOff>60553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50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51680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59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61466</xdr:rowOff>
    </xdr:from>
    <xdr:to>
      <xdr:col>85</xdr:col>
      <xdr:colOff>127000</xdr:colOff>
      <xdr:row>97</xdr:row>
      <xdr:rowOff>158993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692116"/>
          <a:ext cx="838200" cy="9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95504</xdr:rowOff>
    </xdr:from>
    <xdr:to>
      <xdr:col>81</xdr:col>
      <xdr:colOff>50800</xdr:colOff>
      <xdr:row>97</xdr:row>
      <xdr:rowOff>158993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26154"/>
          <a:ext cx="889000" cy="6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95504</xdr:rowOff>
    </xdr:from>
    <xdr:to>
      <xdr:col>76</xdr:col>
      <xdr:colOff>114300</xdr:colOff>
      <xdr:row>97</xdr:row>
      <xdr:rowOff>146391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26154"/>
          <a:ext cx="889000" cy="5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146391</xdr:rowOff>
    </xdr:from>
    <xdr:to>
      <xdr:col>71</xdr:col>
      <xdr:colOff>177800</xdr:colOff>
      <xdr:row>98</xdr:row>
      <xdr:rowOff>32837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77041"/>
          <a:ext cx="889000" cy="5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10666</xdr:rowOff>
    </xdr:from>
    <xdr:to>
      <xdr:col>85</xdr:col>
      <xdr:colOff>177800</xdr:colOff>
      <xdr:row>97</xdr:row>
      <xdr:rowOff>112266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4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160543</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1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108193</xdr:rowOff>
    </xdr:from>
    <xdr:to>
      <xdr:col>81</xdr:col>
      <xdr:colOff>101600</xdr:colOff>
      <xdr:row>98</xdr:row>
      <xdr:rowOff>38343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3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29470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3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44704</xdr:rowOff>
    </xdr:from>
    <xdr:to>
      <xdr:col>76</xdr:col>
      <xdr:colOff>165100</xdr:colOff>
      <xdr:row>97</xdr:row>
      <xdr:rowOff>146304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7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137431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76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95591</xdr:rowOff>
    </xdr:from>
    <xdr:to>
      <xdr:col>72</xdr:col>
      <xdr:colOff>38100</xdr:colOff>
      <xdr:row>98</xdr:row>
      <xdr:rowOff>25741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2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16868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1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153487</xdr:rowOff>
    </xdr:from>
    <xdr:to>
      <xdr:col>67</xdr:col>
      <xdr:colOff>101600</xdr:colOff>
      <xdr:row>98</xdr:row>
      <xdr:rowOff>83637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8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74764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7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75387</xdr:rowOff>
    </xdr:from>
    <xdr:to>
      <xdr:col>116</xdr:col>
      <xdr:colOff>63500</xdr:colOff>
      <xdr:row>58</xdr:row>
      <xdr:rowOff>78321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19487"/>
          <a:ext cx="8382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78321</xdr:rowOff>
    </xdr:from>
    <xdr:to>
      <xdr:col>111</xdr:col>
      <xdr:colOff>177800</xdr:colOff>
      <xdr:row>58</xdr:row>
      <xdr:rowOff>80988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22421"/>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80988</xdr:rowOff>
    </xdr:from>
    <xdr:to>
      <xdr:col>107</xdr:col>
      <xdr:colOff>50800</xdr:colOff>
      <xdr:row>58</xdr:row>
      <xdr:rowOff>82169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025088"/>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82169</xdr:rowOff>
    </xdr:from>
    <xdr:to>
      <xdr:col>102</xdr:col>
      <xdr:colOff>114300</xdr:colOff>
      <xdr:row>58</xdr:row>
      <xdr:rowOff>82817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026269"/>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24587</xdr:rowOff>
    </xdr:from>
    <xdr:to>
      <xdr:col>116</xdr:col>
      <xdr:colOff>114300</xdr:colOff>
      <xdr:row>58</xdr:row>
      <xdr:rowOff>126187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6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3014</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4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27521</xdr:rowOff>
    </xdr:from>
    <xdr:to>
      <xdr:col>112</xdr:col>
      <xdr:colOff>38100</xdr:colOff>
      <xdr:row>58</xdr:row>
      <xdr:rowOff>129121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7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120248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6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30188</xdr:rowOff>
    </xdr:from>
    <xdr:to>
      <xdr:col>107</xdr:col>
      <xdr:colOff>101600</xdr:colOff>
      <xdr:row>58</xdr:row>
      <xdr:rowOff>131788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7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122915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06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31369</xdr:rowOff>
    </xdr:from>
    <xdr:to>
      <xdr:col>102</xdr:col>
      <xdr:colOff>165100</xdr:colOff>
      <xdr:row>58</xdr:row>
      <xdr:rowOff>132969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7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124096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06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32017</xdr:rowOff>
    </xdr:from>
    <xdr:to>
      <xdr:col>98</xdr:col>
      <xdr:colOff>38100</xdr:colOff>
      <xdr:row>58</xdr:row>
      <xdr:rowOff>133617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7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124744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06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114097</xdr:rowOff>
    </xdr:from>
    <xdr:to>
      <xdr:col>116</xdr:col>
      <xdr:colOff>63500</xdr:colOff>
      <xdr:row>76</xdr:row>
      <xdr:rowOff>75600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801397"/>
          <a:ext cx="838200" cy="30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114097</xdr:rowOff>
    </xdr:from>
    <xdr:to>
      <xdr:col>111</xdr:col>
      <xdr:colOff>177800</xdr:colOff>
      <xdr:row>75</xdr:row>
      <xdr:rowOff>21651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801397"/>
          <a:ext cx="889000" cy="7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21651</xdr:rowOff>
    </xdr:from>
    <xdr:to>
      <xdr:col>107</xdr:col>
      <xdr:colOff>50800</xdr:colOff>
      <xdr:row>75</xdr:row>
      <xdr:rowOff>39070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880401"/>
          <a:ext cx="8890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39070</xdr:rowOff>
    </xdr:from>
    <xdr:to>
      <xdr:col>102</xdr:col>
      <xdr:colOff>114300</xdr:colOff>
      <xdr:row>75</xdr:row>
      <xdr:rowOff>47528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897820"/>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24800</xdr:rowOff>
    </xdr:from>
    <xdr:to>
      <xdr:col>116</xdr:col>
      <xdr:colOff>114300</xdr:colOff>
      <xdr:row>76</xdr:row>
      <xdr:rowOff>126400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5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3227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3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63297</xdr:rowOff>
    </xdr:from>
    <xdr:to>
      <xdr:col>112</xdr:col>
      <xdr:colOff>38100</xdr:colOff>
      <xdr:row>74</xdr:row>
      <xdr:rowOff>164897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75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156024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84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142301</xdr:rowOff>
    </xdr:from>
    <xdr:to>
      <xdr:col>107</xdr:col>
      <xdr:colOff>101600</xdr:colOff>
      <xdr:row>75</xdr:row>
      <xdr:rowOff>72451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82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63578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92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159720</xdr:rowOff>
    </xdr:from>
    <xdr:to>
      <xdr:col>102</xdr:col>
      <xdr:colOff>165100</xdr:colOff>
      <xdr:row>75</xdr:row>
      <xdr:rowOff>89870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8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80997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93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168178</xdr:rowOff>
    </xdr:from>
    <xdr:to>
      <xdr:col>98</xdr:col>
      <xdr:colOff>38100</xdr:colOff>
      <xdr:row>75</xdr:row>
      <xdr:rowOff>98328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85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89455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94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性質別歳出の住民一人当たりのコストは全ての項目で類似団体内平均を下回っている。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扶助費の増については、物価高騰対策で実施した低所得世帯への給付事業によるものである。また、下水道事業会計が法非適から法適に変更したことにより繰出金が減少し補助費が増加している。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今後、公共施設の老朽化に伴う事業費の増大も見込まれるため、事業の緊急性、優先度を精査し、適正な財政運営に努める。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栃木県市貝町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11,073
10,817
64.25
7,303,221
6,457,508
807,757
3,831,713
3,315,030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132652</xdr:rowOff>
    </xdr:from>
    <xdr:to>
      <xdr:col>24</xdr:col>
      <xdr:colOff>63500</xdr:colOff>
      <xdr:row>35</xdr:row>
      <xdr:rowOff>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6195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153416</xdr:rowOff>
    </xdr:from>
    <xdr:to>
      <xdr:col>19</xdr:col>
      <xdr:colOff>177800</xdr:colOff>
      <xdr:row>35</xdr:row>
      <xdr:rowOff>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82716"/>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153416</xdr:rowOff>
    </xdr:from>
    <xdr:to>
      <xdr:col>15</xdr:col>
      <xdr:colOff>50800</xdr:colOff>
      <xdr:row>35</xdr:row>
      <xdr:rowOff>63691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82716"/>
          <a:ext cx="889000" cy="8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63691</xdr:rowOff>
    </xdr:from>
    <xdr:to>
      <xdr:col>10</xdr:col>
      <xdr:colOff>114300</xdr:colOff>
      <xdr:row>35</xdr:row>
      <xdr:rowOff>99695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64441"/>
          <a:ext cx="889000" cy="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81852</xdr:rowOff>
    </xdr:from>
    <xdr:to>
      <xdr:col>24</xdr:col>
      <xdr:colOff>114300</xdr:colOff>
      <xdr:row>35</xdr:row>
      <xdr:rowOff>12002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104729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6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120714</xdr:rowOff>
    </xdr:from>
    <xdr:to>
      <xdr:col>20</xdr:col>
      <xdr:colOff>38100</xdr:colOff>
      <xdr:row>35</xdr:row>
      <xdr:rowOff>50864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67391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2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102616</xdr:rowOff>
    </xdr:from>
    <xdr:to>
      <xdr:col>15</xdr:col>
      <xdr:colOff>101600</xdr:colOff>
      <xdr:row>35</xdr:row>
      <xdr:rowOff>32766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49293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0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12891</xdr:rowOff>
    </xdr:from>
    <xdr:to>
      <xdr:col>10</xdr:col>
      <xdr:colOff>165100</xdr:colOff>
      <xdr:row>35</xdr:row>
      <xdr:rowOff>114491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131018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8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48895</xdr:rowOff>
    </xdr:from>
    <xdr:to>
      <xdr:col>6</xdr:col>
      <xdr:colOff>38100</xdr:colOff>
      <xdr:row>35</xdr:row>
      <xdr:rowOff>150495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167022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59399</xdr:rowOff>
    </xdr:from>
    <xdr:to>
      <xdr:col>24</xdr:col>
      <xdr:colOff>63500</xdr:colOff>
      <xdr:row>57</xdr:row>
      <xdr:rowOff>133642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32049"/>
          <a:ext cx="838200" cy="7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130415</xdr:rowOff>
    </xdr:from>
    <xdr:to>
      <xdr:col>19</xdr:col>
      <xdr:colOff>177800</xdr:colOff>
      <xdr:row>57</xdr:row>
      <xdr:rowOff>133642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31615"/>
          <a:ext cx="889000" cy="17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130415</xdr:rowOff>
    </xdr:from>
    <xdr:to>
      <xdr:col>15</xdr:col>
      <xdr:colOff>50800</xdr:colOff>
      <xdr:row>57</xdr:row>
      <xdr:rowOff>161009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31615"/>
          <a:ext cx="889000" cy="20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34164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0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30596</xdr:rowOff>
    </xdr:from>
    <xdr:to>
      <xdr:col>10</xdr:col>
      <xdr:colOff>114300</xdr:colOff>
      <xdr:row>57</xdr:row>
      <xdr:rowOff>161009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31796"/>
          <a:ext cx="889000" cy="30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8599</xdr:rowOff>
    </xdr:from>
    <xdr:to>
      <xdr:col>24</xdr:col>
      <xdr:colOff>114300</xdr:colOff>
      <xdr:row>57</xdr:row>
      <xdr:rowOff>110199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8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158476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5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82842</xdr:rowOff>
    </xdr:from>
    <xdr:to>
      <xdr:col>20</xdr:col>
      <xdr:colOff>38100</xdr:colOff>
      <xdr:row>58</xdr:row>
      <xdr:rowOff>12992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4119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4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79615</xdr:rowOff>
    </xdr:from>
    <xdr:to>
      <xdr:col>15</xdr:col>
      <xdr:colOff>101600</xdr:colOff>
      <xdr:row>57</xdr:row>
      <xdr:rowOff>9765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26292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45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110209</xdr:rowOff>
    </xdr:from>
    <xdr:to>
      <xdr:col>10</xdr:col>
      <xdr:colOff>165100</xdr:colOff>
      <xdr:row>58</xdr:row>
      <xdr:rowOff>40359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8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31486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7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151246</xdr:rowOff>
    </xdr:from>
    <xdr:to>
      <xdr:col>6</xdr:col>
      <xdr:colOff>38100</xdr:colOff>
      <xdr:row>56</xdr:row>
      <xdr:rowOff>81396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72523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92997</xdr:rowOff>
    </xdr:from>
    <xdr:to>
      <xdr:col>24</xdr:col>
      <xdr:colOff>62865</xdr:colOff>
      <xdr:row>77</xdr:row>
      <xdr:rowOff>56254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94497"/>
          <a:ext cx="1270" cy="116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6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56254</xdr:rowOff>
    </xdr:from>
    <xdr:to>
      <xdr:col>24</xdr:col>
      <xdr:colOff>152400</xdr:colOff>
      <xdr:row>77</xdr:row>
      <xdr:rowOff>56254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5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39674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6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92997</xdr:rowOff>
    </xdr:from>
    <xdr:to>
      <xdr:col>24</xdr:col>
      <xdr:colOff>152400</xdr:colOff>
      <xdr:row>70</xdr:row>
      <xdr:rowOff>92997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9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37409</xdr:rowOff>
    </xdr:from>
    <xdr:to>
      <xdr:col>24</xdr:col>
      <xdr:colOff>63500</xdr:colOff>
      <xdr:row>77</xdr:row>
      <xdr:rowOff>16035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96159"/>
          <a:ext cx="838200" cy="3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165171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81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142294</xdr:rowOff>
    </xdr:from>
    <xdr:to>
      <xdr:col>24</xdr:col>
      <xdr:colOff>114300</xdr:colOff>
      <xdr:row>75</xdr:row>
      <xdr:rowOff>72444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16035</xdr:rowOff>
    </xdr:from>
    <xdr:to>
      <xdr:col>19</xdr:col>
      <xdr:colOff>177800</xdr:colOff>
      <xdr:row>77</xdr:row>
      <xdr:rowOff>89919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17685"/>
          <a:ext cx="889000" cy="7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77295</xdr:rowOff>
    </xdr:from>
    <xdr:to>
      <xdr:col>20</xdr:col>
      <xdr:colOff>38100</xdr:colOff>
      <xdr:row>76</xdr:row>
      <xdr:rowOff>7445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3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23972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1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2722</xdr:rowOff>
    </xdr:from>
    <xdr:to>
      <xdr:col>15</xdr:col>
      <xdr:colOff>50800</xdr:colOff>
      <xdr:row>77</xdr:row>
      <xdr:rowOff>89919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04372"/>
          <a:ext cx="889000" cy="8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5096</xdr:rowOff>
    </xdr:from>
    <xdr:to>
      <xdr:col>15</xdr:col>
      <xdr:colOff>101600</xdr:colOff>
      <xdr:row>76</xdr:row>
      <xdr:rowOff>106696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123222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1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2722</xdr:rowOff>
    </xdr:from>
    <xdr:to>
      <xdr:col>10</xdr:col>
      <xdr:colOff>114300</xdr:colOff>
      <xdr:row>77</xdr:row>
      <xdr:rowOff>170225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04372"/>
          <a:ext cx="889000" cy="16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90043</xdr:rowOff>
    </xdr:from>
    <xdr:to>
      <xdr:col>10</xdr:col>
      <xdr:colOff>165100</xdr:colOff>
      <xdr:row>76</xdr:row>
      <xdr:rowOff>20194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36720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2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113688</xdr:rowOff>
    </xdr:from>
    <xdr:to>
      <xdr:col>6</xdr:col>
      <xdr:colOff>38100</xdr:colOff>
      <xdr:row>77</xdr:row>
      <xdr:rowOff>43838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60365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158059</xdr:rowOff>
    </xdr:from>
    <xdr:to>
      <xdr:col>24</xdr:col>
      <xdr:colOff>114300</xdr:colOff>
      <xdr:row>75</xdr:row>
      <xdr:rowOff>88209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4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136486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2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136685</xdr:rowOff>
    </xdr:from>
    <xdr:to>
      <xdr:col>20</xdr:col>
      <xdr:colOff>38100</xdr:colOff>
      <xdr:row>77</xdr:row>
      <xdr:rowOff>66835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6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57962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59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39119</xdr:rowOff>
    </xdr:from>
    <xdr:to>
      <xdr:col>15</xdr:col>
      <xdr:colOff>101600</xdr:colOff>
      <xdr:row>77</xdr:row>
      <xdr:rowOff>140719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4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131846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3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123372</xdr:rowOff>
    </xdr:from>
    <xdr:to>
      <xdr:col>10</xdr:col>
      <xdr:colOff>165100</xdr:colOff>
      <xdr:row>77</xdr:row>
      <xdr:rowOff>53522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5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44649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4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119425</xdr:rowOff>
    </xdr:from>
    <xdr:to>
      <xdr:col>6</xdr:col>
      <xdr:colOff>38100</xdr:colOff>
      <xdr:row>78</xdr:row>
      <xdr:rowOff>49575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2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40702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1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166326</xdr:rowOff>
    </xdr:from>
    <xdr:to>
      <xdr:col>24</xdr:col>
      <xdr:colOff>63500</xdr:colOff>
      <xdr:row>99</xdr:row>
      <xdr:rowOff>18717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968426"/>
          <a:ext cx="838200" cy="2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18641</xdr:rowOff>
    </xdr:from>
    <xdr:to>
      <xdr:col>19</xdr:col>
      <xdr:colOff>177800</xdr:colOff>
      <xdr:row>99</xdr:row>
      <xdr:rowOff>18717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99219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4837</xdr:rowOff>
    </xdr:from>
    <xdr:to>
      <xdr:col>15</xdr:col>
      <xdr:colOff>50800</xdr:colOff>
      <xdr:row>99</xdr:row>
      <xdr:rowOff>18641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978387"/>
          <a:ext cx="889000" cy="1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4837</xdr:rowOff>
    </xdr:from>
    <xdr:to>
      <xdr:col>10</xdr:col>
      <xdr:colOff>114300</xdr:colOff>
      <xdr:row>99</xdr:row>
      <xdr:rowOff>73047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78387"/>
          <a:ext cx="889000" cy="6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115526</xdr:rowOff>
    </xdr:from>
    <xdr:to>
      <xdr:col>24</xdr:col>
      <xdr:colOff>114300</xdr:colOff>
      <xdr:row>99</xdr:row>
      <xdr:rowOff>45676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93953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139367</xdr:rowOff>
    </xdr:from>
    <xdr:to>
      <xdr:col>20</xdr:col>
      <xdr:colOff>38100</xdr:colOff>
      <xdr:row>99</xdr:row>
      <xdr:rowOff>69517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4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60644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3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139291</xdr:rowOff>
    </xdr:from>
    <xdr:to>
      <xdr:col>15</xdr:col>
      <xdr:colOff>101600</xdr:colOff>
      <xdr:row>99</xdr:row>
      <xdr:rowOff>69441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4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60568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3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125487</xdr:rowOff>
    </xdr:from>
    <xdr:to>
      <xdr:col>10</xdr:col>
      <xdr:colOff>165100</xdr:colOff>
      <xdr:row>99</xdr:row>
      <xdr:rowOff>55637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2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46764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2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22247</xdr:rowOff>
    </xdr:from>
    <xdr:to>
      <xdr:col>6</xdr:col>
      <xdr:colOff>38100</xdr:colOff>
      <xdr:row>99</xdr:row>
      <xdr:rowOff>123847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9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114974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8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34925</xdr:rowOff>
    </xdr:from>
    <xdr:to>
      <xdr:col>55</xdr:col>
      <xdr:colOff>0</xdr:colOff>
      <xdr:row>39</xdr:row>
      <xdr:rowOff>37592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21475"/>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34925</xdr:rowOff>
    </xdr:from>
    <xdr:to>
      <xdr:col>50</xdr:col>
      <xdr:colOff>114300</xdr:colOff>
      <xdr:row>39</xdr:row>
      <xdr:rowOff>36830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214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35687</xdr:rowOff>
    </xdr:from>
    <xdr:to>
      <xdr:col>45</xdr:col>
      <xdr:colOff>177800</xdr:colOff>
      <xdr:row>39</xdr:row>
      <xdr:rowOff>36830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2223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35687</xdr:rowOff>
    </xdr:from>
    <xdr:to>
      <xdr:col>41</xdr:col>
      <xdr:colOff>50800</xdr:colOff>
      <xdr:row>39</xdr:row>
      <xdr:rowOff>36449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72223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158242</xdr:rowOff>
    </xdr:from>
    <xdr:to>
      <xdr:col>55</xdr:col>
      <xdr:colOff>50800</xdr:colOff>
      <xdr:row>39</xdr:row>
      <xdr:rowOff>88392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73169</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8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155575</xdr:rowOff>
    </xdr:from>
    <xdr:to>
      <xdr:col>50</xdr:col>
      <xdr:colOff>165100</xdr:colOff>
      <xdr:row>39</xdr:row>
      <xdr:rowOff>85725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76852</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7634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157480</xdr:rowOff>
    </xdr:from>
    <xdr:to>
      <xdr:col>46</xdr:col>
      <xdr:colOff>38100</xdr:colOff>
      <xdr:row>39</xdr:row>
      <xdr:rowOff>87630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78757</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6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156337</xdr:rowOff>
    </xdr:from>
    <xdr:to>
      <xdr:col>41</xdr:col>
      <xdr:colOff>101600</xdr:colOff>
      <xdr:row>39</xdr:row>
      <xdr:rowOff>86487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77614</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76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157099</xdr:rowOff>
    </xdr:from>
    <xdr:to>
      <xdr:col>36</xdr:col>
      <xdr:colOff>165100</xdr:colOff>
      <xdr:row>39</xdr:row>
      <xdr:rowOff>87249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78376</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764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93943</xdr:rowOff>
    </xdr:from>
    <xdr:to>
      <xdr:col>55</xdr:col>
      <xdr:colOff>0</xdr:colOff>
      <xdr:row>58</xdr:row>
      <xdr:rowOff>11684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866593"/>
          <a:ext cx="838200" cy="8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93943</xdr:rowOff>
    </xdr:from>
    <xdr:to>
      <xdr:col>50</xdr:col>
      <xdr:colOff>114300</xdr:colOff>
      <xdr:row>57</xdr:row>
      <xdr:rowOff>150156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866593"/>
          <a:ext cx="889000" cy="5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150156</xdr:rowOff>
    </xdr:from>
    <xdr:to>
      <xdr:col>45</xdr:col>
      <xdr:colOff>177800</xdr:colOff>
      <xdr:row>57</xdr:row>
      <xdr:rowOff>170506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922806"/>
          <a:ext cx="889000" cy="2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170506</xdr:rowOff>
    </xdr:from>
    <xdr:to>
      <xdr:col>41</xdr:col>
      <xdr:colOff>50800</xdr:colOff>
      <xdr:row>58</xdr:row>
      <xdr:rowOff>14157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943156"/>
          <a:ext cx="889000" cy="1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132334</xdr:rowOff>
    </xdr:from>
    <xdr:to>
      <xdr:col>55</xdr:col>
      <xdr:colOff>50800</xdr:colOff>
      <xdr:row>58</xdr:row>
      <xdr:rowOff>62484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0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47261</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1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43143</xdr:rowOff>
    </xdr:from>
    <xdr:to>
      <xdr:col>50</xdr:col>
      <xdr:colOff>165100</xdr:colOff>
      <xdr:row>57</xdr:row>
      <xdr:rowOff>144743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1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161270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59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99356</xdr:rowOff>
    </xdr:from>
    <xdr:to>
      <xdr:col>46</xdr:col>
      <xdr:colOff>38100</xdr:colOff>
      <xdr:row>58</xdr:row>
      <xdr:rowOff>29506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7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20633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96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119706</xdr:rowOff>
    </xdr:from>
    <xdr:to>
      <xdr:col>41</xdr:col>
      <xdr:colOff>101600</xdr:colOff>
      <xdr:row>58</xdr:row>
      <xdr:rowOff>49856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8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40983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98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134807</xdr:rowOff>
    </xdr:from>
    <xdr:to>
      <xdr:col>36</xdr:col>
      <xdr:colOff>165100</xdr:colOff>
      <xdr:row>58</xdr:row>
      <xdr:rowOff>64957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56084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1000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47689</xdr:rowOff>
    </xdr:from>
    <xdr:to>
      <xdr:col>55</xdr:col>
      <xdr:colOff>0</xdr:colOff>
      <xdr:row>77</xdr:row>
      <xdr:rowOff>72416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249339"/>
          <a:ext cx="8382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72416</xdr:rowOff>
    </xdr:from>
    <xdr:to>
      <xdr:col>50</xdr:col>
      <xdr:colOff>114300</xdr:colOff>
      <xdr:row>77</xdr:row>
      <xdr:rowOff>93351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274066"/>
          <a:ext cx="889000" cy="2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93351</xdr:rowOff>
    </xdr:from>
    <xdr:to>
      <xdr:col>45</xdr:col>
      <xdr:colOff>177800</xdr:colOff>
      <xdr:row>77</xdr:row>
      <xdr:rowOff>95695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95001"/>
          <a:ext cx="8890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27724</xdr:rowOff>
    </xdr:from>
    <xdr:to>
      <xdr:col>41</xdr:col>
      <xdr:colOff>50800</xdr:colOff>
      <xdr:row>77</xdr:row>
      <xdr:rowOff>95695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29374"/>
          <a:ext cx="889000" cy="6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168339</xdr:rowOff>
    </xdr:from>
    <xdr:to>
      <xdr:col>55</xdr:col>
      <xdr:colOff>50800</xdr:colOff>
      <xdr:row>77</xdr:row>
      <xdr:rowOff>98489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9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146766</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21616</xdr:rowOff>
    </xdr:from>
    <xdr:to>
      <xdr:col>50</xdr:col>
      <xdr:colOff>165100</xdr:colOff>
      <xdr:row>77</xdr:row>
      <xdr:rowOff>123216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2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114343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31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42551</xdr:rowOff>
    </xdr:from>
    <xdr:to>
      <xdr:col>46</xdr:col>
      <xdr:colOff>38100</xdr:colOff>
      <xdr:row>77</xdr:row>
      <xdr:rowOff>144151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4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135278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33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44895</xdr:rowOff>
    </xdr:from>
    <xdr:to>
      <xdr:col>41</xdr:col>
      <xdr:colOff>101600</xdr:colOff>
      <xdr:row>77</xdr:row>
      <xdr:rowOff>146495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137622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3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148374</xdr:rowOff>
    </xdr:from>
    <xdr:to>
      <xdr:col>36</xdr:col>
      <xdr:colOff>165100</xdr:colOff>
      <xdr:row>77</xdr:row>
      <xdr:rowOff>78524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7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69651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27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34330</xdr:rowOff>
    </xdr:from>
    <xdr:to>
      <xdr:col>55</xdr:col>
      <xdr:colOff>0</xdr:colOff>
      <xdr:row>97</xdr:row>
      <xdr:rowOff>42796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64980"/>
          <a:ext cx="838200" cy="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34330</xdr:rowOff>
    </xdr:from>
    <xdr:to>
      <xdr:col>50</xdr:col>
      <xdr:colOff>114300</xdr:colOff>
      <xdr:row>97</xdr:row>
      <xdr:rowOff>81961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64980"/>
          <a:ext cx="889000" cy="4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81961</xdr:rowOff>
    </xdr:from>
    <xdr:to>
      <xdr:col>45</xdr:col>
      <xdr:colOff>177800</xdr:colOff>
      <xdr:row>97</xdr:row>
      <xdr:rowOff>119204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12611"/>
          <a:ext cx="889000" cy="3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119204</xdr:rowOff>
    </xdr:from>
    <xdr:to>
      <xdr:col>41</xdr:col>
      <xdr:colOff>50800</xdr:colOff>
      <xdr:row>97</xdr:row>
      <xdr:rowOff>138649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49854"/>
          <a:ext cx="889000" cy="1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69721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163446</xdr:rowOff>
    </xdr:from>
    <xdr:to>
      <xdr:col>55</xdr:col>
      <xdr:colOff>50800</xdr:colOff>
      <xdr:row>97</xdr:row>
      <xdr:rowOff>93596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2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141873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0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154980</xdr:rowOff>
    </xdr:from>
    <xdr:to>
      <xdr:col>50</xdr:col>
      <xdr:colOff>165100</xdr:colOff>
      <xdr:row>97</xdr:row>
      <xdr:rowOff>85130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1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76257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0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31161</xdr:rowOff>
    </xdr:from>
    <xdr:to>
      <xdr:col>46</xdr:col>
      <xdr:colOff>38100</xdr:colOff>
      <xdr:row>97</xdr:row>
      <xdr:rowOff>132761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6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123888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5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68404</xdr:rowOff>
    </xdr:from>
    <xdr:to>
      <xdr:col>41</xdr:col>
      <xdr:colOff>101600</xdr:colOff>
      <xdr:row>97</xdr:row>
      <xdr:rowOff>170004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9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161131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9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87849</xdr:rowOff>
    </xdr:from>
    <xdr:to>
      <xdr:col>36</xdr:col>
      <xdr:colOff>165100</xdr:colOff>
      <xdr:row>98</xdr:row>
      <xdr:rowOff>17999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1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9126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1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35306</xdr:rowOff>
    </xdr:from>
    <xdr:to>
      <xdr:col>85</xdr:col>
      <xdr:colOff>127000</xdr:colOff>
      <xdr:row>38</xdr:row>
      <xdr:rowOff>66453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550406"/>
          <a:ext cx="8382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35306</xdr:rowOff>
    </xdr:from>
    <xdr:to>
      <xdr:col>81</xdr:col>
      <xdr:colOff>50800</xdr:colOff>
      <xdr:row>38</xdr:row>
      <xdr:rowOff>104934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550406"/>
          <a:ext cx="889000" cy="6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102305</xdr:rowOff>
    </xdr:from>
    <xdr:to>
      <xdr:col>76</xdr:col>
      <xdr:colOff>114300</xdr:colOff>
      <xdr:row>38</xdr:row>
      <xdr:rowOff>104934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617405"/>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102305</xdr:rowOff>
    </xdr:from>
    <xdr:to>
      <xdr:col>71</xdr:col>
      <xdr:colOff>177800</xdr:colOff>
      <xdr:row>38</xdr:row>
      <xdr:rowOff>106515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617405"/>
          <a:ext cx="889000" cy="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15653</xdr:rowOff>
    </xdr:from>
    <xdr:to>
      <xdr:col>85</xdr:col>
      <xdr:colOff>177800</xdr:colOff>
      <xdr:row>38</xdr:row>
      <xdr:rowOff>117253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165530</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155956</xdr:rowOff>
    </xdr:from>
    <xdr:to>
      <xdr:col>81</xdr:col>
      <xdr:colOff>101600</xdr:colOff>
      <xdr:row>38</xdr:row>
      <xdr:rowOff>86106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9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77233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9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54134</xdr:rowOff>
    </xdr:from>
    <xdr:to>
      <xdr:col>76</xdr:col>
      <xdr:colOff>165100</xdr:colOff>
      <xdr:row>38</xdr:row>
      <xdr:rowOff>155734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6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146861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6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51505</xdr:rowOff>
    </xdr:from>
    <xdr:to>
      <xdr:col>72</xdr:col>
      <xdr:colOff>38100</xdr:colOff>
      <xdr:row>38</xdr:row>
      <xdr:rowOff>153105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6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144232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5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55715</xdr:rowOff>
    </xdr:from>
    <xdr:to>
      <xdr:col>67</xdr:col>
      <xdr:colOff>101600</xdr:colOff>
      <xdr:row>38</xdr:row>
      <xdr:rowOff>157315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7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148442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6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97470</xdr:rowOff>
    </xdr:from>
    <xdr:to>
      <xdr:col>85</xdr:col>
      <xdr:colOff>127000</xdr:colOff>
      <xdr:row>58</xdr:row>
      <xdr:rowOff>105342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10041570"/>
          <a:ext cx="838200" cy="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98245</xdr:rowOff>
    </xdr:from>
    <xdr:to>
      <xdr:col>81</xdr:col>
      <xdr:colOff>50800</xdr:colOff>
      <xdr:row>58</xdr:row>
      <xdr:rowOff>105342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10042345"/>
          <a:ext cx="889000" cy="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98245</xdr:rowOff>
    </xdr:from>
    <xdr:to>
      <xdr:col>76</xdr:col>
      <xdr:colOff>114300</xdr:colOff>
      <xdr:row>58</xdr:row>
      <xdr:rowOff>113123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042345"/>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84312</xdr:rowOff>
    </xdr:from>
    <xdr:to>
      <xdr:col>71</xdr:col>
      <xdr:colOff>177800</xdr:colOff>
      <xdr:row>58</xdr:row>
      <xdr:rowOff>113123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028412"/>
          <a:ext cx="889000" cy="2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146052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46670</xdr:rowOff>
    </xdr:from>
    <xdr:to>
      <xdr:col>85</xdr:col>
      <xdr:colOff>177800</xdr:colOff>
      <xdr:row>58</xdr:row>
      <xdr:rowOff>148270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9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133047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90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54542</xdr:rowOff>
    </xdr:from>
    <xdr:to>
      <xdr:col>81</xdr:col>
      <xdr:colOff>101600</xdr:colOff>
      <xdr:row>58</xdr:row>
      <xdr:rowOff>156142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9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147269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9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47445</xdr:rowOff>
    </xdr:from>
    <xdr:to>
      <xdr:col>76</xdr:col>
      <xdr:colOff>165100</xdr:colOff>
      <xdr:row>58</xdr:row>
      <xdr:rowOff>149045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9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140172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62323</xdr:rowOff>
    </xdr:from>
    <xdr:to>
      <xdr:col>72</xdr:col>
      <xdr:colOff>38100</xdr:colOff>
      <xdr:row>58</xdr:row>
      <xdr:rowOff>163923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10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155050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9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33512</xdr:rowOff>
    </xdr:from>
    <xdr:to>
      <xdr:col>67</xdr:col>
      <xdr:colOff>101600</xdr:colOff>
      <xdr:row>58</xdr:row>
      <xdr:rowOff>135112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7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126239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7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25189</xdr:rowOff>
    </xdr:from>
    <xdr:to>
      <xdr:col>81</xdr:col>
      <xdr:colOff>50800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398289"/>
          <a:ext cx="8890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25189</xdr:rowOff>
    </xdr:from>
    <xdr:to>
      <xdr:col>76</xdr:col>
      <xdr:colOff>114300</xdr:colOff>
      <xdr:row>78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398289"/>
          <a:ext cx="8890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21971</xdr:rowOff>
    </xdr:from>
    <xdr:to>
      <xdr:col>71</xdr:col>
      <xdr:colOff>177800</xdr:colOff>
      <xdr:row>78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39507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95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145839</xdr:rowOff>
    </xdr:from>
    <xdr:to>
      <xdr:col>76</xdr:col>
      <xdr:colOff>165100</xdr:colOff>
      <xdr:row>78</xdr:row>
      <xdr:rowOff>75989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4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67116</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35333" y="134402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142621</xdr:rowOff>
    </xdr:from>
    <xdr:to>
      <xdr:col>67</xdr:col>
      <xdr:colOff>101600</xdr:colOff>
      <xdr:row>78</xdr:row>
      <xdr:rowOff>72771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63898</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436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6147</xdr:rowOff>
    </xdr:from>
    <xdr:to>
      <xdr:col>85</xdr:col>
      <xdr:colOff>127000</xdr:colOff>
      <xdr:row>99</xdr:row>
      <xdr:rowOff>12255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979697"/>
          <a:ext cx="8382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152769</xdr:rowOff>
    </xdr:from>
    <xdr:to>
      <xdr:col>81</xdr:col>
      <xdr:colOff>50800</xdr:colOff>
      <xdr:row>99</xdr:row>
      <xdr:rowOff>12255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954869"/>
          <a:ext cx="889000" cy="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152769</xdr:rowOff>
    </xdr:from>
    <xdr:to>
      <xdr:col>76</xdr:col>
      <xdr:colOff>114300</xdr:colOff>
      <xdr:row>98</xdr:row>
      <xdr:rowOff>154267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954869"/>
          <a:ext cx="8890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154267</xdr:rowOff>
    </xdr:from>
    <xdr:to>
      <xdr:col>71</xdr:col>
      <xdr:colOff>177800</xdr:colOff>
      <xdr:row>99</xdr:row>
      <xdr:rowOff>9753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956367"/>
          <a:ext cx="8890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126797</xdr:rowOff>
    </xdr:from>
    <xdr:to>
      <xdr:col>85</xdr:col>
      <xdr:colOff>177800</xdr:colOff>
      <xdr:row>99</xdr:row>
      <xdr:rowOff>56947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92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41724</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84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132905</xdr:rowOff>
    </xdr:from>
    <xdr:to>
      <xdr:col>81</xdr:col>
      <xdr:colOff>101600</xdr:colOff>
      <xdr:row>99</xdr:row>
      <xdr:rowOff>63055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93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54182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702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101969</xdr:rowOff>
    </xdr:from>
    <xdr:to>
      <xdr:col>76</xdr:col>
      <xdr:colOff>165100</xdr:colOff>
      <xdr:row>99</xdr:row>
      <xdr:rowOff>32119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90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23246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99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103467</xdr:rowOff>
    </xdr:from>
    <xdr:to>
      <xdr:col>72</xdr:col>
      <xdr:colOff>38100</xdr:colOff>
      <xdr:row>99</xdr:row>
      <xdr:rowOff>33617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90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24744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99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130403</xdr:rowOff>
    </xdr:from>
    <xdr:to>
      <xdr:col>67</xdr:col>
      <xdr:colOff>101600</xdr:colOff>
      <xdr:row>99</xdr:row>
      <xdr:rowOff>60553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93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51680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702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目的別歳出の住民一人当たりのコストは、議会費を除き類似団体内平均を下回っている。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民生費が増となっているのは、物価高騰対策で実施した低所得世帯への給付と学童施設整備事業によるものである。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土木費については、道路改良工事費の増などで増加傾向が続いていたが今年度は減となった。今後も緊急性、優先度を精査し、適正な財政運営に努める。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栃木県市貝町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標準財政規模に対する財政調整基金の割合が決算剰余金の増加による基金積立が増加したため、前年度から</a:t>
          </a:r>
          <a:r>
            <a:rPr kumimoji="1" lang="en-US" altLang="ja-JP" sz="1400">
              <a:latin typeface="ＭＳ ゴシック" pitchFamily="49" charset="-128"/>
              <a:ea typeface="ＭＳ ゴシック" pitchFamily="49" charset="-128"/>
            </a:rPr>
            <a:t>1.44</a:t>
          </a:r>
          <a:r>
            <a:rPr kumimoji="1" lang="ja-JP" altLang="en-US" sz="1400">
              <a:latin typeface="ＭＳ ゴシック" pitchFamily="49" charset="-128"/>
              <a:ea typeface="ＭＳ ゴシック" pitchFamily="49" charset="-128"/>
            </a:rPr>
            <a:t>％の増となった。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町税等の歳入確保による基金取崩しの抑制及び歳出の適正化に努め、引き続き財政の健全化を図る。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また、大規模災害などの突発的な財政需要に備えるためにも財政調整基金の標準財政規模比を</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％確保するよう努めていく。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栃木県市貝町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連結赤字比率について、各会計とも赤字は発生していない。</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一般会計については、法人町民税、普通交付税の増により前年度から</a:t>
          </a:r>
          <a:r>
            <a:rPr kumimoji="1" lang="en-US" altLang="ja-JP" sz="1400" baseline="0">
              <a:latin typeface="ＭＳ ゴシック" pitchFamily="49" charset="-128"/>
              <a:ea typeface="ＭＳ ゴシック" pitchFamily="49" charset="-128"/>
            </a:rPr>
            <a:t>3.03</a:t>
          </a:r>
          <a:r>
            <a:rPr kumimoji="1" lang="ja-JP" altLang="en-US" sz="1400" baseline="0">
              <a:latin typeface="ＭＳ ゴシック" pitchFamily="49" charset="-128"/>
              <a:ea typeface="ＭＳ ゴシック" pitchFamily="49" charset="-128"/>
            </a:rPr>
            <a:t>％の増となった。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今後も各会計において、安定した財政運営を行う。</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7303221</v>
      </c>
      <c r="BO4" s="449"/>
      <c r="BP4" s="449"/>
      <c r="BQ4" s="449"/>
      <c r="BR4" s="449"/>
      <c r="BS4" s="449"/>
      <c r="BT4" s="449"/>
      <c r="BU4" s="450"/>
      <c r="BV4" s="448">
        <v>6759555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21.1</v>
      </c>
      <c r="CU4" s="589"/>
      <c r="CV4" s="589"/>
      <c r="CW4" s="589"/>
      <c r="CX4" s="589"/>
      <c r="CY4" s="589"/>
      <c r="CZ4" s="589"/>
      <c r="DA4" s="590"/>
      <c r="DB4" s="588">
        <v>18.100000000000001</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6457508</v>
      </c>
      <c r="BO5" s="420"/>
      <c r="BP5" s="420"/>
      <c r="BQ5" s="420"/>
      <c r="BR5" s="420"/>
      <c r="BS5" s="420"/>
      <c r="BT5" s="420"/>
      <c r="BU5" s="421"/>
      <c r="BV5" s="419">
        <v>6010018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88.5</v>
      </c>
      <c r="CU5" s="417"/>
      <c r="CV5" s="417"/>
      <c r="CW5" s="417"/>
      <c r="CX5" s="417"/>
      <c r="CY5" s="417"/>
      <c r="CZ5" s="417"/>
      <c r="DA5" s="418"/>
      <c r="DB5" s="416">
        <v>91.1</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845713</v>
      </c>
      <c r="BO6" s="420"/>
      <c r="BP6" s="420"/>
      <c r="BQ6" s="420"/>
      <c r="BR6" s="420"/>
      <c r="BS6" s="420"/>
      <c r="BT6" s="420"/>
      <c r="BU6" s="421"/>
      <c r="BV6" s="419">
        <v>749537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v>
      </c>
      <c r="CU6" s="563"/>
      <c r="CV6" s="563"/>
      <c r="CW6" s="563"/>
      <c r="CX6" s="563"/>
      <c r="CY6" s="563"/>
      <c r="CZ6" s="563"/>
      <c r="DA6" s="564"/>
      <c r="DB6" s="562">
        <v>92.4</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37956</v>
      </c>
      <c r="BO7" s="420"/>
      <c r="BP7" s="420"/>
      <c r="BQ7" s="420"/>
      <c r="BR7" s="420"/>
      <c r="BS7" s="420"/>
      <c r="BT7" s="420"/>
      <c r="BU7" s="421"/>
      <c r="BV7" s="419">
        <v>74649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3831713</v>
      </c>
      <c r="CU7" s="420"/>
      <c r="CV7" s="420"/>
      <c r="CW7" s="420"/>
      <c r="CX7" s="420"/>
      <c r="CY7" s="420"/>
      <c r="CZ7" s="420"/>
      <c r="DA7" s="421"/>
      <c r="DB7" s="419">
        <v>3734453</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807757</v>
      </c>
      <c r="BO8" s="420"/>
      <c r="BP8" s="420"/>
      <c r="BQ8" s="420"/>
      <c r="BR8" s="420"/>
      <c r="BS8" s="420"/>
      <c r="BT8" s="420"/>
      <c r="BU8" s="421"/>
      <c r="BV8" s="419">
        <v>674888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v>
      </c>
      <c r="CU8" s="523"/>
      <c r="CV8" s="523"/>
      <c r="CW8" s="523"/>
      <c r="CX8" s="523"/>
      <c r="CY8" s="523"/>
      <c r="CZ8" s="523"/>
      <c r="DA8" s="524"/>
      <c r="DB8" s="522">
        <v>0.62</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11262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132869</v>
      </c>
      <c r="BO9" s="420"/>
      <c r="BP9" s="420"/>
      <c r="BQ9" s="420"/>
      <c r="BR9" s="420"/>
      <c r="BS9" s="420"/>
      <c r="BT9" s="420"/>
      <c r="BU9" s="421"/>
      <c r="BV9" s="419">
        <v>164775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6.8</v>
      </c>
      <c r="CU9" s="417"/>
      <c r="CV9" s="417"/>
      <c r="CW9" s="417"/>
      <c r="CX9" s="417"/>
      <c r="CY9" s="417"/>
      <c r="CZ9" s="417"/>
      <c r="DA9" s="418"/>
      <c r="DB9" s="416">
        <v>7.3</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11720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335200</v>
      </c>
      <c r="BO10" s="420"/>
      <c r="BP10" s="420"/>
      <c r="BQ10" s="420"/>
      <c r="BR10" s="420"/>
      <c r="BS10" s="420"/>
      <c r="BT10" s="420"/>
      <c r="BU10" s="421"/>
      <c r="BV10" s="419">
        <v>252000</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2">
      <c r="A12" s="169"/>
      <c r="B12" s="525" t="s">
        <v>122</v>
      </c>
      <c r="C12" s="526"/>
      <c r="D12" s="526"/>
      <c r="E12" s="526"/>
      <c r="F12" s="526"/>
      <c r="G12" s="526"/>
      <c r="H12" s="526"/>
      <c r="I12" s="526"/>
      <c r="J12" s="526"/>
      <c r="K12" s="527"/>
      <c r="L12" s="534" t="s">
        <v>123</v>
      </c>
      <c r="M12" s="535"/>
      <c r="N12" s="535"/>
      <c r="O12" s="535"/>
      <c r="P12" s="535"/>
      <c r="Q12" s="536"/>
      <c r="R12" s="537">
        <v>11073</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260000</v>
      </c>
      <c r="BO12" s="420"/>
      <c r="BP12" s="420"/>
      <c r="BQ12" s="420"/>
      <c r="BR12" s="420"/>
      <c r="BS12" s="420"/>
      <c r="BT12" s="420"/>
      <c r="BU12" s="421"/>
      <c r="BV12" s="419">
        <v>50000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129</v>
      </c>
      <c r="N13" s="504"/>
      <c r="O13" s="504"/>
      <c r="P13" s="504"/>
      <c r="Q13" s="505"/>
      <c r="R13" s="506">
        <v>10817</v>
      </c>
      <c r="S13" s="507"/>
      <c r="T13" s="507"/>
      <c r="U13" s="507"/>
      <c r="V13" s="508"/>
      <c r="W13" s="509" t="s">
        <v>130</v>
      </c>
      <c r="X13" s="405"/>
      <c r="Y13" s="405"/>
      <c r="Z13" s="405"/>
      <c r="AA13" s="405"/>
      <c r="AB13" s="406"/>
      <c r="AC13" s="372">
        <v>657</v>
      </c>
      <c r="AD13" s="373"/>
      <c r="AE13" s="373"/>
      <c r="AF13" s="373"/>
      <c r="AG13" s="374"/>
      <c r="AH13" s="372">
        <v>791</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208069</v>
      </c>
      <c r="BO13" s="420"/>
      <c r="BP13" s="420"/>
      <c r="BQ13" s="420"/>
      <c r="BR13" s="420"/>
      <c r="BS13" s="420"/>
      <c r="BT13" s="420"/>
      <c r="BU13" s="421"/>
      <c r="BV13" s="419">
        <v>366775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5.0999999999999996</v>
      </c>
      <c r="CU13" s="417"/>
      <c r="CV13" s="417"/>
      <c r="CW13" s="417"/>
      <c r="CX13" s="417"/>
      <c r="CY13" s="417"/>
      <c r="CZ13" s="417"/>
      <c r="DA13" s="418"/>
      <c r="DB13" s="416">
        <v>5.3</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11277</v>
      </c>
      <c r="S14" s="507"/>
      <c r="T14" s="507"/>
      <c r="U14" s="507"/>
      <c r="V14" s="508"/>
      <c r="W14" s="510"/>
      <c r="X14" s="408"/>
      <c r="Y14" s="408"/>
      <c r="Z14" s="408"/>
      <c r="AA14" s="408"/>
      <c r="AB14" s="409"/>
      <c r="AC14" s="499">
        <v>11.3</v>
      </c>
      <c r="AD14" s="500"/>
      <c r="AE14" s="500"/>
      <c r="AF14" s="500"/>
      <c r="AG14" s="501"/>
      <c r="AH14" s="499">
        <v>12.9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129</v>
      </c>
      <c r="N15" s="504"/>
      <c r="O15" s="504"/>
      <c r="P15" s="504"/>
      <c r="Q15" s="505"/>
      <c r="R15" s="506">
        <v>11040</v>
      </c>
      <c r="S15" s="507"/>
      <c r="T15" s="507"/>
      <c r="U15" s="507"/>
      <c r="V15" s="508"/>
      <c r="W15" s="509" t="s">
        <v>137</v>
      </c>
      <c r="X15" s="405"/>
      <c r="Y15" s="405"/>
      <c r="Z15" s="405"/>
      <c r="AA15" s="405"/>
      <c r="AB15" s="406"/>
      <c r="AC15" s="372">
        <v>1930</v>
      </c>
      <c r="AD15" s="373"/>
      <c r="AE15" s="373"/>
      <c r="AF15" s="373"/>
      <c r="AG15" s="374"/>
      <c r="AH15" s="372">
        <v>2158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1868176</v>
      </c>
      <c r="BO15" s="449"/>
      <c r="BP15" s="449"/>
      <c r="BQ15" s="449"/>
      <c r="BR15" s="449"/>
      <c r="BS15" s="449"/>
      <c r="BT15" s="449"/>
      <c r="BU15" s="450"/>
      <c r="BV15" s="448">
        <v>1857372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33.1</v>
      </c>
      <c r="AD16" s="500"/>
      <c r="AE16" s="500"/>
      <c r="AF16" s="500"/>
      <c r="AG16" s="501"/>
      <c r="AH16" s="499">
        <v>35.1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3309107</v>
      </c>
      <c r="BO16" s="420"/>
      <c r="BP16" s="420"/>
      <c r="BQ16" s="420"/>
      <c r="BR16" s="420"/>
      <c r="BS16" s="420"/>
      <c r="BT16" s="420"/>
      <c r="BU16" s="421"/>
      <c r="BV16" s="419">
        <v>3180913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3247</v>
      </c>
      <c r="AD17" s="373"/>
      <c r="AE17" s="373"/>
      <c r="AF17" s="373"/>
      <c r="AG17" s="374"/>
      <c r="AH17" s="372">
        <v>3206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2369101</v>
      </c>
      <c r="BO17" s="420"/>
      <c r="BP17" s="420"/>
      <c r="BQ17" s="420"/>
      <c r="BR17" s="420"/>
      <c r="BS17" s="420"/>
      <c r="BT17" s="420"/>
      <c r="BU17" s="421"/>
      <c r="BV17" s="419">
        <v>2354834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64.25</v>
      </c>
      <c r="M18" s="472"/>
      <c r="N18" s="472"/>
      <c r="O18" s="472"/>
      <c r="P18" s="472"/>
      <c r="Q18" s="472"/>
      <c r="R18" s="473"/>
      <c r="S18" s="473"/>
      <c r="T18" s="473"/>
      <c r="U18" s="473"/>
      <c r="V18" s="474"/>
      <c r="W18" s="490"/>
      <c r="X18" s="491"/>
      <c r="Y18" s="491"/>
      <c r="Z18" s="491"/>
      <c r="AA18" s="491"/>
      <c r="AB18" s="515"/>
      <c r="AC18" s="389">
        <v>55.7</v>
      </c>
      <c r="AD18" s="390"/>
      <c r="AE18" s="390"/>
      <c r="AF18" s="390"/>
      <c r="AG18" s="475"/>
      <c r="AH18" s="389">
        <v>52.1</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3608548</v>
      </c>
      <c r="BO18" s="420"/>
      <c r="BP18" s="420"/>
      <c r="BQ18" s="420"/>
      <c r="BR18" s="420"/>
      <c r="BS18" s="420"/>
      <c r="BT18" s="420"/>
      <c r="BU18" s="421"/>
      <c r="BV18" s="419">
        <v>3463137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175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5392252</v>
      </c>
      <c r="BO19" s="420"/>
      <c r="BP19" s="420"/>
      <c r="BQ19" s="420"/>
      <c r="BR19" s="420"/>
      <c r="BS19" s="420"/>
      <c r="BT19" s="420"/>
      <c r="BU19" s="421"/>
      <c r="BV19" s="419">
        <v>5012651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4260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3315030</v>
      </c>
      <c r="BO22" s="449"/>
      <c r="BP22" s="449"/>
      <c r="BQ22" s="449"/>
      <c r="BR22" s="449"/>
      <c r="BS22" s="449"/>
      <c r="BT22" s="449"/>
      <c r="BU22" s="450"/>
      <c r="BV22" s="448">
        <v>3419532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2907381</v>
      </c>
      <c r="BO23" s="420"/>
      <c r="BP23" s="420"/>
      <c r="BQ23" s="420"/>
      <c r="BR23" s="420"/>
      <c r="BS23" s="420"/>
      <c r="BT23" s="420"/>
      <c r="BU23" s="421"/>
      <c r="BV23" s="419">
        <v>2978416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7400</v>
      </c>
      <c r="R24" s="373"/>
      <c r="S24" s="373"/>
      <c r="T24" s="373"/>
      <c r="U24" s="373"/>
      <c r="V24" s="374"/>
      <c r="W24" s="462"/>
      <c r="X24" s="399"/>
      <c r="Y24" s="400"/>
      <c r="Z24" s="375" t="s">
        <v>162</v>
      </c>
      <c r="AA24" s="376"/>
      <c r="AB24" s="376"/>
      <c r="AC24" s="376"/>
      <c r="AD24" s="376"/>
      <c r="AE24" s="376"/>
      <c r="AF24" s="376"/>
      <c r="AG24" s="377"/>
      <c r="AH24" s="372">
        <v>100</v>
      </c>
      <c r="AI24" s="373"/>
      <c r="AJ24" s="373"/>
      <c r="AK24" s="373"/>
      <c r="AL24" s="374"/>
      <c r="AM24" s="372">
        <v>299200</v>
      </c>
      <c r="AN24" s="373"/>
      <c r="AO24" s="373"/>
      <c r="AP24" s="373"/>
      <c r="AQ24" s="373"/>
      <c r="AR24" s="374"/>
      <c r="AS24" s="372">
        <v>2992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1200840</v>
      </c>
      <c r="BO24" s="420"/>
      <c r="BP24" s="420"/>
      <c r="BQ24" s="420"/>
      <c r="BR24" s="420"/>
      <c r="BS24" s="420"/>
      <c r="BT24" s="420"/>
      <c r="BU24" s="421"/>
      <c r="BV24" s="419">
        <v>1116740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6000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287116</v>
      </c>
      <c r="BO25" s="449"/>
      <c r="BP25" s="449"/>
      <c r="BQ25" s="449"/>
      <c r="BR25" s="449"/>
      <c r="BS25" s="449"/>
      <c r="BT25" s="449"/>
      <c r="BU25" s="450"/>
      <c r="BV25" s="448">
        <v>348784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5500</v>
      </c>
      <c r="R26" s="373"/>
      <c r="S26" s="373"/>
      <c r="T26" s="373"/>
      <c r="U26" s="373"/>
      <c r="V26" s="374"/>
      <c r="W26" s="462"/>
      <c r="X26" s="399"/>
      <c r="Y26" s="400"/>
      <c r="Z26" s="375" t="s">
        <v>168</v>
      </c>
      <c r="AA26" s="430"/>
      <c r="AB26" s="430"/>
      <c r="AC26" s="430"/>
      <c r="AD26" s="430"/>
      <c r="AE26" s="430"/>
      <c r="AF26" s="430"/>
      <c r="AG26" s="431"/>
      <c r="AH26" s="372">
        <v>3</v>
      </c>
      <c r="AI26" s="373"/>
      <c r="AJ26" s="373"/>
      <c r="AK26" s="373"/>
      <c r="AL26" s="374"/>
      <c r="AM26" s="372">
        <v>7608</v>
      </c>
      <c r="AN26" s="373"/>
      <c r="AO26" s="373"/>
      <c r="AP26" s="373"/>
      <c r="AQ26" s="373"/>
      <c r="AR26" s="374"/>
      <c r="AS26" s="372">
        <v>2536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3400</v>
      </c>
      <c r="R27" s="373"/>
      <c r="S27" s="373"/>
      <c r="T27" s="373"/>
      <c r="U27" s="373"/>
      <c r="V27" s="374"/>
      <c r="W27" s="462"/>
      <c r="X27" s="399"/>
      <c r="Y27" s="400"/>
      <c r="Z27" s="375" t="s">
        <v>171</v>
      </c>
      <c r="AA27" s="376"/>
      <c r="AB27" s="376"/>
      <c r="AC27" s="376"/>
      <c r="AD27" s="376"/>
      <c r="AE27" s="376"/>
      <c r="AF27" s="376"/>
      <c r="AG27" s="377"/>
      <c r="AH27" s="372" t="s">
        <v>121</v>
      </c>
      <c r="AI27" s="373"/>
      <c r="AJ27" s="373"/>
      <c r="AK27" s="373"/>
      <c r="AL27" s="374"/>
      <c r="AM27" s="372" t="s">
        <v>121</v>
      </c>
      <c r="AN27" s="373"/>
      <c r="AO27" s="373"/>
      <c r="AP27" s="373"/>
      <c r="AQ27" s="373"/>
      <c r="AR27" s="374"/>
      <c r="AS27" s="372" t="s">
        <v>121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182676</v>
      </c>
      <c r="BO27" s="454"/>
      <c r="BP27" s="454"/>
      <c r="BQ27" s="454"/>
      <c r="BR27" s="454"/>
      <c r="BS27" s="454"/>
      <c r="BT27" s="454"/>
      <c r="BU27" s="455"/>
      <c r="BV27" s="453">
        <v>182655</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2800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838129</v>
      </c>
      <c r="BO28" s="449"/>
      <c r="BP28" s="449"/>
      <c r="BQ28" s="449"/>
      <c r="BR28" s="449"/>
      <c r="BS28" s="449"/>
      <c r="BT28" s="449"/>
      <c r="BU28" s="450"/>
      <c r="BV28" s="448">
        <v>762929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10</v>
      </c>
      <c r="M29" s="373"/>
      <c r="N29" s="373"/>
      <c r="O29" s="373"/>
      <c r="P29" s="374"/>
      <c r="Q29" s="372">
        <v>2500</v>
      </c>
      <c r="R29" s="373"/>
      <c r="S29" s="373"/>
      <c r="T29" s="373"/>
      <c r="U29" s="373"/>
      <c r="V29" s="374"/>
      <c r="W29" s="463"/>
      <c r="X29" s="464"/>
      <c r="Y29" s="465"/>
      <c r="Z29" s="375" t="s">
        <v>177</v>
      </c>
      <c r="AA29" s="376"/>
      <c r="AB29" s="376"/>
      <c r="AC29" s="376"/>
      <c r="AD29" s="376"/>
      <c r="AE29" s="376"/>
      <c r="AF29" s="376"/>
      <c r="AG29" s="377"/>
      <c r="AH29" s="372">
        <v>100</v>
      </c>
      <c r="AI29" s="373"/>
      <c r="AJ29" s="373"/>
      <c r="AK29" s="373"/>
      <c r="AL29" s="374"/>
      <c r="AM29" s="372">
        <v>299200</v>
      </c>
      <c r="AN29" s="373"/>
      <c r="AO29" s="373"/>
      <c r="AP29" s="373"/>
      <c r="AQ29" s="373"/>
      <c r="AR29" s="374"/>
      <c r="AS29" s="372">
        <v>2992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50943</v>
      </c>
      <c r="BO29" s="420"/>
      <c r="BP29" s="420"/>
      <c r="BQ29" s="420"/>
      <c r="BR29" s="420"/>
      <c r="BS29" s="420"/>
      <c r="BT29" s="420"/>
      <c r="BU29" s="421"/>
      <c r="BV29" s="419">
        <v>100913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791654</v>
      </c>
      <c r="BO30" s="454"/>
      <c r="BP30" s="454"/>
      <c r="BQ30" s="454"/>
      <c r="BR30" s="454"/>
      <c r="BS30" s="454"/>
      <c r="BT30" s="454"/>
      <c r="BU30" s="455"/>
      <c r="BV30" s="453">
        <v>736301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栃木県市町村総合事務組合（一般会計）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（株）サシバの里いちかい</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奨学金貸与費特別会計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栃木県市町村総合事務組合（特別会計）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栃木県後期高齢者医療広域連合（一般会計）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栃木県後期高齢者医療広域連合（特別会計）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芳賀地区広域行政事務組合（一般会計）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芳賀地区広域行政事務組合（ふるさと市町村圏基金特別会計）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芳賀地区広域行政事務組合（卸売市場特別会計）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芳賀郡中部環境衛生事務組合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15</v>
      </c>
      <c r="BX42" s="367"/>
      <c r="BY42" s="368" t="str">
        <f>IF('各会計、関係団体の財政状況及び健全化判断比率'!B76="","",'各会計、関係団体の財政状況及び健全化判断比率'!B76)</f>
        <v>芳賀中部上水道企業団</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5XnQCjPxSaNluD+Q9MGyo2X+fw0KDIg/lwmu+XXdR5CM9a2n8yvumEQ90iPCoH6J9wEZlVpH449Rn95YHj8j3w==" saltValue="Y01gdKqevU/hrg4Ks0DN5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530</v>
      </c>
      <c r="D34" s="1151"/>
      <c r="E34" s="1152"/>
      <c r="F34" s="32">
        <v>13.82</v>
      </c>
      <c r="G34" s="33">
        <v>20.91</v>
      </c>
      <c r="H34" s="33">
        <v>13.53</v>
      </c>
      <c r="I34" s="33">
        <v>17.93</v>
      </c>
      <c r="J34" s="34">
        <v>20.96</v>
      </c>
      <c r="K34" s="22"/>
      <c r="L34" s="22"/>
      <c r="M34" s="22"/>
      <c r="N34" s="22"/>
      <c r="O34" s="22"/>
      <c r="P34" s="22"/>
    </row>
    <row r="35" spans="1:16" ht="39" customHeight="1" x14ac:dyDescent="0.2">
      <c r="A35" s="22"/>
      <c r="B35" s="35"/>
      <c r="C35" s="1145" t="s">
        <v>531</v>
      </c>
      <c r="D35" s="1146"/>
      <c r="E35" s="1147"/>
      <c r="F35" s="36">
        <v>2.39</v>
      </c>
      <c r="G35" s="37">
        <v>1.9</v>
      </c>
      <c r="H35" s="37">
        <v>1.92</v>
      </c>
      <c r="I35" s="37">
        <v>3.3</v>
      </c>
      <c r="J35" s="38">
        <v>4.5999999999999996</v>
      </c>
      <c r="K35" s="22"/>
      <c r="L35" s="22"/>
      <c r="M35" s="22"/>
      <c r="N35" s="22"/>
      <c r="O35" s="22"/>
      <c r="P35" s="22"/>
    </row>
    <row r="36" spans="1:16" ht="39" customHeight="1" x14ac:dyDescent="0.2">
      <c r="A36" s="22"/>
      <c r="B36" s="35"/>
      <c r="C36" s="1145" t="s">
        <v>532</v>
      </c>
      <c r="D36" s="1146"/>
      <c r="E36" s="1147"/>
      <c r="F36" s="36">
        <v>1.07</v>
      </c>
      <c r="G36" s="37">
        <v>1.29</v>
      </c>
      <c r="H36" s="37">
        <v>2.2200000000000002</v>
      </c>
      <c r="I36" s="37">
        <v>1.8</v>
      </c>
      <c r="J36" s="38">
        <v>2.31</v>
      </c>
      <c r="K36" s="22"/>
      <c r="L36" s="22"/>
      <c r="M36" s="22"/>
      <c r="N36" s="22"/>
      <c r="O36" s="22"/>
      <c r="P36" s="22"/>
    </row>
    <row r="37" spans="1:16" ht="39" customHeight="1" x14ac:dyDescent="0.2">
      <c r="A37" s="22"/>
      <c r="B37" s="35"/>
      <c r="C37" s="1145" t="s">
        <v>533</v>
      </c>
      <c r="D37" s="1146"/>
      <c r="E37" s="1147"/>
      <c r="F37" s="36" t="s">
        <v>485</v>
      </c>
      <c r="G37" s="37" t="s">
        <v>485</v>
      </c>
      <c r="H37" s="37" t="s">
        <v>485</v>
      </c>
      <c r="I37" s="37" t="s">
        <v>485</v>
      </c>
      <c r="J37" s="38">
        <v>1.41</v>
      </c>
      <c r="K37" s="22"/>
      <c r="L37" s="22"/>
      <c r="M37" s="22"/>
      <c r="N37" s="22"/>
      <c r="O37" s="22"/>
      <c r="P37" s="22"/>
    </row>
    <row r="38" spans="1:16" ht="39" customHeight="1" x14ac:dyDescent="0.2">
      <c r="A38" s="22"/>
      <c r="B38" s="35"/>
      <c r="C38" s="1145" t="s">
        <v>534</v>
      </c>
      <c r="D38" s="1146"/>
      <c r="E38" s="1147"/>
      <c r="F38" s="36">
        <v>0.11</v>
      </c>
      <c r="G38" s="37">
        <v>0.15</v>
      </c>
      <c r="H38" s="37">
        <v>0.16</v>
      </c>
      <c r="I38" s="37">
        <v>0.13</v>
      </c>
      <c r="J38" s="38">
        <v>0.11</v>
      </c>
      <c r="K38" s="22"/>
      <c r="L38" s="22"/>
      <c r="M38" s="22"/>
      <c r="N38" s="22"/>
      <c r="O38" s="22"/>
      <c r="P38" s="22"/>
    </row>
    <row r="39" spans="1:16" ht="39" customHeight="1" x14ac:dyDescent="0.2">
      <c r="A39" s="22"/>
      <c r="B39" s="35"/>
      <c r="C39" s="1145" t="s">
        <v>535</v>
      </c>
      <c r="D39" s="1146"/>
      <c r="E39" s="1147"/>
      <c r="F39" s="36">
        <v>0.05</v>
      </c>
      <c r="G39" s="37">
        <v>0.04</v>
      </c>
      <c r="H39" s="37">
        <v>0.04</v>
      </c>
      <c r="I39" s="37">
        <v>0.03</v>
      </c>
      <c r="J39" s="38">
        <v>0.02</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536</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537</v>
      </c>
      <c r="D43" s="1149"/>
      <c r="E43" s="1150"/>
      <c r="F43" s="41">
        <v>1.42</v>
      </c>
      <c r="G43" s="42">
        <v>1.61</v>
      </c>
      <c r="H43" s="42">
        <v>1.42</v>
      </c>
      <c r="I43" s="42">
        <v>4.18</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chJKEupZL1GCspItcEzTyKXBSmXFZX8bcw9uBH3TJI7B8SbhZybiyRSIQpCdAPgRP5jSD7PZ98f2NrroT3JJUQ==" saltValue="cj4gotGWtPOPhk3WvVjp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382</v>
      </c>
      <c r="L45" s="60">
        <v>401</v>
      </c>
      <c r="M45" s="60">
        <v>399</v>
      </c>
      <c r="N45" s="60">
        <v>367</v>
      </c>
      <c r="O45" s="61">
        <v>366</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2">
      <c r="A48" s="48"/>
      <c r="B48" s="1178"/>
      <c r="C48" s="1179"/>
      <c r="D48" s="62"/>
      <c r="E48" s="1155" t="s">
        <v>13</v>
      </c>
      <c r="F48" s="1155"/>
      <c r="G48" s="1155"/>
      <c r="H48" s="1155"/>
      <c r="I48" s="1155"/>
      <c r="J48" s="1156"/>
      <c r="K48" s="63">
        <v>148</v>
      </c>
      <c r="L48" s="64">
        <v>151</v>
      </c>
      <c r="M48" s="64">
        <v>155</v>
      </c>
      <c r="N48" s="64">
        <v>153</v>
      </c>
      <c r="O48" s="65">
        <v>164</v>
      </c>
      <c r="P48" s="48"/>
      <c r="Q48" s="48"/>
      <c r="R48" s="48"/>
      <c r="S48" s="48"/>
      <c r="T48" s="48"/>
      <c r="U48" s="48"/>
    </row>
    <row r="49" spans="1:21" ht="30.75" customHeight="1" x14ac:dyDescent="0.2">
      <c r="A49" s="48"/>
      <c r="B49" s="1178"/>
      <c r="C49" s="1179"/>
      <c r="D49" s="62"/>
      <c r="E49" s="1155" t="s">
        <v>14</v>
      </c>
      <c r="F49" s="1155"/>
      <c r="G49" s="1155"/>
      <c r="H49" s="1155"/>
      <c r="I49" s="1155"/>
      <c r="J49" s="1156"/>
      <c r="K49" s="63">
        <v>41</v>
      </c>
      <c r="L49" s="64">
        <v>49</v>
      </c>
      <c r="M49" s="64">
        <v>68</v>
      </c>
      <c r="N49" s="64">
        <v>51</v>
      </c>
      <c r="O49" s="65">
        <v>48</v>
      </c>
      <c r="P49" s="48"/>
      <c r="Q49" s="48"/>
      <c r="R49" s="48"/>
      <c r="S49" s="48"/>
      <c r="T49" s="48"/>
      <c r="U49" s="48"/>
    </row>
    <row r="50" spans="1:21" ht="30.75" customHeight="1" x14ac:dyDescent="0.2">
      <c r="A50" s="48"/>
      <c r="B50" s="1178"/>
      <c r="C50" s="1179"/>
      <c r="D50" s="62"/>
      <c r="E50" s="1155" t="s">
        <v>15</v>
      </c>
      <c r="F50" s="1155"/>
      <c r="G50" s="1155"/>
      <c r="H50" s="1155"/>
      <c r="I50" s="1155"/>
      <c r="J50" s="1156"/>
      <c r="K50" s="63">
        <v>1</v>
      </c>
      <c r="L50" s="64">
        <v>2</v>
      </c>
      <c r="M50" s="64">
        <v>2</v>
      </c>
      <c r="N50" s="64">
        <v>1</v>
      </c>
      <c r="O50" s="65">
        <v>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396</v>
      </c>
      <c r="L52" s="64">
        <v>410</v>
      </c>
      <c r="M52" s="64">
        <v>420</v>
      </c>
      <c r="N52" s="64">
        <v>429</v>
      </c>
      <c r="O52" s="65">
        <v>405</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176</v>
      </c>
      <c r="L53" s="69">
        <v>193</v>
      </c>
      <c r="M53" s="69">
        <v>204</v>
      </c>
      <c r="N53" s="69">
        <v>143</v>
      </c>
      <c r="O53" s="70">
        <v>173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KJdPpk2EDmA0asJoAWcWJHJAzteLvdEiEwbeLN/vKrsF9ZJU2If/AbCPG9CAowwk8zD8wZQ38BORb/Ae3AZgw==" saltValue="XNsRwzJf7dPbqV7NhD/F0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6" t="s">
        <v>30</v>
      </c>
      <c r="C41" s="1197"/>
      <c r="D41" s="105"/>
      <c r="E41" s="1198" t="s">
        <v>31</v>
      </c>
      <c r="F41" s="1198"/>
      <c r="G41" s="1198"/>
      <c r="H41" s="1199"/>
      <c r="I41" s="343">
        <v>3443</v>
      </c>
      <c r="J41" s="344">
        <v>3446</v>
      </c>
      <c r="K41" s="344">
        <v>3520</v>
      </c>
      <c r="L41" s="344">
        <v>3420</v>
      </c>
      <c r="M41" s="345">
        <v>3315</v>
      </c>
    </row>
    <row r="42" spans="2:13" ht="27.75" customHeight="1" x14ac:dyDescent="0.2">
      <c r="B42" s="1186"/>
      <c r="C42" s="1187"/>
      <c r="D42" s="106"/>
      <c r="E42" s="1190" t="s">
        <v>32</v>
      </c>
      <c r="F42" s="1190"/>
      <c r="G42" s="1190"/>
      <c r="H42" s="1191"/>
      <c r="I42" s="346" t="s">
        <v>485</v>
      </c>
      <c r="J42" s="347" t="s">
        <v>485</v>
      </c>
      <c r="K42" s="347" t="s">
        <v>485</v>
      </c>
      <c r="L42" s="347" t="s">
        <v>485</v>
      </c>
      <c r="M42" s="348" t="s">
        <v>485</v>
      </c>
    </row>
    <row r="43" spans="2:13" ht="27.75" customHeight="1" x14ac:dyDescent="0.2">
      <c r="B43" s="1186"/>
      <c r="C43" s="1187"/>
      <c r="D43" s="106"/>
      <c r="E43" s="1190" t="s">
        <v>33</v>
      </c>
      <c r="F43" s="1190"/>
      <c r="G43" s="1190"/>
      <c r="H43" s="1191"/>
      <c r="I43" s="346">
        <v>1880</v>
      </c>
      <c r="J43" s="347">
        <v>1779</v>
      </c>
      <c r="K43" s="347">
        <v>1715</v>
      </c>
      <c r="L43" s="347">
        <v>1638</v>
      </c>
      <c r="M43" s="348">
        <v>1559</v>
      </c>
    </row>
    <row r="44" spans="2:13" ht="27.75" customHeight="1" x14ac:dyDescent="0.2">
      <c r="B44" s="1186"/>
      <c r="C44" s="1187"/>
      <c r="D44" s="106"/>
      <c r="E44" s="1190" t="s">
        <v>34</v>
      </c>
      <c r="F44" s="1190"/>
      <c r="G44" s="1190"/>
      <c r="H44" s="1191"/>
      <c r="I44" s="346">
        <v>399</v>
      </c>
      <c r="J44" s="347">
        <v>357</v>
      </c>
      <c r="K44" s="347">
        <v>307</v>
      </c>
      <c r="L44" s="347">
        <v>268</v>
      </c>
      <c r="M44" s="348">
        <v>262</v>
      </c>
    </row>
    <row r="45" spans="2:13" ht="27.75" customHeight="1" x14ac:dyDescent="0.2">
      <c r="B45" s="1186"/>
      <c r="C45" s="1187"/>
      <c r="D45" s="106"/>
      <c r="E45" s="1190" t="s">
        <v>35</v>
      </c>
      <c r="F45" s="1190"/>
      <c r="G45" s="1190"/>
      <c r="H45" s="1191"/>
      <c r="I45" s="346">
        <v>635</v>
      </c>
      <c r="J45" s="347">
        <v>629</v>
      </c>
      <c r="K45" s="347">
        <v>613</v>
      </c>
      <c r="L45" s="347">
        <v>606</v>
      </c>
      <c r="M45" s="348">
        <v>585</v>
      </c>
    </row>
    <row r="46" spans="2:13" ht="27.75" customHeight="1" x14ac:dyDescent="0.2">
      <c r="B46" s="1186"/>
      <c r="C46" s="1187"/>
      <c r="D46" s="107"/>
      <c r="E46" s="1190" t="s">
        <v>36</v>
      </c>
      <c r="F46" s="1190"/>
      <c r="G46" s="1190"/>
      <c r="H46" s="1191"/>
      <c r="I46" s="346" t="s">
        <v>485</v>
      </c>
      <c r="J46" s="347" t="s">
        <v>485</v>
      </c>
      <c r="K46" s="347" t="s">
        <v>485</v>
      </c>
      <c r="L46" s="347" t="s">
        <v>485</v>
      </c>
      <c r="M46" s="348" t="s">
        <v>485</v>
      </c>
    </row>
    <row r="47" spans="2:13" ht="27.75" customHeight="1" x14ac:dyDescent="0.2">
      <c r="B47" s="1186"/>
      <c r="C47" s="1187"/>
      <c r="D47" s="108"/>
      <c r="E47" s="1200" t="s">
        <v>37</v>
      </c>
      <c r="F47" s="1201"/>
      <c r="G47" s="1201"/>
      <c r="H47" s="1202"/>
      <c r="I47" s="346" t="s">
        <v>485</v>
      </c>
      <c r="J47" s="347" t="s">
        <v>485</v>
      </c>
      <c r="K47" s="347" t="s">
        <v>485</v>
      </c>
      <c r="L47" s="347" t="s">
        <v>485</v>
      </c>
      <c r="M47" s="348" t="s">
        <v>485</v>
      </c>
    </row>
    <row r="48" spans="2:13" ht="27.75" customHeight="1" x14ac:dyDescent="0.2">
      <c r="B48" s="1186"/>
      <c r="C48" s="1187"/>
      <c r="D48" s="106"/>
      <c r="E48" s="1190" t="s">
        <v>38</v>
      </c>
      <c r="F48" s="1190"/>
      <c r="G48" s="1190"/>
      <c r="H48" s="1191"/>
      <c r="I48" s="346" t="s">
        <v>485</v>
      </c>
      <c r="J48" s="347" t="s">
        <v>485</v>
      </c>
      <c r="K48" s="347" t="s">
        <v>485</v>
      </c>
      <c r="L48" s="347" t="s">
        <v>485</v>
      </c>
      <c r="M48" s="348" t="s">
        <v>485</v>
      </c>
    </row>
    <row r="49" spans="2:13" ht="27.75" customHeight="1" x14ac:dyDescent="0.2">
      <c r="B49" s="1188"/>
      <c r="C49" s="1189"/>
      <c r="D49" s="106"/>
      <c r="E49" s="1190" t="s">
        <v>39</v>
      </c>
      <c r="F49" s="1190"/>
      <c r="G49" s="1190"/>
      <c r="H49" s="1191"/>
      <c r="I49" s="346" t="s">
        <v>485</v>
      </c>
      <c r="J49" s="347" t="s">
        <v>485</v>
      </c>
      <c r="K49" s="347" t="s">
        <v>485</v>
      </c>
      <c r="L49" s="347" t="s">
        <v>485</v>
      </c>
      <c r="M49" s="348" t="s">
        <v>485</v>
      </c>
    </row>
    <row r="50" spans="2:13" ht="27.75" customHeight="1" x14ac:dyDescent="0.2">
      <c r="B50" s="1184" t="s">
        <v>40</v>
      </c>
      <c r="C50" s="1185"/>
      <c r="D50" s="109"/>
      <c r="E50" s="1190" t="s">
        <v>41</v>
      </c>
      <c r="F50" s="1190"/>
      <c r="G50" s="1190"/>
      <c r="H50" s="1191"/>
      <c r="I50" s="346">
        <v>1422</v>
      </c>
      <c r="J50" s="347">
        <v>1606</v>
      </c>
      <c r="K50" s="347">
        <v>1827</v>
      </c>
      <c r="L50" s="347">
        <v>1757</v>
      </c>
      <c r="M50" s="348">
        <v>1838</v>
      </c>
    </row>
    <row r="51" spans="2:13" ht="27.75" customHeight="1" x14ac:dyDescent="0.2">
      <c r="B51" s="1186"/>
      <c r="C51" s="1187"/>
      <c r="D51" s="106"/>
      <c r="E51" s="1190" t="s">
        <v>42</v>
      </c>
      <c r="F51" s="1190"/>
      <c r="G51" s="1190"/>
      <c r="H51" s="1191"/>
      <c r="I51" s="346" t="s">
        <v>485</v>
      </c>
      <c r="J51" s="347" t="s">
        <v>485</v>
      </c>
      <c r="K51" s="347" t="s">
        <v>485</v>
      </c>
      <c r="L51" s="347" t="s">
        <v>485</v>
      </c>
      <c r="M51" s="348" t="s">
        <v>485</v>
      </c>
    </row>
    <row r="52" spans="2:13" ht="27.75" customHeight="1" x14ac:dyDescent="0.2">
      <c r="B52" s="1188"/>
      <c r="C52" s="1189"/>
      <c r="D52" s="106"/>
      <c r="E52" s="1190" t="s">
        <v>43</v>
      </c>
      <c r="F52" s="1190"/>
      <c r="G52" s="1190"/>
      <c r="H52" s="1191"/>
      <c r="I52" s="346">
        <v>4577</v>
      </c>
      <c r="J52" s="347">
        <v>4626</v>
      </c>
      <c r="K52" s="347">
        <v>4580</v>
      </c>
      <c r="L52" s="347">
        <v>4434</v>
      </c>
      <c r="M52" s="348">
        <v>4296</v>
      </c>
    </row>
    <row r="53" spans="2:13" ht="27.75" customHeight="1" thickBot="1" x14ac:dyDescent="0.25">
      <c r="B53" s="1192" t="s">
        <v>19</v>
      </c>
      <c r="C53" s="1193"/>
      <c r="D53" s="110"/>
      <c r="E53" s="1194" t="s">
        <v>44</v>
      </c>
      <c r="F53" s="1194"/>
      <c r="G53" s="1194"/>
      <c r="H53" s="1195"/>
      <c r="I53" s="349">
        <v>358</v>
      </c>
      <c r="J53" s="350">
        <v>-20</v>
      </c>
      <c r="K53" s="350">
        <v>-250</v>
      </c>
      <c r="L53" s="350">
        <v>-259</v>
      </c>
      <c r="M53" s="351">
        <v>-413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xTXNcrJvI+UIEFFbRwDMQ+1OzZ16gmAw2kH+ttcbN1nKVarSc/VLGvq4QPxeRpjiTvizXiSSKooNmZCExORqAQ==" saltValue="QMMP47Ti2HS1iGyekiiQl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1" t="s">
        <v>46</v>
      </c>
      <c r="D55" s="1211"/>
      <c r="E55" s="1212"/>
      <c r="F55" s="352">
        <v>561</v>
      </c>
      <c r="G55" s="352">
        <v>763</v>
      </c>
      <c r="H55" s="353">
        <v>838</v>
      </c>
    </row>
    <row r="56" spans="2:8" ht="52.5" customHeight="1" x14ac:dyDescent="0.2">
      <c r="B56" s="122"/>
      <c r="C56" s="1213" t="s">
        <v>47</v>
      </c>
      <c r="D56" s="1213"/>
      <c r="E56" s="1214"/>
      <c r="F56" s="354">
        <v>451</v>
      </c>
      <c r="G56" s="354">
        <v>101</v>
      </c>
      <c r="H56" s="355">
        <v>51</v>
      </c>
    </row>
    <row r="57" spans="2:8" ht="53.25" customHeight="1" x14ac:dyDescent="0.2">
      <c r="B57" s="122"/>
      <c r="C57" s="1215" t="s">
        <v>48</v>
      </c>
      <c r="D57" s="1215"/>
      <c r="E57" s="1216"/>
      <c r="F57" s="356">
        <v>678</v>
      </c>
      <c r="G57" s="356">
        <v>736</v>
      </c>
      <c r="H57" s="357">
        <v>792</v>
      </c>
    </row>
    <row r="58" spans="2:8" ht="45.75" customHeight="1" x14ac:dyDescent="0.2">
      <c r="B58" s="123"/>
      <c r="C58" s="1203" t="s">
        <v>554</v>
      </c>
      <c r="D58" s="1204"/>
      <c r="E58" s="1205"/>
      <c r="F58" s="358">
        <v>441</v>
      </c>
      <c r="G58" s="358">
        <v>449</v>
      </c>
      <c r="H58" s="359">
        <v>457</v>
      </c>
    </row>
    <row r="59" spans="2:8" ht="45.75" customHeight="1" x14ac:dyDescent="0.2">
      <c r="B59" s="123"/>
      <c r="C59" s="1203" t="s">
        <v>555</v>
      </c>
      <c r="D59" s="1204"/>
      <c r="E59" s="1205"/>
      <c r="F59" s="358">
        <v>162</v>
      </c>
      <c r="G59" s="358">
        <v>163</v>
      </c>
      <c r="H59" s="359">
        <v>162</v>
      </c>
    </row>
    <row r="60" spans="2:8" ht="45.75" customHeight="1" x14ac:dyDescent="0.2">
      <c r="B60" s="123"/>
      <c r="C60" s="1203" t="s">
        <v>556</v>
      </c>
      <c r="D60" s="1204"/>
      <c r="E60" s="1205"/>
      <c r="F60" s="358">
        <v>16</v>
      </c>
      <c r="G60" s="358">
        <v>50</v>
      </c>
      <c r="H60" s="359">
        <v>79</v>
      </c>
    </row>
    <row r="61" spans="2:8" ht="45.75" customHeight="1" x14ac:dyDescent="0.2">
      <c r="B61" s="123"/>
      <c r="C61" s="1203" t="s">
        <v>557</v>
      </c>
      <c r="D61" s="1204"/>
      <c r="E61" s="1205"/>
      <c r="F61" s="358">
        <v>26</v>
      </c>
      <c r="G61" s="358">
        <v>34</v>
      </c>
      <c r="H61" s="359">
        <v>43</v>
      </c>
    </row>
    <row r="62" spans="2:8" ht="45.75" customHeight="1" thickBot="1" x14ac:dyDescent="0.25">
      <c r="B62" s="124"/>
      <c r="C62" s="1206" t="s">
        <v>558</v>
      </c>
      <c r="D62" s="1207"/>
      <c r="E62" s="1208"/>
      <c r="F62" s="360">
        <v>20</v>
      </c>
      <c r="G62" s="360">
        <v>27</v>
      </c>
      <c r="H62" s="361">
        <v>36</v>
      </c>
    </row>
    <row r="63" spans="2:8" ht="52.5" customHeight="1" thickBot="1" x14ac:dyDescent="0.25">
      <c r="B63" s="125"/>
      <c r="C63" s="1209" t="s">
        <v>49</v>
      </c>
      <c r="D63" s="1209"/>
      <c r="E63" s="1210"/>
      <c r="F63" s="362">
        <v>1690</v>
      </c>
      <c r="G63" s="362">
        <v>1600</v>
      </c>
      <c r="H63" s="363">
        <v>1681</v>
      </c>
    </row>
    <row r="64" spans="2:8" ht="13" x14ac:dyDescent="0.2"/>
  </sheetData>
  <sheetProtection algorithmName="SHA-512" hashValue="/X0YLIIm6N/v3zZZCRBln+7QnJpqcEERVOP3xcEurKUKLA42RczDuQXtofmseL+fG+mecdSQMjKGRsrBu2M1OQ==" saltValue="PIBzmH2MhO7LSBnT49K1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47633</v>
      </c>
      <c r="E3" s="144"/>
      <c r="F3" s="145">
        <v>94796</v>
      </c>
      <c r="G3" s="146"/>
      <c r="H3" s="147"/>
    </row>
    <row r="4" spans="1:8" x14ac:dyDescent="0.2">
      <c r="A4" s="148"/>
      <c r="B4" s="149"/>
      <c r="C4" s="150"/>
      <c r="D4" s="151">
        <v>31757</v>
      </c>
      <c r="E4" s="152"/>
      <c r="F4" s="153">
        <v>55781</v>
      </c>
      <c r="G4" s="154"/>
      <c r="H4" s="155"/>
    </row>
    <row r="5" spans="1:8" x14ac:dyDescent="0.2">
      <c r="A5" s="136" t="s">
        <v>518</v>
      </c>
      <c r="B5" s="141"/>
      <c r="C5" s="142"/>
      <c r="D5" s="143">
        <v>49326</v>
      </c>
      <c r="E5" s="144"/>
      <c r="F5" s="145">
        <v>85942</v>
      </c>
      <c r="G5" s="146"/>
      <c r="H5" s="147"/>
    </row>
    <row r="6" spans="1:8" x14ac:dyDescent="0.2">
      <c r="A6" s="148"/>
      <c r="B6" s="149"/>
      <c r="C6" s="150"/>
      <c r="D6" s="151">
        <v>36101</v>
      </c>
      <c r="E6" s="152"/>
      <c r="F6" s="153">
        <v>48630</v>
      </c>
      <c r="G6" s="154"/>
      <c r="H6" s="155"/>
    </row>
    <row r="7" spans="1:8" x14ac:dyDescent="0.2">
      <c r="A7" s="136" t="s">
        <v>519</v>
      </c>
      <c r="B7" s="141"/>
      <c r="C7" s="142"/>
      <c r="D7" s="143">
        <v>107235</v>
      </c>
      <c r="E7" s="144"/>
      <c r="F7" s="145">
        <v>95007</v>
      </c>
      <c r="G7" s="146"/>
      <c r="H7" s="147"/>
    </row>
    <row r="8" spans="1:8" x14ac:dyDescent="0.2">
      <c r="A8" s="148"/>
      <c r="B8" s="149"/>
      <c r="C8" s="150"/>
      <c r="D8" s="151">
        <v>32907</v>
      </c>
      <c r="E8" s="152"/>
      <c r="F8" s="153">
        <v>48509</v>
      </c>
      <c r="G8" s="154"/>
      <c r="H8" s="155"/>
    </row>
    <row r="9" spans="1:8" x14ac:dyDescent="0.2">
      <c r="A9" s="136" t="s">
        <v>520</v>
      </c>
      <c r="B9" s="141"/>
      <c r="C9" s="142"/>
      <c r="D9" s="143">
        <v>78195</v>
      </c>
      <c r="E9" s="144"/>
      <c r="F9" s="145">
        <v>98176</v>
      </c>
      <c r="G9" s="146"/>
      <c r="H9" s="147"/>
    </row>
    <row r="10" spans="1:8" x14ac:dyDescent="0.2">
      <c r="A10" s="148"/>
      <c r="B10" s="149"/>
      <c r="C10" s="150"/>
      <c r="D10" s="151">
        <v>31433</v>
      </c>
      <c r="E10" s="152"/>
      <c r="F10" s="153">
        <v>58489</v>
      </c>
      <c r="G10" s="154"/>
      <c r="H10" s="155"/>
    </row>
    <row r="11" spans="1:8" x14ac:dyDescent="0.2">
      <c r="A11" s="136" t="s">
        <v>521</v>
      </c>
      <c r="B11" s="141"/>
      <c r="C11" s="142"/>
      <c r="D11" s="143">
        <v>72038</v>
      </c>
      <c r="E11" s="144"/>
      <c r="F11" s="145">
        <v>119283</v>
      </c>
      <c r="G11" s="146"/>
      <c r="H11" s="147"/>
    </row>
    <row r="12" spans="1:8" x14ac:dyDescent="0.2">
      <c r="A12" s="148"/>
      <c r="B12" s="149"/>
      <c r="C12" s="156"/>
      <c r="D12" s="151">
        <v>31332</v>
      </c>
      <c r="E12" s="152"/>
      <c r="F12" s="153">
        <v>64747</v>
      </c>
      <c r="G12" s="154"/>
      <c r="H12" s="155"/>
    </row>
    <row r="13" spans="1:8" x14ac:dyDescent="0.2">
      <c r="A13" s="136"/>
      <c r="B13" s="141"/>
      <c r="C13" s="157"/>
      <c r="D13" s="158">
        <v>70885</v>
      </c>
      <c r="E13" s="159"/>
      <c r="F13" s="160">
        <v>98641</v>
      </c>
      <c r="G13" s="161"/>
      <c r="H13" s="147"/>
    </row>
    <row r="14" spans="1:8" x14ac:dyDescent="0.2">
      <c r="A14" s="148"/>
      <c r="B14" s="149"/>
      <c r="C14" s="150"/>
      <c r="D14" s="151">
        <v>32706</v>
      </c>
      <c r="E14" s="152"/>
      <c r="F14" s="153">
        <v>55231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13.94</v>
      </c>
      <c r="C19" s="162">
        <f>ROUND(VALUE(SUBSTITUTE(実質収支比率等に係る経年分析!G$48,"▲","-")),2)</f>
        <v>21.07</v>
      </c>
      <c r="D19" s="162">
        <f>ROUND(VALUE(SUBSTITUTE(実質収支比率等に係る経年分析!H$48,"▲","-")),2)</f>
        <v>13.71</v>
      </c>
      <c r="E19" s="162">
        <f>ROUND(VALUE(SUBSTITUTE(実質収支比率等に係る経年分析!I$48,"▲","-")),2)</f>
        <v>18.07</v>
      </c>
      <c r="F19" s="162">
        <f>ROUND(VALUE(SUBSTITUTE(実質収支比率等に係る経年分析!J$48,"▲","-")),2)</f>
        <v>21.08</v>
      </c>
    </row>
    <row r="20" spans="1:11" x14ac:dyDescent="0.2">
      <c r="A20" s="162" t="s">
        <v>53</v>
      </c>
      <c r="B20" s="162">
        <f>ROUND(VALUE(SUBSTITUTE(実質収支比率等に係る経年分析!F$47,"▲","-")),2)</f>
        <v>16.79</v>
      </c>
      <c r="C20" s="162">
        <f>ROUND(VALUE(SUBSTITUTE(実質収支比率等に係る経年分析!G$47,"▲","-")),2)</f>
        <v>18.25</v>
      </c>
      <c r="D20" s="162">
        <f>ROUND(VALUE(SUBSTITUTE(実質収支比率等に係る経年分析!H$47,"▲","-")),2)</f>
        <v>15.07</v>
      </c>
      <c r="E20" s="162">
        <f>ROUND(VALUE(SUBSTITUTE(実質収支比率等に係る経年分析!I$47,"▲","-")),2)</f>
        <v>20.43</v>
      </c>
      <c r="F20" s="162">
        <f>ROUND(VALUE(SUBSTITUTE(実質収支比率等に係る経年分析!J$47,"▲","-")),2)</f>
        <v>21.87</v>
      </c>
    </row>
    <row r="21" spans="1:11" x14ac:dyDescent="0.2">
      <c r="A21" s="162" t="s">
        <v>54</v>
      </c>
      <c r="B21" s="162">
        <f>IF(ISNUMBER(VALUE(SUBSTITUTE(実質収支比率等に係る経年分析!F$49,"▲","-"))),ROUND(VALUE(SUBSTITUTE(実質収支比率等に係る経年分析!F$49,"▲","-")),2),NA())</f>
        <v>2.2200000000000002</v>
      </c>
      <c r="C21" s="162">
        <f>IF(ISNUMBER(VALUE(SUBSTITUTE(実質収支比率等に係る経年分析!G$49,"▲","-"))),ROUND(VALUE(SUBSTITUTE(実質収支比率等に係る経年分析!G$49,"▲","-")),2),NA())</f>
        <v>10.65</v>
      </c>
      <c r="D21" s="162">
        <f>IF(ISNUMBER(VALUE(SUBSTITUTE(実質収支比率等に係る経年分析!H$49,"▲","-"))),ROUND(VALUE(SUBSTITUTE(実質収支比率等に係る経年分析!H$49,"▲","-")),2),NA())</f>
        <v>-12.1</v>
      </c>
      <c r="E21" s="162">
        <f>IF(ISNUMBER(VALUE(SUBSTITUTE(実質収支比率等に係る経年分析!I$49,"▲","-"))),ROUND(VALUE(SUBSTITUTE(実質収支比率等に係る経年分析!I$49,"▲","-")),2),NA())</f>
        <v>9.82</v>
      </c>
      <c r="F21" s="162">
        <f>IF(ISNUMBER(VALUE(SUBSTITUTE(実質収支比率等に係る経年分析!J$49,"▲","-"))),ROUND(VALUE(SUBSTITUTE(実質収支比率等に係る経年分析!J$49,"▲","-")),2),NA())</f>
        <v>5.43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1.42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1.61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1.42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4.18</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2">
      <c r="A32" s="163" t="str">
        <f>IF(連結実質赤字比率に係る赤字・黒字の構成分析!C$38="",NA(),連結実質赤字比率に係る赤字・黒字の構成分析!C$38)</f>
        <v>奨学金貸与費特別会計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1.41</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1.07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2.2200000000000002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2.31</v>
      </c>
    </row>
    <row r="35" spans="1:16" x14ac:dyDescent="0.2">
      <c r="A35" s="163" t="str">
        <f>IF(連結実質赤字比率に係る赤字・黒字の構成分析!C$35="",NA(),連結実質赤字比率に係る赤字・黒字の構成分析!C$35)</f>
        <v>国民健康保険特別会計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2.39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1.92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4.5999999999999996</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13.82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20.91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13.53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17.93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20.96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396</v>
      </c>
      <c r="E42" s="164"/>
      <c r="F42" s="164"/>
      <c r="G42" s="164">
        <f>'実質公債費比率（分子）の構造'!L$52</f>
        <v>410</v>
      </c>
      <c r="H42" s="164"/>
      <c r="I42" s="164"/>
      <c r="J42" s="164">
        <f>'実質公債費比率（分子）の構造'!M$52</f>
        <v>420</v>
      </c>
      <c r="K42" s="164"/>
      <c r="L42" s="164"/>
      <c r="M42" s="164">
        <f>'実質公債費比率（分子）の構造'!N$52</f>
        <v>429</v>
      </c>
      <c r="N42" s="164"/>
      <c r="O42" s="164"/>
      <c r="P42" s="164">
        <f>'実質公債費比率（分子）の構造'!O$52</f>
        <v>405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v>
      </c>
      <c r="C44" s="164"/>
      <c r="D44" s="164"/>
      <c r="E44" s="164">
        <f>'実質公債費比率（分子）の構造'!L$50</f>
        <v>2</v>
      </c>
      <c r="F44" s="164"/>
      <c r="G44" s="164"/>
      <c r="H44" s="164">
        <f>'実質公債費比率（分子）の構造'!M$50</f>
        <v>2</v>
      </c>
      <c r="I44" s="164"/>
      <c r="J44" s="164"/>
      <c r="K44" s="164">
        <f>'実質公債費比率（分子）の構造'!N$50</f>
        <v>1</v>
      </c>
      <c r="L44" s="164"/>
      <c r="M44" s="164"/>
      <c r="N44" s="164">
        <f>'実質公債費比率（分子）の構造'!O$50</f>
        <v>0</v>
      </c>
      <c r="O44" s="164"/>
      <c r="P44" s="164"/>
    </row>
    <row r="45" spans="1:16" x14ac:dyDescent="0.2">
      <c r="A45" s="164" t="s">
        <v>63</v>
      </c>
      <c r="B45" s="164">
        <f>'実質公債費比率（分子）の構造'!K$49</f>
        <v>41</v>
      </c>
      <c r="C45" s="164"/>
      <c r="D45" s="164"/>
      <c r="E45" s="164">
        <f>'実質公債費比率（分子）の構造'!L$49</f>
        <v>49</v>
      </c>
      <c r="F45" s="164"/>
      <c r="G45" s="164"/>
      <c r="H45" s="164">
        <f>'実質公債費比率（分子）の構造'!M$49</f>
        <v>68</v>
      </c>
      <c r="I45" s="164"/>
      <c r="J45" s="164"/>
      <c r="K45" s="164">
        <f>'実質公債費比率（分子）の構造'!N$49</f>
        <v>51</v>
      </c>
      <c r="L45" s="164"/>
      <c r="M45" s="164"/>
      <c r="N45" s="164">
        <f>'実質公債費比率（分子）の構造'!O$49</f>
        <v>48</v>
      </c>
      <c r="O45" s="164"/>
      <c r="P45" s="164"/>
    </row>
    <row r="46" spans="1:16" x14ac:dyDescent="0.2">
      <c r="A46" s="164" t="s">
        <v>64</v>
      </c>
      <c r="B46" s="164">
        <f>'実質公債費比率（分子）の構造'!K$48</f>
        <v>148</v>
      </c>
      <c r="C46" s="164"/>
      <c r="D46" s="164"/>
      <c r="E46" s="164">
        <f>'実質公債費比率（分子）の構造'!L$48</f>
        <v>151</v>
      </c>
      <c r="F46" s="164"/>
      <c r="G46" s="164"/>
      <c r="H46" s="164">
        <f>'実質公債費比率（分子）の構造'!M$48</f>
        <v>155</v>
      </c>
      <c r="I46" s="164"/>
      <c r="J46" s="164"/>
      <c r="K46" s="164">
        <f>'実質公債費比率（分子）の構造'!N$48</f>
        <v>153</v>
      </c>
      <c r="L46" s="164"/>
      <c r="M46" s="164"/>
      <c r="N46" s="164">
        <f>'実質公債費比率（分子）の構造'!O$48</f>
        <v>164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382</v>
      </c>
      <c r="C49" s="164"/>
      <c r="D49" s="164"/>
      <c r="E49" s="164">
        <f>'実質公債費比率（分子）の構造'!L$45</f>
        <v>401</v>
      </c>
      <c r="F49" s="164"/>
      <c r="G49" s="164"/>
      <c r="H49" s="164">
        <f>'実質公債費比率（分子）の構造'!M$45</f>
        <v>399</v>
      </c>
      <c r="I49" s="164"/>
      <c r="J49" s="164"/>
      <c r="K49" s="164">
        <f>'実質公債費比率（分子）の構造'!N$45</f>
        <v>367</v>
      </c>
      <c r="L49" s="164"/>
      <c r="M49" s="164"/>
      <c r="N49" s="164">
        <f>'実質公債費比率（分子）の構造'!O$45</f>
        <v>366</v>
      </c>
      <c r="O49" s="164"/>
      <c r="P49" s="164"/>
    </row>
    <row r="50" spans="1:16" x14ac:dyDescent="0.2">
      <c r="A50" s="164" t="s">
        <v>67</v>
      </c>
      <c r="B50" s="164" t="e">
        <f>NA()</f>
        <v>#N/A</v>
      </c>
      <c r="C50" s="164">
        <f>IF(ISNUMBER('実質公債費比率（分子）の構造'!K$53),'実質公債費比率（分子）の構造'!K$53,NA())</f>
        <v>176</v>
      </c>
      <c r="D50" s="164" t="e">
        <f>NA()</f>
        <v>#N/A</v>
      </c>
      <c r="E50" s="164" t="e">
        <f>NA()</f>
        <v>#N/A</v>
      </c>
      <c r="F50" s="164">
        <f>IF(ISNUMBER('実質公債費比率（分子）の構造'!L$53),'実質公債費比率（分子）の構造'!L$53,NA())</f>
        <v>193</v>
      </c>
      <c r="G50" s="164" t="e">
        <f>NA()</f>
        <v>#N/A</v>
      </c>
      <c r="H50" s="164" t="e">
        <f>NA()</f>
        <v>#N/A</v>
      </c>
      <c r="I50" s="164">
        <f>IF(ISNUMBER('実質公債費比率（分子）の構造'!M$53),'実質公債費比率（分子）の構造'!M$53,NA())</f>
        <v>204</v>
      </c>
      <c r="J50" s="164" t="e">
        <f>NA()</f>
        <v>#N/A</v>
      </c>
      <c r="K50" s="164" t="e">
        <f>NA()</f>
        <v>#N/A</v>
      </c>
      <c r="L50" s="164">
        <f>IF(ISNUMBER('実質公債費比率（分子）の構造'!N$53),'実質公債費比率（分子）の構造'!N$53,NA())</f>
        <v>143</v>
      </c>
      <c r="M50" s="164" t="e">
        <f>NA()</f>
        <v>#N/A</v>
      </c>
      <c r="N50" s="164" t="e">
        <f>NA()</f>
        <v>#N/A</v>
      </c>
      <c r="O50" s="164">
        <f>IF(ISNUMBER('実質公債費比率（分子）の構造'!O$53),'実質公債費比率（分子）の構造'!O$53,NA())</f>
        <v>173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4577</v>
      </c>
      <c r="E56" s="163"/>
      <c r="F56" s="163"/>
      <c r="G56" s="163">
        <f>'将来負担比率（分子）の構造'!J$52</f>
        <v>4626</v>
      </c>
      <c r="H56" s="163"/>
      <c r="I56" s="163"/>
      <c r="J56" s="163">
        <f>'将来負担比率（分子）の構造'!K$52</f>
        <v>4580</v>
      </c>
      <c r="K56" s="163"/>
      <c r="L56" s="163"/>
      <c r="M56" s="163">
        <f>'将来負担比率（分子）の構造'!L$52</f>
        <v>4434</v>
      </c>
      <c r="N56" s="163"/>
      <c r="O56" s="163"/>
      <c r="P56" s="163">
        <f>'将来負担比率（分子）の構造'!M$52</f>
        <v>4296</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1422</v>
      </c>
      <c r="E58" s="163"/>
      <c r="F58" s="163"/>
      <c r="G58" s="163">
        <f>'将来負担比率（分子）の構造'!J$50</f>
        <v>1606</v>
      </c>
      <c r="H58" s="163"/>
      <c r="I58" s="163"/>
      <c r="J58" s="163">
        <f>'将来負担比率（分子）の構造'!K$50</f>
        <v>1827</v>
      </c>
      <c r="K58" s="163"/>
      <c r="L58" s="163"/>
      <c r="M58" s="163">
        <f>'将来負担比率（分子）の構造'!L$50</f>
        <v>1757</v>
      </c>
      <c r="N58" s="163"/>
      <c r="O58" s="163"/>
      <c r="P58" s="163">
        <f>'将来負担比率（分子）の構造'!M$50</f>
        <v>1838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635</v>
      </c>
      <c r="C62" s="163"/>
      <c r="D62" s="163"/>
      <c r="E62" s="163">
        <f>'将来負担比率（分子）の構造'!J$45</f>
        <v>629</v>
      </c>
      <c r="F62" s="163"/>
      <c r="G62" s="163"/>
      <c r="H62" s="163">
        <f>'将来負担比率（分子）の構造'!K$45</f>
        <v>613</v>
      </c>
      <c r="I62" s="163"/>
      <c r="J62" s="163"/>
      <c r="K62" s="163">
        <f>'将来負担比率（分子）の構造'!L$45</f>
        <v>606</v>
      </c>
      <c r="L62" s="163"/>
      <c r="M62" s="163"/>
      <c r="N62" s="163">
        <f>'将来負担比率（分子）の構造'!M$45</f>
        <v>585</v>
      </c>
      <c r="O62" s="163"/>
      <c r="P62" s="163"/>
    </row>
    <row r="63" spans="1:16" x14ac:dyDescent="0.2">
      <c r="A63" s="163" t="s">
        <v>34</v>
      </c>
      <c r="B63" s="163">
        <f>'将来負担比率（分子）の構造'!I$44</f>
        <v>399</v>
      </c>
      <c r="C63" s="163"/>
      <c r="D63" s="163"/>
      <c r="E63" s="163">
        <f>'将来負担比率（分子）の構造'!J$44</f>
        <v>357</v>
      </c>
      <c r="F63" s="163"/>
      <c r="G63" s="163"/>
      <c r="H63" s="163">
        <f>'将来負担比率（分子）の構造'!K$44</f>
        <v>307</v>
      </c>
      <c r="I63" s="163"/>
      <c r="J63" s="163"/>
      <c r="K63" s="163">
        <f>'将来負担比率（分子）の構造'!L$44</f>
        <v>268</v>
      </c>
      <c r="L63" s="163"/>
      <c r="M63" s="163"/>
      <c r="N63" s="163">
        <f>'将来負担比率（分子）の構造'!M$44</f>
        <v>262</v>
      </c>
      <c r="O63" s="163"/>
      <c r="P63" s="163"/>
    </row>
    <row r="64" spans="1:16" x14ac:dyDescent="0.2">
      <c r="A64" s="163" t="s">
        <v>33</v>
      </c>
      <c r="B64" s="163">
        <f>'将来負担比率（分子）の構造'!I$43</f>
        <v>1880</v>
      </c>
      <c r="C64" s="163"/>
      <c r="D64" s="163"/>
      <c r="E64" s="163">
        <f>'将来負担比率（分子）の構造'!J$43</f>
        <v>1779</v>
      </c>
      <c r="F64" s="163"/>
      <c r="G64" s="163"/>
      <c r="H64" s="163">
        <f>'将来負担比率（分子）の構造'!K$43</f>
        <v>1715</v>
      </c>
      <c r="I64" s="163"/>
      <c r="J64" s="163"/>
      <c r="K64" s="163">
        <f>'将来負担比率（分子）の構造'!L$43</f>
        <v>1638</v>
      </c>
      <c r="L64" s="163"/>
      <c r="M64" s="163"/>
      <c r="N64" s="163">
        <f>'将来負担比率（分子）の構造'!M$43</f>
        <v>1559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3443</v>
      </c>
      <c r="C66" s="163"/>
      <c r="D66" s="163"/>
      <c r="E66" s="163">
        <f>'将来負担比率（分子）の構造'!J$41</f>
        <v>3446</v>
      </c>
      <c r="F66" s="163"/>
      <c r="G66" s="163"/>
      <c r="H66" s="163">
        <f>'将来負担比率（分子）の構造'!K$41</f>
        <v>3520</v>
      </c>
      <c r="I66" s="163"/>
      <c r="J66" s="163"/>
      <c r="K66" s="163">
        <f>'将来負担比率（分子）の構造'!L$41</f>
        <v>3420</v>
      </c>
      <c r="L66" s="163"/>
      <c r="M66" s="163"/>
      <c r="N66" s="163">
        <f>'将来負担比率（分子）の構造'!M$41</f>
        <v>3315</v>
      </c>
      <c r="O66" s="163"/>
      <c r="P66" s="163"/>
    </row>
    <row r="67" spans="1:16" x14ac:dyDescent="0.2">
      <c r="A67" s="163" t="s">
        <v>71</v>
      </c>
      <c r="B67" s="163" t="e">
        <f>NA()</f>
        <v>#N/A</v>
      </c>
      <c r="C67" s="163">
        <f>IF(ISNUMBER('将来負担比率（分子）の構造'!I$53), IF('将来負担比率（分子）の構造'!I$53 &lt; 0, 0, '将来負担比率（分子）の構造'!I$53), NA())</f>
        <v>358</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561</v>
      </c>
      <c r="C72" s="167">
        <f>基金残高に係る経年分析!G55</f>
        <v>763</v>
      </c>
      <c r="D72" s="167">
        <f>基金残高に係る経年分析!H55</f>
        <v>838</v>
      </c>
    </row>
    <row r="73" spans="1:16" x14ac:dyDescent="0.2">
      <c r="A73" s="166" t="s">
        <v>74</v>
      </c>
      <c r="B73" s="167">
        <f>基金残高に係る経年分析!F56</f>
        <v>451</v>
      </c>
      <c r="C73" s="167">
        <f>基金残高に係る経年分析!G56</f>
        <v>101</v>
      </c>
      <c r="D73" s="167">
        <f>基金残高に係る経年分析!H56</f>
        <v>51</v>
      </c>
    </row>
    <row r="74" spans="1:16" x14ac:dyDescent="0.2">
      <c r="A74" s="166" t="s">
        <v>75</v>
      </c>
      <c r="B74" s="167">
        <f>基金残高に係る経年分析!F57</f>
        <v>678</v>
      </c>
      <c r="C74" s="167">
        <f>基金残高に係る経年分析!G57</f>
        <v>736</v>
      </c>
      <c r="D74" s="167">
        <f>基金残高に係る経年分析!H57</f>
        <v>792</v>
      </c>
    </row>
  </sheetData>
  <sheetProtection algorithmName="SHA-512" hashValue="cp02giYb+MK00apiiOfkFtpBd8SwU66EZZvKTXOpAZCueWdcRsFa34RqpC/f9kX7h8+O6g94JqezOZqbIF81+A==" saltValue="qeqT58MOk7DIJFibwNaf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2068109</v>
      </c>
      <c r="S5" s="677"/>
      <c r="T5" s="677"/>
      <c r="U5" s="677"/>
      <c r="V5" s="677"/>
      <c r="W5" s="677"/>
      <c r="X5" s="677"/>
      <c r="Y5" s="702"/>
      <c r="Z5" s="715">
        <v>28.3</v>
      </c>
      <c r="AA5" s="715"/>
      <c r="AB5" s="715"/>
      <c r="AC5" s="715"/>
      <c r="AD5" s="716">
        <v>2068109</v>
      </c>
      <c r="AE5" s="716"/>
      <c r="AF5" s="716"/>
      <c r="AG5" s="716"/>
      <c r="AH5" s="716"/>
      <c r="AI5" s="716"/>
      <c r="AJ5" s="716"/>
      <c r="AK5" s="716"/>
      <c r="AL5" s="703">
        <v>51</v>
      </c>
      <c r="AM5" s="685"/>
      <c r="AN5" s="685"/>
      <c r="AO5" s="704"/>
      <c r="AP5" s="679" t="s">
        <v>216</v>
      </c>
      <c r="AQ5" s="680"/>
      <c r="AR5" s="680"/>
      <c r="AS5" s="680"/>
      <c r="AT5" s="680"/>
      <c r="AU5" s="680"/>
      <c r="AV5" s="680"/>
      <c r="AW5" s="680"/>
      <c r="AX5" s="680"/>
      <c r="AY5" s="680"/>
      <c r="AZ5" s="680"/>
      <c r="BA5" s="680"/>
      <c r="BB5" s="680"/>
      <c r="BC5" s="680"/>
      <c r="BD5" s="680"/>
      <c r="BE5" s="680"/>
      <c r="BF5" s="681"/>
      <c r="BG5" s="621">
        <v>2066419</v>
      </c>
      <c r="BH5" s="622"/>
      <c r="BI5" s="622"/>
      <c r="BJ5" s="622"/>
      <c r="BK5" s="622"/>
      <c r="BL5" s="622"/>
      <c r="BM5" s="622"/>
      <c r="BN5" s="623"/>
      <c r="BO5" s="659">
        <v>99.9</v>
      </c>
      <c r="BP5" s="659"/>
      <c r="BQ5" s="659"/>
      <c r="BR5" s="659"/>
      <c r="BS5" s="660">
        <v>49759</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69481</v>
      </c>
      <c r="S6" s="622"/>
      <c r="T6" s="622"/>
      <c r="U6" s="622"/>
      <c r="V6" s="622"/>
      <c r="W6" s="622"/>
      <c r="X6" s="622"/>
      <c r="Y6" s="623"/>
      <c r="Z6" s="659">
        <v>1</v>
      </c>
      <c r="AA6" s="659"/>
      <c r="AB6" s="659"/>
      <c r="AC6" s="659"/>
      <c r="AD6" s="660">
        <v>69481</v>
      </c>
      <c r="AE6" s="660"/>
      <c r="AF6" s="660"/>
      <c r="AG6" s="660"/>
      <c r="AH6" s="660"/>
      <c r="AI6" s="660"/>
      <c r="AJ6" s="660"/>
      <c r="AK6" s="660"/>
      <c r="AL6" s="624">
        <v>1.7</v>
      </c>
      <c r="AM6" s="625"/>
      <c r="AN6" s="625"/>
      <c r="AO6" s="661"/>
      <c r="AP6" s="618" t="s">
        <v>221</v>
      </c>
      <c r="AQ6" s="619"/>
      <c r="AR6" s="619"/>
      <c r="AS6" s="619"/>
      <c r="AT6" s="619"/>
      <c r="AU6" s="619"/>
      <c r="AV6" s="619"/>
      <c r="AW6" s="619"/>
      <c r="AX6" s="619"/>
      <c r="AY6" s="619"/>
      <c r="AZ6" s="619"/>
      <c r="BA6" s="619"/>
      <c r="BB6" s="619"/>
      <c r="BC6" s="619"/>
      <c r="BD6" s="619"/>
      <c r="BE6" s="619"/>
      <c r="BF6" s="620"/>
      <c r="BG6" s="621">
        <v>2066419</v>
      </c>
      <c r="BH6" s="622"/>
      <c r="BI6" s="622"/>
      <c r="BJ6" s="622"/>
      <c r="BK6" s="622"/>
      <c r="BL6" s="622"/>
      <c r="BM6" s="622"/>
      <c r="BN6" s="623"/>
      <c r="BO6" s="659">
        <v>99.9</v>
      </c>
      <c r="BP6" s="659"/>
      <c r="BQ6" s="659"/>
      <c r="BR6" s="659"/>
      <c r="BS6" s="660">
        <v>49759</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88993</v>
      </c>
      <c r="CS6" s="622"/>
      <c r="CT6" s="622"/>
      <c r="CU6" s="622"/>
      <c r="CV6" s="622"/>
      <c r="CW6" s="622"/>
      <c r="CX6" s="622"/>
      <c r="CY6" s="623"/>
      <c r="CZ6" s="703">
        <v>1.4</v>
      </c>
      <c r="DA6" s="685"/>
      <c r="DB6" s="685"/>
      <c r="DC6" s="705"/>
      <c r="DD6" s="627" t="s">
        <v>121</v>
      </c>
      <c r="DE6" s="622"/>
      <c r="DF6" s="622"/>
      <c r="DG6" s="622"/>
      <c r="DH6" s="622"/>
      <c r="DI6" s="622"/>
      <c r="DJ6" s="622"/>
      <c r="DK6" s="622"/>
      <c r="DL6" s="622"/>
      <c r="DM6" s="622"/>
      <c r="DN6" s="622"/>
      <c r="DO6" s="622"/>
      <c r="DP6" s="623"/>
      <c r="DQ6" s="627">
        <v>88993</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560</v>
      </c>
      <c r="S7" s="622"/>
      <c r="T7" s="622"/>
      <c r="U7" s="622"/>
      <c r="V7" s="622"/>
      <c r="W7" s="622"/>
      <c r="X7" s="622"/>
      <c r="Y7" s="623"/>
      <c r="Z7" s="659">
        <v>0</v>
      </c>
      <c r="AA7" s="659"/>
      <c r="AB7" s="659"/>
      <c r="AC7" s="659"/>
      <c r="AD7" s="660">
        <v>560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751325</v>
      </c>
      <c r="BH7" s="622"/>
      <c r="BI7" s="622"/>
      <c r="BJ7" s="622"/>
      <c r="BK7" s="622"/>
      <c r="BL7" s="622"/>
      <c r="BM7" s="622"/>
      <c r="BN7" s="623"/>
      <c r="BO7" s="659">
        <v>36.299999999999997</v>
      </c>
      <c r="BP7" s="659"/>
      <c r="BQ7" s="659"/>
      <c r="BR7" s="659"/>
      <c r="BS7" s="660">
        <v>49759</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1296524</v>
      </c>
      <c r="CS7" s="622"/>
      <c r="CT7" s="622"/>
      <c r="CU7" s="622"/>
      <c r="CV7" s="622"/>
      <c r="CW7" s="622"/>
      <c r="CX7" s="622"/>
      <c r="CY7" s="623"/>
      <c r="CZ7" s="659">
        <v>20.100000000000001</v>
      </c>
      <c r="DA7" s="659"/>
      <c r="DB7" s="659"/>
      <c r="DC7" s="659"/>
      <c r="DD7" s="627">
        <v>2062</v>
      </c>
      <c r="DE7" s="622"/>
      <c r="DF7" s="622"/>
      <c r="DG7" s="622"/>
      <c r="DH7" s="622"/>
      <c r="DI7" s="622"/>
      <c r="DJ7" s="622"/>
      <c r="DK7" s="622"/>
      <c r="DL7" s="622"/>
      <c r="DM7" s="622"/>
      <c r="DN7" s="622"/>
      <c r="DO7" s="622"/>
      <c r="DP7" s="623"/>
      <c r="DQ7" s="627">
        <v>1068384</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11273</v>
      </c>
      <c r="S8" s="622"/>
      <c r="T8" s="622"/>
      <c r="U8" s="622"/>
      <c r="V8" s="622"/>
      <c r="W8" s="622"/>
      <c r="X8" s="622"/>
      <c r="Y8" s="623"/>
      <c r="Z8" s="659">
        <v>0.2</v>
      </c>
      <c r="AA8" s="659"/>
      <c r="AB8" s="659"/>
      <c r="AC8" s="659"/>
      <c r="AD8" s="660">
        <v>11273</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18065</v>
      </c>
      <c r="BH8" s="622"/>
      <c r="BI8" s="622"/>
      <c r="BJ8" s="622"/>
      <c r="BK8" s="622"/>
      <c r="BL8" s="622"/>
      <c r="BM8" s="622"/>
      <c r="BN8" s="623"/>
      <c r="BO8" s="659">
        <v>0.9</v>
      </c>
      <c r="BP8" s="659"/>
      <c r="BQ8" s="659"/>
      <c r="BR8" s="659"/>
      <c r="BS8" s="660" t="s">
        <v>121</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2114105</v>
      </c>
      <c r="CS8" s="622"/>
      <c r="CT8" s="622"/>
      <c r="CU8" s="622"/>
      <c r="CV8" s="622"/>
      <c r="CW8" s="622"/>
      <c r="CX8" s="622"/>
      <c r="CY8" s="623"/>
      <c r="CZ8" s="659">
        <v>32.700000000000003</v>
      </c>
      <c r="DA8" s="659"/>
      <c r="DB8" s="659"/>
      <c r="DC8" s="659"/>
      <c r="DD8" s="627">
        <v>237363</v>
      </c>
      <c r="DE8" s="622"/>
      <c r="DF8" s="622"/>
      <c r="DG8" s="622"/>
      <c r="DH8" s="622"/>
      <c r="DI8" s="622"/>
      <c r="DJ8" s="622"/>
      <c r="DK8" s="622"/>
      <c r="DL8" s="622"/>
      <c r="DM8" s="622"/>
      <c r="DN8" s="622"/>
      <c r="DO8" s="622"/>
      <c r="DP8" s="623"/>
      <c r="DQ8" s="627">
        <v>1063313</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15975</v>
      </c>
      <c r="S9" s="622"/>
      <c r="T9" s="622"/>
      <c r="U9" s="622"/>
      <c r="V9" s="622"/>
      <c r="W9" s="622"/>
      <c r="X9" s="622"/>
      <c r="Y9" s="623"/>
      <c r="Z9" s="659">
        <v>0.2</v>
      </c>
      <c r="AA9" s="659"/>
      <c r="AB9" s="659"/>
      <c r="AC9" s="659"/>
      <c r="AD9" s="660">
        <v>15975</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527718</v>
      </c>
      <c r="BH9" s="622"/>
      <c r="BI9" s="622"/>
      <c r="BJ9" s="622"/>
      <c r="BK9" s="622"/>
      <c r="BL9" s="622"/>
      <c r="BM9" s="622"/>
      <c r="BN9" s="623"/>
      <c r="BO9" s="659">
        <v>25.5</v>
      </c>
      <c r="BP9" s="659"/>
      <c r="BQ9" s="659"/>
      <c r="BR9" s="659"/>
      <c r="BS9" s="660" t="s">
        <v>121</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437984</v>
      </c>
      <c r="CS9" s="622"/>
      <c r="CT9" s="622"/>
      <c r="CU9" s="622"/>
      <c r="CV9" s="622"/>
      <c r="CW9" s="622"/>
      <c r="CX9" s="622"/>
      <c r="CY9" s="623"/>
      <c r="CZ9" s="659">
        <v>6.8</v>
      </c>
      <c r="DA9" s="659"/>
      <c r="DB9" s="659"/>
      <c r="DC9" s="659"/>
      <c r="DD9" s="627">
        <v>14674</v>
      </c>
      <c r="DE9" s="622"/>
      <c r="DF9" s="622"/>
      <c r="DG9" s="622"/>
      <c r="DH9" s="622"/>
      <c r="DI9" s="622"/>
      <c r="DJ9" s="622"/>
      <c r="DK9" s="622"/>
      <c r="DL9" s="622"/>
      <c r="DM9" s="622"/>
      <c r="DN9" s="622"/>
      <c r="DO9" s="622"/>
      <c r="DP9" s="623"/>
      <c r="DQ9" s="627">
        <v>388732</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31383</v>
      </c>
      <c r="BH10" s="622"/>
      <c r="BI10" s="622"/>
      <c r="BJ10" s="622"/>
      <c r="BK10" s="622"/>
      <c r="BL10" s="622"/>
      <c r="BM10" s="622"/>
      <c r="BN10" s="623"/>
      <c r="BO10" s="659">
        <v>1.5</v>
      </c>
      <c r="BP10" s="659"/>
      <c r="BQ10" s="659"/>
      <c r="BR10" s="659"/>
      <c r="BS10" s="660" t="s">
        <v>121</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204</v>
      </c>
      <c r="CS10" s="622"/>
      <c r="CT10" s="622"/>
      <c r="CU10" s="622"/>
      <c r="CV10" s="622"/>
      <c r="CW10" s="622"/>
      <c r="CX10" s="622"/>
      <c r="CY10" s="623"/>
      <c r="CZ10" s="659">
        <v>0</v>
      </c>
      <c r="DA10" s="659"/>
      <c r="DB10" s="659"/>
      <c r="DC10" s="659"/>
      <c r="DD10" s="627" t="s">
        <v>121</v>
      </c>
      <c r="DE10" s="622"/>
      <c r="DF10" s="622"/>
      <c r="DG10" s="622"/>
      <c r="DH10" s="622"/>
      <c r="DI10" s="622"/>
      <c r="DJ10" s="622"/>
      <c r="DK10" s="622"/>
      <c r="DL10" s="622"/>
      <c r="DM10" s="622"/>
      <c r="DN10" s="622"/>
      <c r="DO10" s="622"/>
      <c r="DP10" s="623"/>
      <c r="DQ10" s="627">
        <v>204</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302607</v>
      </c>
      <c r="S11" s="622"/>
      <c r="T11" s="622"/>
      <c r="U11" s="622"/>
      <c r="V11" s="622"/>
      <c r="W11" s="622"/>
      <c r="X11" s="622"/>
      <c r="Y11" s="623"/>
      <c r="Z11" s="624">
        <v>4.0999999999999996</v>
      </c>
      <c r="AA11" s="625"/>
      <c r="AB11" s="625"/>
      <c r="AC11" s="626"/>
      <c r="AD11" s="627">
        <v>302607</v>
      </c>
      <c r="AE11" s="622"/>
      <c r="AF11" s="622"/>
      <c r="AG11" s="622"/>
      <c r="AH11" s="622"/>
      <c r="AI11" s="622"/>
      <c r="AJ11" s="622"/>
      <c r="AK11" s="623"/>
      <c r="AL11" s="624">
        <v>7.5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174159</v>
      </c>
      <c r="BH11" s="622"/>
      <c r="BI11" s="622"/>
      <c r="BJ11" s="622"/>
      <c r="BK11" s="622"/>
      <c r="BL11" s="622"/>
      <c r="BM11" s="622"/>
      <c r="BN11" s="623"/>
      <c r="BO11" s="659">
        <v>8.4</v>
      </c>
      <c r="BP11" s="659"/>
      <c r="BQ11" s="659"/>
      <c r="BR11" s="659"/>
      <c r="BS11" s="660">
        <v>49759</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310045</v>
      </c>
      <c r="CS11" s="622"/>
      <c r="CT11" s="622"/>
      <c r="CU11" s="622"/>
      <c r="CV11" s="622"/>
      <c r="CW11" s="622"/>
      <c r="CX11" s="622"/>
      <c r="CY11" s="623"/>
      <c r="CZ11" s="659">
        <v>4.8</v>
      </c>
      <c r="DA11" s="659"/>
      <c r="DB11" s="659"/>
      <c r="DC11" s="659"/>
      <c r="DD11" s="627">
        <v>112089</v>
      </c>
      <c r="DE11" s="622"/>
      <c r="DF11" s="622"/>
      <c r="DG11" s="622"/>
      <c r="DH11" s="622"/>
      <c r="DI11" s="622"/>
      <c r="DJ11" s="622"/>
      <c r="DK11" s="622"/>
      <c r="DL11" s="622"/>
      <c r="DM11" s="622"/>
      <c r="DN11" s="622"/>
      <c r="DO11" s="622"/>
      <c r="DP11" s="623"/>
      <c r="DQ11" s="627">
        <v>165021</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23553</v>
      </c>
      <c r="S12" s="622"/>
      <c r="T12" s="622"/>
      <c r="U12" s="622"/>
      <c r="V12" s="622"/>
      <c r="W12" s="622"/>
      <c r="X12" s="622"/>
      <c r="Y12" s="623"/>
      <c r="Z12" s="659">
        <v>0.3</v>
      </c>
      <c r="AA12" s="659"/>
      <c r="AB12" s="659"/>
      <c r="AC12" s="659"/>
      <c r="AD12" s="660">
        <v>23553</v>
      </c>
      <c r="AE12" s="660"/>
      <c r="AF12" s="660"/>
      <c r="AG12" s="660"/>
      <c r="AH12" s="660"/>
      <c r="AI12" s="660"/>
      <c r="AJ12" s="660"/>
      <c r="AK12" s="660"/>
      <c r="AL12" s="624">
        <v>0.6</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1195460</v>
      </c>
      <c r="BH12" s="622"/>
      <c r="BI12" s="622"/>
      <c r="BJ12" s="622"/>
      <c r="BK12" s="622"/>
      <c r="BL12" s="622"/>
      <c r="BM12" s="622"/>
      <c r="BN12" s="623"/>
      <c r="BO12" s="659">
        <v>57.8</v>
      </c>
      <c r="BP12" s="659"/>
      <c r="BQ12" s="659"/>
      <c r="BR12" s="659"/>
      <c r="BS12" s="660" t="s">
        <v>121</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197434</v>
      </c>
      <c r="CS12" s="622"/>
      <c r="CT12" s="622"/>
      <c r="CU12" s="622"/>
      <c r="CV12" s="622"/>
      <c r="CW12" s="622"/>
      <c r="CX12" s="622"/>
      <c r="CY12" s="623"/>
      <c r="CZ12" s="659">
        <v>3.1</v>
      </c>
      <c r="DA12" s="659"/>
      <c r="DB12" s="659"/>
      <c r="DC12" s="659"/>
      <c r="DD12" s="627">
        <v>32801</v>
      </c>
      <c r="DE12" s="622"/>
      <c r="DF12" s="622"/>
      <c r="DG12" s="622"/>
      <c r="DH12" s="622"/>
      <c r="DI12" s="622"/>
      <c r="DJ12" s="622"/>
      <c r="DK12" s="622"/>
      <c r="DL12" s="622"/>
      <c r="DM12" s="622"/>
      <c r="DN12" s="622"/>
      <c r="DO12" s="622"/>
      <c r="DP12" s="623"/>
      <c r="DQ12" s="627">
        <v>125728</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1195388</v>
      </c>
      <c r="BH13" s="622"/>
      <c r="BI13" s="622"/>
      <c r="BJ13" s="622"/>
      <c r="BK13" s="622"/>
      <c r="BL13" s="622"/>
      <c r="BM13" s="622"/>
      <c r="BN13" s="623"/>
      <c r="BO13" s="659">
        <v>57.8</v>
      </c>
      <c r="BP13" s="659"/>
      <c r="BQ13" s="659"/>
      <c r="BR13" s="659"/>
      <c r="BS13" s="660" t="s">
        <v>121</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649927</v>
      </c>
      <c r="CS13" s="622"/>
      <c r="CT13" s="622"/>
      <c r="CU13" s="622"/>
      <c r="CV13" s="622"/>
      <c r="CW13" s="622"/>
      <c r="CX13" s="622"/>
      <c r="CY13" s="623"/>
      <c r="CZ13" s="659">
        <v>10.1</v>
      </c>
      <c r="DA13" s="659"/>
      <c r="DB13" s="659"/>
      <c r="DC13" s="659"/>
      <c r="DD13" s="627">
        <v>320585</v>
      </c>
      <c r="DE13" s="622"/>
      <c r="DF13" s="622"/>
      <c r="DG13" s="622"/>
      <c r="DH13" s="622"/>
      <c r="DI13" s="622"/>
      <c r="DJ13" s="622"/>
      <c r="DK13" s="622"/>
      <c r="DL13" s="622"/>
      <c r="DM13" s="622"/>
      <c r="DN13" s="622"/>
      <c r="DO13" s="622"/>
      <c r="DP13" s="623"/>
      <c r="DQ13" s="627">
        <v>377609</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47921</v>
      </c>
      <c r="BH14" s="622"/>
      <c r="BI14" s="622"/>
      <c r="BJ14" s="622"/>
      <c r="BK14" s="622"/>
      <c r="BL14" s="622"/>
      <c r="BM14" s="622"/>
      <c r="BN14" s="623"/>
      <c r="BO14" s="659">
        <v>2.2999999999999998</v>
      </c>
      <c r="BP14" s="659"/>
      <c r="BQ14" s="659"/>
      <c r="BR14" s="659"/>
      <c r="BS14" s="660" t="s">
        <v>121</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308324</v>
      </c>
      <c r="CS14" s="622"/>
      <c r="CT14" s="622"/>
      <c r="CU14" s="622"/>
      <c r="CV14" s="622"/>
      <c r="CW14" s="622"/>
      <c r="CX14" s="622"/>
      <c r="CY14" s="623"/>
      <c r="CZ14" s="659">
        <v>4.8</v>
      </c>
      <c r="DA14" s="659"/>
      <c r="DB14" s="659"/>
      <c r="DC14" s="659"/>
      <c r="DD14" s="627">
        <v>9329</v>
      </c>
      <c r="DE14" s="622"/>
      <c r="DF14" s="622"/>
      <c r="DG14" s="622"/>
      <c r="DH14" s="622"/>
      <c r="DI14" s="622"/>
      <c r="DJ14" s="622"/>
      <c r="DK14" s="622"/>
      <c r="DL14" s="622"/>
      <c r="DM14" s="622"/>
      <c r="DN14" s="622"/>
      <c r="DO14" s="622"/>
      <c r="DP14" s="623"/>
      <c r="DQ14" s="627">
        <v>307898</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9195</v>
      </c>
      <c r="S15" s="622"/>
      <c r="T15" s="622"/>
      <c r="U15" s="622"/>
      <c r="V15" s="622"/>
      <c r="W15" s="622"/>
      <c r="X15" s="622"/>
      <c r="Y15" s="623"/>
      <c r="Z15" s="659">
        <v>0.1</v>
      </c>
      <c r="AA15" s="659"/>
      <c r="AB15" s="659"/>
      <c r="AC15" s="659"/>
      <c r="AD15" s="660">
        <v>9195</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71713</v>
      </c>
      <c r="BH15" s="622"/>
      <c r="BI15" s="622"/>
      <c r="BJ15" s="622"/>
      <c r="BK15" s="622"/>
      <c r="BL15" s="622"/>
      <c r="BM15" s="622"/>
      <c r="BN15" s="623"/>
      <c r="BO15" s="659">
        <v>3.5</v>
      </c>
      <c r="BP15" s="659"/>
      <c r="BQ15" s="659"/>
      <c r="BR15" s="659"/>
      <c r="BS15" s="660" t="s">
        <v>121</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688382</v>
      </c>
      <c r="CS15" s="622"/>
      <c r="CT15" s="622"/>
      <c r="CU15" s="622"/>
      <c r="CV15" s="622"/>
      <c r="CW15" s="622"/>
      <c r="CX15" s="622"/>
      <c r="CY15" s="623"/>
      <c r="CZ15" s="659">
        <v>10.7</v>
      </c>
      <c r="DA15" s="659"/>
      <c r="DB15" s="659"/>
      <c r="DC15" s="659"/>
      <c r="DD15" s="627">
        <v>68774</v>
      </c>
      <c r="DE15" s="622"/>
      <c r="DF15" s="622"/>
      <c r="DG15" s="622"/>
      <c r="DH15" s="622"/>
      <c r="DI15" s="622"/>
      <c r="DJ15" s="622"/>
      <c r="DK15" s="622"/>
      <c r="DL15" s="622"/>
      <c r="DM15" s="622"/>
      <c r="DN15" s="622"/>
      <c r="DO15" s="622"/>
      <c r="DP15" s="623"/>
      <c r="DQ15" s="627">
        <v>595071</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30945</v>
      </c>
      <c r="S16" s="622"/>
      <c r="T16" s="622"/>
      <c r="U16" s="622"/>
      <c r="V16" s="622"/>
      <c r="W16" s="622"/>
      <c r="X16" s="622"/>
      <c r="Y16" s="623"/>
      <c r="Z16" s="659">
        <v>0.4</v>
      </c>
      <c r="AA16" s="659"/>
      <c r="AB16" s="659"/>
      <c r="AC16" s="659"/>
      <c r="AD16" s="660">
        <v>30945</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63321</v>
      </c>
      <c r="S17" s="622"/>
      <c r="T17" s="622"/>
      <c r="U17" s="622"/>
      <c r="V17" s="622"/>
      <c r="W17" s="622"/>
      <c r="X17" s="622"/>
      <c r="Y17" s="623"/>
      <c r="Z17" s="659">
        <v>0.9</v>
      </c>
      <c r="AA17" s="659"/>
      <c r="AB17" s="659"/>
      <c r="AC17" s="659"/>
      <c r="AD17" s="660">
        <v>63321</v>
      </c>
      <c r="AE17" s="660"/>
      <c r="AF17" s="660"/>
      <c r="AG17" s="660"/>
      <c r="AH17" s="660"/>
      <c r="AI17" s="660"/>
      <c r="AJ17" s="660"/>
      <c r="AK17" s="660"/>
      <c r="AL17" s="624">
        <v>1.6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365586</v>
      </c>
      <c r="CS17" s="622"/>
      <c r="CT17" s="622"/>
      <c r="CU17" s="622"/>
      <c r="CV17" s="622"/>
      <c r="CW17" s="622"/>
      <c r="CX17" s="622"/>
      <c r="CY17" s="623"/>
      <c r="CZ17" s="659">
        <v>5.7</v>
      </c>
      <c r="DA17" s="659"/>
      <c r="DB17" s="659"/>
      <c r="DC17" s="659"/>
      <c r="DD17" s="627" t="s">
        <v>121</v>
      </c>
      <c r="DE17" s="622"/>
      <c r="DF17" s="622"/>
      <c r="DG17" s="622"/>
      <c r="DH17" s="622"/>
      <c r="DI17" s="622"/>
      <c r="DJ17" s="622"/>
      <c r="DK17" s="622"/>
      <c r="DL17" s="622"/>
      <c r="DM17" s="622"/>
      <c r="DN17" s="622"/>
      <c r="DO17" s="622"/>
      <c r="DP17" s="623"/>
      <c r="DQ17" s="627">
        <v>365586</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12282</v>
      </c>
      <c r="S18" s="622"/>
      <c r="T18" s="622"/>
      <c r="U18" s="622"/>
      <c r="V18" s="622"/>
      <c r="W18" s="622"/>
      <c r="X18" s="622"/>
      <c r="Y18" s="623"/>
      <c r="Z18" s="659">
        <v>0.2</v>
      </c>
      <c r="AA18" s="659"/>
      <c r="AB18" s="659"/>
      <c r="AC18" s="659"/>
      <c r="AD18" s="660">
        <v>12282</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51039</v>
      </c>
      <c r="S19" s="622"/>
      <c r="T19" s="622"/>
      <c r="U19" s="622"/>
      <c r="V19" s="622"/>
      <c r="W19" s="622"/>
      <c r="X19" s="622"/>
      <c r="Y19" s="623"/>
      <c r="Z19" s="659">
        <v>0.7</v>
      </c>
      <c r="AA19" s="659"/>
      <c r="AB19" s="659"/>
      <c r="AC19" s="659"/>
      <c r="AD19" s="660">
        <v>51039</v>
      </c>
      <c r="AE19" s="660"/>
      <c r="AF19" s="660"/>
      <c r="AG19" s="660"/>
      <c r="AH19" s="660"/>
      <c r="AI19" s="660"/>
      <c r="AJ19" s="660"/>
      <c r="AK19" s="660"/>
      <c r="AL19" s="624">
        <v>1.3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1690</v>
      </c>
      <c r="BH19" s="622"/>
      <c r="BI19" s="622"/>
      <c r="BJ19" s="622"/>
      <c r="BK19" s="622"/>
      <c r="BL19" s="622"/>
      <c r="BM19" s="622"/>
      <c r="BN19" s="623"/>
      <c r="BO19" s="659">
        <v>0.1</v>
      </c>
      <c r="BP19" s="659"/>
      <c r="BQ19" s="659"/>
      <c r="BR19" s="659"/>
      <c r="BS19" s="660" t="s">
        <v>121</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t="s">
        <v>121</v>
      </c>
      <c r="S20" s="622"/>
      <c r="T20" s="622"/>
      <c r="U20" s="622"/>
      <c r="V20" s="622"/>
      <c r="W20" s="622"/>
      <c r="X20" s="622"/>
      <c r="Y20" s="623"/>
      <c r="Z20" s="659" t="s">
        <v>121</v>
      </c>
      <c r="AA20" s="659"/>
      <c r="AB20" s="659"/>
      <c r="AC20" s="659"/>
      <c r="AD20" s="660" t="s">
        <v>121</v>
      </c>
      <c r="AE20" s="660"/>
      <c r="AF20" s="660"/>
      <c r="AG20" s="660"/>
      <c r="AH20" s="660"/>
      <c r="AI20" s="660"/>
      <c r="AJ20" s="660"/>
      <c r="AK20" s="660"/>
      <c r="AL20" s="624" t="s">
        <v>121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1690</v>
      </c>
      <c r="BH20" s="622"/>
      <c r="BI20" s="622"/>
      <c r="BJ20" s="622"/>
      <c r="BK20" s="622"/>
      <c r="BL20" s="622"/>
      <c r="BM20" s="622"/>
      <c r="BN20" s="623"/>
      <c r="BO20" s="659">
        <v>0.1</v>
      </c>
      <c r="BP20" s="659"/>
      <c r="BQ20" s="659"/>
      <c r="BR20" s="659"/>
      <c r="BS20" s="660" t="s">
        <v>121</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6457508</v>
      </c>
      <c r="CS20" s="622"/>
      <c r="CT20" s="622"/>
      <c r="CU20" s="622"/>
      <c r="CV20" s="622"/>
      <c r="CW20" s="622"/>
      <c r="CX20" s="622"/>
      <c r="CY20" s="623"/>
      <c r="CZ20" s="659">
        <v>100</v>
      </c>
      <c r="DA20" s="659"/>
      <c r="DB20" s="659"/>
      <c r="DC20" s="659"/>
      <c r="DD20" s="627">
        <v>797677</v>
      </c>
      <c r="DE20" s="622"/>
      <c r="DF20" s="622"/>
      <c r="DG20" s="622"/>
      <c r="DH20" s="622"/>
      <c r="DI20" s="622"/>
      <c r="DJ20" s="622"/>
      <c r="DK20" s="622"/>
      <c r="DL20" s="622"/>
      <c r="DM20" s="622"/>
      <c r="DN20" s="622"/>
      <c r="DO20" s="622"/>
      <c r="DP20" s="623"/>
      <c r="DQ20" s="627">
        <v>4546539</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1589557</v>
      </c>
      <c r="S21" s="622"/>
      <c r="T21" s="622"/>
      <c r="U21" s="622"/>
      <c r="V21" s="622"/>
      <c r="W21" s="622"/>
      <c r="X21" s="622"/>
      <c r="Y21" s="623"/>
      <c r="Z21" s="659">
        <v>21.8</v>
      </c>
      <c r="AA21" s="659"/>
      <c r="AB21" s="659"/>
      <c r="AC21" s="659"/>
      <c r="AD21" s="660">
        <v>1440931</v>
      </c>
      <c r="AE21" s="660"/>
      <c r="AF21" s="660"/>
      <c r="AG21" s="660"/>
      <c r="AH21" s="660"/>
      <c r="AI21" s="660"/>
      <c r="AJ21" s="660"/>
      <c r="AK21" s="660"/>
      <c r="AL21" s="624">
        <v>35.5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1690</v>
      </c>
      <c r="BH21" s="622"/>
      <c r="BI21" s="622"/>
      <c r="BJ21" s="622"/>
      <c r="BK21" s="622"/>
      <c r="BL21" s="622"/>
      <c r="BM21" s="622"/>
      <c r="BN21" s="623"/>
      <c r="BO21" s="659">
        <v>0.1</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1440931</v>
      </c>
      <c r="S22" s="622"/>
      <c r="T22" s="622"/>
      <c r="U22" s="622"/>
      <c r="V22" s="622"/>
      <c r="W22" s="622"/>
      <c r="X22" s="622"/>
      <c r="Y22" s="623"/>
      <c r="Z22" s="659">
        <v>19.7</v>
      </c>
      <c r="AA22" s="659"/>
      <c r="AB22" s="659"/>
      <c r="AC22" s="659"/>
      <c r="AD22" s="660">
        <v>1440931</v>
      </c>
      <c r="AE22" s="660"/>
      <c r="AF22" s="660"/>
      <c r="AG22" s="660"/>
      <c r="AH22" s="660"/>
      <c r="AI22" s="660"/>
      <c r="AJ22" s="660"/>
      <c r="AK22" s="660"/>
      <c r="AL22" s="624">
        <v>35.5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148544</v>
      </c>
      <c r="S23" s="622"/>
      <c r="T23" s="622"/>
      <c r="U23" s="622"/>
      <c r="V23" s="622"/>
      <c r="W23" s="622"/>
      <c r="X23" s="622"/>
      <c r="Y23" s="623"/>
      <c r="Z23" s="659">
        <v>2</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v>82</v>
      </c>
      <c r="S24" s="622"/>
      <c r="T24" s="622"/>
      <c r="U24" s="622"/>
      <c r="V24" s="622"/>
      <c r="W24" s="622"/>
      <c r="X24" s="622"/>
      <c r="Y24" s="623"/>
      <c r="Z24" s="659">
        <v>0</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2291954</v>
      </c>
      <c r="CS24" s="677"/>
      <c r="CT24" s="677"/>
      <c r="CU24" s="677"/>
      <c r="CV24" s="677"/>
      <c r="CW24" s="677"/>
      <c r="CX24" s="677"/>
      <c r="CY24" s="702"/>
      <c r="CZ24" s="703">
        <v>35.5</v>
      </c>
      <c r="DA24" s="685"/>
      <c r="DB24" s="685"/>
      <c r="DC24" s="705"/>
      <c r="DD24" s="701">
        <v>1802089</v>
      </c>
      <c r="DE24" s="677"/>
      <c r="DF24" s="677"/>
      <c r="DG24" s="677"/>
      <c r="DH24" s="677"/>
      <c r="DI24" s="677"/>
      <c r="DJ24" s="677"/>
      <c r="DK24" s="702"/>
      <c r="DL24" s="701">
        <v>1637166</v>
      </c>
      <c r="DM24" s="677"/>
      <c r="DN24" s="677"/>
      <c r="DO24" s="677"/>
      <c r="DP24" s="677"/>
      <c r="DQ24" s="677"/>
      <c r="DR24" s="677"/>
      <c r="DS24" s="677"/>
      <c r="DT24" s="677"/>
      <c r="DU24" s="677"/>
      <c r="DV24" s="702"/>
      <c r="DW24" s="703">
        <v>40.200000000000003</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4184576</v>
      </c>
      <c r="S25" s="622"/>
      <c r="T25" s="622"/>
      <c r="U25" s="622"/>
      <c r="V25" s="622"/>
      <c r="W25" s="622"/>
      <c r="X25" s="622"/>
      <c r="Y25" s="623"/>
      <c r="Z25" s="659">
        <v>57.3</v>
      </c>
      <c r="AA25" s="659"/>
      <c r="AB25" s="659"/>
      <c r="AC25" s="659"/>
      <c r="AD25" s="660">
        <v>4035950</v>
      </c>
      <c r="AE25" s="660"/>
      <c r="AF25" s="660"/>
      <c r="AG25" s="660"/>
      <c r="AH25" s="660"/>
      <c r="AI25" s="660"/>
      <c r="AJ25" s="660"/>
      <c r="AK25" s="660"/>
      <c r="AL25" s="624">
        <v>99.5</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1161058</v>
      </c>
      <c r="CS25" s="634"/>
      <c r="CT25" s="634"/>
      <c r="CU25" s="634"/>
      <c r="CV25" s="634"/>
      <c r="CW25" s="634"/>
      <c r="CX25" s="634"/>
      <c r="CY25" s="635"/>
      <c r="CZ25" s="624">
        <v>18</v>
      </c>
      <c r="DA25" s="636"/>
      <c r="DB25" s="636"/>
      <c r="DC25" s="637"/>
      <c r="DD25" s="627">
        <v>1089922</v>
      </c>
      <c r="DE25" s="634"/>
      <c r="DF25" s="634"/>
      <c r="DG25" s="634"/>
      <c r="DH25" s="634"/>
      <c r="DI25" s="634"/>
      <c r="DJ25" s="634"/>
      <c r="DK25" s="635"/>
      <c r="DL25" s="627">
        <v>1088732</v>
      </c>
      <c r="DM25" s="634"/>
      <c r="DN25" s="634"/>
      <c r="DO25" s="634"/>
      <c r="DP25" s="634"/>
      <c r="DQ25" s="634"/>
      <c r="DR25" s="634"/>
      <c r="DS25" s="634"/>
      <c r="DT25" s="634"/>
      <c r="DU25" s="634"/>
      <c r="DV25" s="635"/>
      <c r="DW25" s="624">
        <v>26.7</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1069</v>
      </c>
      <c r="S26" s="622"/>
      <c r="T26" s="622"/>
      <c r="U26" s="622"/>
      <c r="V26" s="622"/>
      <c r="W26" s="622"/>
      <c r="X26" s="622"/>
      <c r="Y26" s="623"/>
      <c r="Z26" s="659">
        <v>0</v>
      </c>
      <c r="AA26" s="659"/>
      <c r="AB26" s="659"/>
      <c r="AC26" s="659"/>
      <c r="AD26" s="660">
        <v>1069</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577406</v>
      </c>
      <c r="CS26" s="622"/>
      <c r="CT26" s="622"/>
      <c r="CU26" s="622"/>
      <c r="CV26" s="622"/>
      <c r="CW26" s="622"/>
      <c r="CX26" s="622"/>
      <c r="CY26" s="623"/>
      <c r="CZ26" s="624">
        <v>8.9</v>
      </c>
      <c r="DA26" s="636"/>
      <c r="DB26" s="636"/>
      <c r="DC26" s="637"/>
      <c r="DD26" s="627">
        <v>523122</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1891</v>
      </c>
      <c r="S27" s="622"/>
      <c r="T27" s="622"/>
      <c r="U27" s="622"/>
      <c r="V27" s="622"/>
      <c r="W27" s="622"/>
      <c r="X27" s="622"/>
      <c r="Y27" s="623"/>
      <c r="Z27" s="659">
        <v>0</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2068109</v>
      </c>
      <c r="BH27" s="622"/>
      <c r="BI27" s="622"/>
      <c r="BJ27" s="622"/>
      <c r="BK27" s="622"/>
      <c r="BL27" s="622"/>
      <c r="BM27" s="622"/>
      <c r="BN27" s="623"/>
      <c r="BO27" s="659">
        <v>100</v>
      </c>
      <c r="BP27" s="659"/>
      <c r="BQ27" s="659"/>
      <c r="BR27" s="659"/>
      <c r="BS27" s="660">
        <v>49759</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765310</v>
      </c>
      <c r="CS27" s="634"/>
      <c r="CT27" s="634"/>
      <c r="CU27" s="634"/>
      <c r="CV27" s="634"/>
      <c r="CW27" s="634"/>
      <c r="CX27" s="634"/>
      <c r="CY27" s="635"/>
      <c r="CZ27" s="624">
        <v>11.9</v>
      </c>
      <c r="DA27" s="636"/>
      <c r="DB27" s="636"/>
      <c r="DC27" s="637"/>
      <c r="DD27" s="627">
        <v>346581</v>
      </c>
      <c r="DE27" s="634"/>
      <c r="DF27" s="634"/>
      <c r="DG27" s="634"/>
      <c r="DH27" s="634"/>
      <c r="DI27" s="634"/>
      <c r="DJ27" s="634"/>
      <c r="DK27" s="635"/>
      <c r="DL27" s="627">
        <v>182848</v>
      </c>
      <c r="DM27" s="634"/>
      <c r="DN27" s="634"/>
      <c r="DO27" s="634"/>
      <c r="DP27" s="634"/>
      <c r="DQ27" s="634"/>
      <c r="DR27" s="634"/>
      <c r="DS27" s="634"/>
      <c r="DT27" s="634"/>
      <c r="DU27" s="634"/>
      <c r="DV27" s="635"/>
      <c r="DW27" s="624">
        <v>4.5</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33588</v>
      </c>
      <c r="S28" s="622"/>
      <c r="T28" s="622"/>
      <c r="U28" s="622"/>
      <c r="V28" s="622"/>
      <c r="W28" s="622"/>
      <c r="X28" s="622"/>
      <c r="Y28" s="623"/>
      <c r="Z28" s="659">
        <v>0.5</v>
      </c>
      <c r="AA28" s="659"/>
      <c r="AB28" s="659"/>
      <c r="AC28" s="659"/>
      <c r="AD28" s="660">
        <v>4380</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365586</v>
      </c>
      <c r="CS28" s="622"/>
      <c r="CT28" s="622"/>
      <c r="CU28" s="622"/>
      <c r="CV28" s="622"/>
      <c r="CW28" s="622"/>
      <c r="CX28" s="622"/>
      <c r="CY28" s="623"/>
      <c r="CZ28" s="624">
        <v>5.7</v>
      </c>
      <c r="DA28" s="636"/>
      <c r="DB28" s="636"/>
      <c r="DC28" s="637"/>
      <c r="DD28" s="627">
        <v>365586</v>
      </c>
      <c r="DE28" s="622"/>
      <c r="DF28" s="622"/>
      <c r="DG28" s="622"/>
      <c r="DH28" s="622"/>
      <c r="DI28" s="622"/>
      <c r="DJ28" s="622"/>
      <c r="DK28" s="623"/>
      <c r="DL28" s="627">
        <v>365586</v>
      </c>
      <c r="DM28" s="622"/>
      <c r="DN28" s="622"/>
      <c r="DO28" s="622"/>
      <c r="DP28" s="622"/>
      <c r="DQ28" s="622"/>
      <c r="DR28" s="622"/>
      <c r="DS28" s="622"/>
      <c r="DT28" s="622"/>
      <c r="DU28" s="622"/>
      <c r="DV28" s="623"/>
      <c r="DW28" s="624">
        <v>9</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5332</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365586</v>
      </c>
      <c r="CS29" s="634"/>
      <c r="CT29" s="634"/>
      <c r="CU29" s="634"/>
      <c r="CV29" s="634"/>
      <c r="CW29" s="634"/>
      <c r="CX29" s="634"/>
      <c r="CY29" s="635"/>
      <c r="CZ29" s="624">
        <v>5.7</v>
      </c>
      <c r="DA29" s="636"/>
      <c r="DB29" s="636"/>
      <c r="DC29" s="637"/>
      <c r="DD29" s="627">
        <v>365586</v>
      </c>
      <c r="DE29" s="634"/>
      <c r="DF29" s="634"/>
      <c r="DG29" s="634"/>
      <c r="DH29" s="634"/>
      <c r="DI29" s="634"/>
      <c r="DJ29" s="634"/>
      <c r="DK29" s="635"/>
      <c r="DL29" s="627">
        <v>365586</v>
      </c>
      <c r="DM29" s="634"/>
      <c r="DN29" s="634"/>
      <c r="DO29" s="634"/>
      <c r="DP29" s="634"/>
      <c r="DQ29" s="634"/>
      <c r="DR29" s="634"/>
      <c r="DS29" s="634"/>
      <c r="DT29" s="634"/>
      <c r="DU29" s="634"/>
      <c r="DV29" s="635"/>
      <c r="DW29" s="624">
        <v>9</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917842</v>
      </c>
      <c r="S30" s="622"/>
      <c r="T30" s="622"/>
      <c r="U30" s="622"/>
      <c r="V30" s="622"/>
      <c r="W30" s="622"/>
      <c r="X30" s="622"/>
      <c r="Y30" s="623"/>
      <c r="Z30" s="659">
        <v>12.6</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355302</v>
      </c>
      <c r="CS30" s="622"/>
      <c r="CT30" s="622"/>
      <c r="CU30" s="622"/>
      <c r="CV30" s="622"/>
      <c r="CW30" s="622"/>
      <c r="CX30" s="622"/>
      <c r="CY30" s="623"/>
      <c r="CZ30" s="624">
        <v>5.5</v>
      </c>
      <c r="DA30" s="636"/>
      <c r="DB30" s="636"/>
      <c r="DC30" s="637"/>
      <c r="DD30" s="627">
        <v>355302</v>
      </c>
      <c r="DE30" s="622"/>
      <c r="DF30" s="622"/>
      <c r="DG30" s="622"/>
      <c r="DH30" s="622"/>
      <c r="DI30" s="622"/>
      <c r="DJ30" s="622"/>
      <c r="DK30" s="623"/>
      <c r="DL30" s="627">
        <v>355302</v>
      </c>
      <c r="DM30" s="622"/>
      <c r="DN30" s="622"/>
      <c r="DO30" s="622"/>
      <c r="DP30" s="622"/>
      <c r="DQ30" s="622"/>
      <c r="DR30" s="622"/>
      <c r="DS30" s="622"/>
      <c r="DT30" s="622"/>
      <c r="DU30" s="622"/>
      <c r="DV30" s="623"/>
      <c r="DW30" s="624">
        <v>8.6999999999999993</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96.7</v>
      </c>
      <c r="BN31" s="684"/>
      <c r="BO31" s="684"/>
      <c r="BP31" s="684"/>
      <c r="BQ31" s="686"/>
      <c r="BR31" s="683">
        <v>98.9</v>
      </c>
      <c r="BS31" s="684"/>
      <c r="BT31" s="684"/>
      <c r="BU31" s="684"/>
      <c r="BV31" s="684"/>
      <c r="BW31" s="684"/>
      <c r="BX31" s="685">
        <v>96.1</v>
      </c>
      <c r="BY31" s="684"/>
      <c r="BZ31" s="684"/>
      <c r="CA31" s="684"/>
      <c r="CB31" s="686"/>
      <c r="CD31" s="642"/>
      <c r="CE31" s="643"/>
      <c r="CF31" s="618" t="s">
        <v>300</v>
      </c>
      <c r="CG31" s="619"/>
      <c r="CH31" s="619"/>
      <c r="CI31" s="619"/>
      <c r="CJ31" s="619"/>
      <c r="CK31" s="619"/>
      <c r="CL31" s="619"/>
      <c r="CM31" s="619"/>
      <c r="CN31" s="619"/>
      <c r="CO31" s="619"/>
      <c r="CP31" s="619"/>
      <c r="CQ31" s="620"/>
      <c r="CR31" s="621">
        <v>10284</v>
      </c>
      <c r="CS31" s="634"/>
      <c r="CT31" s="634"/>
      <c r="CU31" s="634"/>
      <c r="CV31" s="634"/>
      <c r="CW31" s="634"/>
      <c r="CX31" s="634"/>
      <c r="CY31" s="635"/>
      <c r="CZ31" s="624">
        <v>0.2</v>
      </c>
      <c r="DA31" s="636"/>
      <c r="DB31" s="636"/>
      <c r="DC31" s="637"/>
      <c r="DD31" s="627">
        <v>10284</v>
      </c>
      <c r="DE31" s="634"/>
      <c r="DF31" s="634"/>
      <c r="DG31" s="634"/>
      <c r="DH31" s="634"/>
      <c r="DI31" s="634"/>
      <c r="DJ31" s="634"/>
      <c r="DK31" s="635"/>
      <c r="DL31" s="627">
        <v>10284</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512528</v>
      </c>
      <c r="S32" s="622"/>
      <c r="T32" s="622"/>
      <c r="U32" s="622"/>
      <c r="V32" s="622"/>
      <c r="W32" s="622"/>
      <c r="X32" s="622"/>
      <c r="Y32" s="623"/>
      <c r="Z32" s="659">
        <v>7</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02" t="s">
        <v>302</v>
      </c>
      <c r="AX32" s="618" t="s">
        <v>303</v>
      </c>
      <c r="AY32" s="619"/>
      <c r="AZ32" s="619"/>
      <c r="BA32" s="619"/>
      <c r="BB32" s="619"/>
      <c r="BC32" s="619"/>
      <c r="BD32" s="619"/>
      <c r="BE32" s="619"/>
      <c r="BF32" s="620"/>
      <c r="BG32" s="692">
        <v>99.1</v>
      </c>
      <c r="BH32" s="634"/>
      <c r="BI32" s="634"/>
      <c r="BJ32" s="634"/>
      <c r="BK32" s="634"/>
      <c r="BL32" s="634"/>
      <c r="BM32" s="625">
        <v>98</v>
      </c>
      <c r="BN32" s="634"/>
      <c r="BO32" s="634"/>
      <c r="BP32" s="634"/>
      <c r="BQ32" s="657"/>
      <c r="BR32" s="692">
        <v>99.3</v>
      </c>
      <c r="BS32" s="634"/>
      <c r="BT32" s="634"/>
      <c r="BU32" s="634"/>
      <c r="BV32" s="634"/>
      <c r="BW32" s="634"/>
      <c r="BX32" s="625">
        <v>97.9</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1959</v>
      </c>
      <c r="S33" s="622"/>
      <c r="T33" s="622"/>
      <c r="U33" s="622"/>
      <c r="V33" s="622"/>
      <c r="W33" s="622"/>
      <c r="X33" s="622"/>
      <c r="Y33" s="623"/>
      <c r="Z33" s="659">
        <v>0</v>
      </c>
      <c r="AA33" s="659"/>
      <c r="AB33" s="659"/>
      <c r="AC33" s="659"/>
      <c r="AD33" s="660">
        <v>1385</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99.3</v>
      </c>
      <c r="BH33" s="606"/>
      <c r="BI33" s="606"/>
      <c r="BJ33" s="606"/>
      <c r="BK33" s="606"/>
      <c r="BL33" s="606"/>
      <c r="BM33" s="652">
        <v>95.8</v>
      </c>
      <c r="BN33" s="606"/>
      <c r="BO33" s="606"/>
      <c r="BP33" s="606"/>
      <c r="BQ33" s="669"/>
      <c r="BR33" s="682">
        <v>98.7</v>
      </c>
      <c r="BS33" s="606"/>
      <c r="BT33" s="606"/>
      <c r="BU33" s="606"/>
      <c r="BV33" s="606"/>
      <c r="BW33" s="606"/>
      <c r="BX33" s="652">
        <v>94.9</v>
      </c>
      <c r="BY33" s="606"/>
      <c r="BZ33" s="606"/>
      <c r="CA33" s="606"/>
      <c r="CB33" s="669"/>
      <c r="CD33" s="618" t="s">
        <v>307</v>
      </c>
      <c r="CE33" s="619"/>
      <c r="CF33" s="619"/>
      <c r="CG33" s="619"/>
      <c r="CH33" s="619"/>
      <c r="CI33" s="619"/>
      <c r="CJ33" s="619"/>
      <c r="CK33" s="619"/>
      <c r="CL33" s="619"/>
      <c r="CM33" s="619"/>
      <c r="CN33" s="619"/>
      <c r="CO33" s="619"/>
      <c r="CP33" s="619"/>
      <c r="CQ33" s="620"/>
      <c r="CR33" s="621">
        <v>3367877</v>
      </c>
      <c r="CS33" s="634"/>
      <c r="CT33" s="634"/>
      <c r="CU33" s="634"/>
      <c r="CV33" s="634"/>
      <c r="CW33" s="634"/>
      <c r="CX33" s="634"/>
      <c r="CY33" s="635"/>
      <c r="CZ33" s="624">
        <v>52.2</v>
      </c>
      <c r="DA33" s="636"/>
      <c r="DB33" s="636"/>
      <c r="DC33" s="637"/>
      <c r="DD33" s="627">
        <v>2519232</v>
      </c>
      <c r="DE33" s="634"/>
      <c r="DF33" s="634"/>
      <c r="DG33" s="634"/>
      <c r="DH33" s="634"/>
      <c r="DI33" s="634"/>
      <c r="DJ33" s="634"/>
      <c r="DK33" s="635"/>
      <c r="DL33" s="627">
        <v>1971382</v>
      </c>
      <c r="DM33" s="634"/>
      <c r="DN33" s="634"/>
      <c r="DO33" s="634"/>
      <c r="DP33" s="634"/>
      <c r="DQ33" s="634"/>
      <c r="DR33" s="634"/>
      <c r="DS33" s="634"/>
      <c r="DT33" s="634"/>
      <c r="DU33" s="634"/>
      <c r="DV33" s="635"/>
      <c r="DW33" s="624">
        <v>48.4</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140726</v>
      </c>
      <c r="S34" s="622"/>
      <c r="T34" s="622"/>
      <c r="U34" s="622"/>
      <c r="V34" s="622"/>
      <c r="W34" s="622"/>
      <c r="X34" s="622"/>
      <c r="Y34" s="623"/>
      <c r="Z34" s="659">
        <v>1.9</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1310068</v>
      </c>
      <c r="CS34" s="622"/>
      <c r="CT34" s="622"/>
      <c r="CU34" s="622"/>
      <c r="CV34" s="622"/>
      <c r="CW34" s="622"/>
      <c r="CX34" s="622"/>
      <c r="CY34" s="623"/>
      <c r="CZ34" s="624">
        <v>20.3</v>
      </c>
      <c r="DA34" s="636"/>
      <c r="DB34" s="636"/>
      <c r="DC34" s="637"/>
      <c r="DD34" s="627">
        <v>796989</v>
      </c>
      <c r="DE34" s="622"/>
      <c r="DF34" s="622"/>
      <c r="DG34" s="622"/>
      <c r="DH34" s="622"/>
      <c r="DI34" s="622"/>
      <c r="DJ34" s="622"/>
      <c r="DK34" s="623"/>
      <c r="DL34" s="627">
        <v>791319</v>
      </c>
      <c r="DM34" s="622"/>
      <c r="DN34" s="622"/>
      <c r="DO34" s="622"/>
      <c r="DP34" s="622"/>
      <c r="DQ34" s="622"/>
      <c r="DR34" s="622"/>
      <c r="DS34" s="622"/>
      <c r="DT34" s="622"/>
      <c r="DU34" s="622"/>
      <c r="DV34" s="623"/>
      <c r="DW34" s="624">
        <v>19.399999999999999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398292</v>
      </c>
      <c r="S35" s="622"/>
      <c r="T35" s="622"/>
      <c r="U35" s="622"/>
      <c r="V35" s="622"/>
      <c r="W35" s="622"/>
      <c r="X35" s="622"/>
      <c r="Y35" s="623"/>
      <c r="Z35" s="659">
        <v>5.5</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80425</v>
      </c>
      <c r="CS35" s="634"/>
      <c r="CT35" s="634"/>
      <c r="CU35" s="634"/>
      <c r="CV35" s="634"/>
      <c r="CW35" s="634"/>
      <c r="CX35" s="634"/>
      <c r="CY35" s="635"/>
      <c r="CZ35" s="624">
        <v>1.2</v>
      </c>
      <c r="DA35" s="636"/>
      <c r="DB35" s="636"/>
      <c r="DC35" s="637"/>
      <c r="DD35" s="627">
        <v>68466</v>
      </c>
      <c r="DE35" s="634"/>
      <c r="DF35" s="634"/>
      <c r="DG35" s="634"/>
      <c r="DH35" s="634"/>
      <c r="DI35" s="634"/>
      <c r="DJ35" s="634"/>
      <c r="DK35" s="635"/>
      <c r="DL35" s="627">
        <v>43865</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749537</v>
      </c>
      <c r="S36" s="622"/>
      <c r="T36" s="622"/>
      <c r="U36" s="622"/>
      <c r="V36" s="622"/>
      <c r="W36" s="622"/>
      <c r="X36" s="622"/>
      <c r="Y36" s="623"/>
      <c r="Z36" s="659">
        <v>10.3</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587944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176284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1044385</v>
      </c>
      <c r="CS36" s="622"/>
      <c r="CT36" s="622"/>
      <c r="CU36" s="622"/>
      <c r="CV36" s="622"/>
      <c r="CW36" s="622"/>
      <c r="CX36" s="622"/>
      <c r="CY36" s="623"/>
      <c r="CZ36" s="624">
        <v>16.2</v>
      </c>
      <c r="DA36" s="636"/>
      <c r="DB36" s="636"/>
      <c r="DC36" s="637"/>
      <c r="DD36" s="627">
        <v>965969</v>
      </c>
      <c r="DE36" s="622"/>
      <c r="DF36" s="622"/>
      <c r="DG36" s="622"/>
      <c r="DH36" s="622"/>
      <c r="DI36" s="622"/>
      <c r="DJ36" s="622"/>
      <c r="DK36" s="623"/>
      <c r="DL36" s="627">
        <v>809607</v>
      </c>
      <c r="DM36" s="622"/>
      <c r="DN36" s="622"/>
      <c r="DO36" s="622"/>
      <c r="DP36" s="622"/>
      <c r="DQ36" s="622"/>
      <c r="DR36" s="622"/>
      <c r="DS36" s="622"/>
      <c r="DT36" s="622"/>
      <c r="DU36" s="622"/>
      <c r="DV36" s="623"/>
      <c r="DW36" s="624">
        <v>19.899999999999999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105081</v>
      </c>
      <c r="S37" s="622"/>
      <c r="T37" s="622"/>
      <c r="U37" s="622"/>
      <c r="V37" s="622"/>
      <c r="W37" s="622"/>
      <c r="X37" s="622"/>
      <c r="Y37" s="623"/>
      <c r="Z37" s="659">
        <v>1.4</v>
      </c>
      <c r="AA37" s="659"/>
      <c r="AB37" s="659"/>
      <c r="AC37" s="659"/>
      <c r="AD37" s="660">
        <v>11905</v>
      </c>
      <c r="AE37" s="660"/>
      <c r="AF37" s="660"/>
      <c r="AG37" s="660"/>
      <c r="AH37" s="660"/>
      <c r="AI37" s="660"/>
      <c r="AJ37" s="660"/>
      <c r="AK37" s="660"/>
      <c r="AL37" s="624">
        <v>0.3</v>
      </c>
      <c r="AM37" s="625"/>
      <c r="AN37" s="625"/>
      <c r="AO37" s="661"/>
      <c r="AQ37" s="654" t="s">
        <v>319</v>
      </c>
      <c r="AR37" s="655"/>
      <c r="AS37" s="655"/>
      <c r="AT37" s="655"/>
      <c r="AU37" s="655"/>
      <c r="AV37" s="655"/>
      <c r="AW37" s="655"/>
      <c r="AX37" s="655"/>
      <c r="AY37" s="656"/>
      <c r="AZ37" s="621">
        <v>169344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171684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384540</v>
      </c>
      <c r="CS37" s="634"/>
      <c r="CT37" s="634"/>
      <c r="CU37" s="634"/>
      <c r="CV37" s="634"/>
      <c r="CW37" s="634"/>
      <c r="CX37" s="634"/>
      <c r="CY37" s="635"/>
      <c r="CZ37" s="624">
        <v>6</v>
      </c>
      <c r="DA37" s="636"/>
      <c r="DB37" s="636"/>
      <c r="DC37" s="637"/>
      <c r="DD37" s="627">
        <v>384540</v>
      </c>
      <c r="DE37" s="634"/>
      <c r="DF37" s="634"/>
      <c r="DG37" s="634"/>
      <c r="DH37" s="634"/>
      <c r="DI37" s="634"/>
      <c r="DJ37" s="634"/>
      <c r="DK37" s="635"/>
      <c r="DL37" s="627">
        <v>384540</v>
      </c>
      <c r="DM37" s="634"/>
      <c r="DN37" s="634"/>
      <c r="DO37" s="634"/>
      <c r="DP37" s="634"/>
      <c r="DQ37" s="634"/>
      <c r="DR37" s="634"/>
      <c r="DS37" s="634"/>
      <c r="DT37" s="634"/>
      <c r="DU37" s="634"/>
      <c r="DV37" s="635"/>
      <c r="DW37" s="624">
        <v>9.4</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250800</v>
      </c>
      <c r="S38" s="622"/>
      <c r="T38" s="622"/>
      <c r="U38" s="622"/>
      <c r="V38" s="622"/>
      <c r="W38" s="622"/>
      <c r="X38" s="622"/>
      <c r="Y38" s="623"/>
      <c r="Z38" s="659">
        <v>3.4</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722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1512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418600</v>
      </c>
      <c r="CS38" s="622"/>
      <c r="CT38" s="622"/>
      <c r="CU38" s="622"/>
      <c r="CV38" s="622"/>
      <c r="CW38" s="622"/>
      <c r="CX38" s="622"/>
      <c r="CY38" s="623"/>
      <c r="CZ38" s="624">
        <v>6.5</v>
      </c>
      <c r="DA38" s="636"/>
      <c r="DB38" s="636"/>
      <c r="DC38" s="637"/>
      <c r="DD38" s="627">
        <v>343125</v>
      </c>
      <c r="DE38" s="622"/>
      <c r="DF38" s="622"/>
      <c r="DG38" s="622"/>
      <c r="DH38" s="622"/>
      <c r="DI38" s="622"/>
      <c r="DJ38" s="622"/>
      <c r="DK38" s="623"/>
      <c r="DL38" s="627">
        <v>325751</v>
      </c>
      <c r="DM38" s="622"/>
      <c r="DN38" s="622"/>
      <c r="DO38" s="622"/>
      <c r="DP38" s="622"/>
      <c r="DQ38" s="622"/>
      <c r="DR38" s="622"/>
      <c r="DS38" s="622"/>
      <c r="DT38" s="622"/>
      <c r="DU38" s="622"/>
      <c r="DV38" s="623"/>
      <c r="DW38" s="624">
        <v>8</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2355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473559</v>
      </c>
      <c r="CS39" s="634"/>
      <c r="CT39" s="634"/>
      <c r="CU39" s="634"/>
      <c r="CV39" s="634"/>
      <c r="CW39" s="634"/>
      <c r="CX39" s="634"/>
      <c r="CY39" s="635"/>
      <c r="CZ39" s="624">
        <v>7.3</v>
      </c>
      <c r="DA39" s="636"/>
      <c r="DB39" s="636"/>
      <c r="DC39" s="637"/>
      <c r="DD39" s="627">
        <v>343843</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21600</v>
      </c>
      <c r="S40" s="622"/>
      <c r="T40" s="622"/>
      <c r="U40" s="622"/>
      <c r="V40" s="622"/>
      <c r="W40" s="622"/>
      <c r="X40" s="622"/>
      <c r="Y40" s="623"/>
      <c r="Z40" s="659">
        <v>0.3</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40840</v>
      </c>
      <c r="CS40" s="622"/>
      <c r="CT40" s="622"/>
      <c r="CU40" s="622"/>
      <c r="CV40" s="622"/>
      <c r="CW40" s="622"/>
      <c r="CX40" s="622"/>
      <c r="CY40" s="623"/>
      <c r="CZ40" s="624">
        <v>0.6</v>
      </c>
      <c r="DA40" s="636"/>
      <c r="DB40" s="636"/>
      <c r="DC40" s="637"/>
      <c r="DD40" s="627">
        <v>840</v>
      </c>
      <c r="DE40" s="622"/>
      <c r="DF40" s="622"/>
      <c r="DG40" s="622"/>
      <c r="DH40" s="622"/>
      <c r="DI40" s="622"/>
      <c r="DJ40" s="622"/>
      <c r="DK40" s="623"/>
      <c r="DL40" s="627">
        <v>840</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7303221</v>
      </c>
      <c r="S41" s="646"/>
      <c r="T41" s="646"/>
      <c r="U41" s="646"/>
      <c r="V41" s="646"/>
      <c r="W41" s="646"/>
      <c r="X41" s="646"/>
      <c r="Y41" s="649"/>
      <c r="Z41" s="650">
        <v>100</v>
      </c>
      <c r="AA41" s="650"/>
      <c r="AB41" s="650"/>
      <c r="AC41" s="650"/>
      <c r="AD41" s="651">
        <v>4054689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107644</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310234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298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797677</v>
      </c>
      <c r="CS42" s="634"/>
      <c r="CT42" s="634"/>
      <c r="CU42" s="634"/>
      <c r="CV42" s="634"/>
      <c r="CW42" s="634"/>
      <c r="CX42" s="634"/>
      <c r="CY42" s="635"/>
      <c r="CZ42" s="624">
        <v>12.4</v>
      </c>
      <c r="DA42" s="636"/>
      <c r="DB42" s="636"/>
      <c r="DC42" s="637"/>
      <c r="DD42" s="627">
        <v>225218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t="s">
        <v>121</v>
      </c>
      <c r="CS43" s="634"/>
      <c r="CT43" s="634"/>
      <c r="CU43" s="634"/>
      <c r="CV43" s="634"/>
      <c r="CW43" s="634"/>
      <c r="CX43" s="634"/>
      <c r="CY43" s="635"/>
      <c r="CZ43" s="624" t="s">
        <v>121</v>
      </c>
      <c r="DA43" s="636"/>
      <c r="DB43" s="636"/>
      <c r="DC43" s="637"/>
      <c r="DD43" s="627" t="s">
        <v>121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797677</v>
      </c>
      <c r="CS44" s="622"/>
      <c r="CT44" s="622"/>
      <c r="CU44" s="622"/>
      <c r="CV44" s="622"/>
      <c r="CW44" s="622"/>
      <c r="CX44" s="622"/>
      <c r="CY44" s="623"/>
      <c r="CZ44" s="624">
        <v>12.4</v>
      </c>
      <c r="DA44" s="625"/>
      <c r="DB44" s="625"/>
      <c r="DC44" s="626"/>
      <c r="DD44" s="627">
        <v>225218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436763</v>
      </c>
      <c r="CS45" s="634"/>
      <c r="CT45" s="634"/>
      <c r="CU45" s="634"/>
      <c r="CV45" s="634"/>
      <c r="CW45" s="634"/>
      <c r="CX45" s="634"/>
      <c r="CY45" s="635"/>
      <c r="CZ45" s="624">
        <v>6.8</v>
      </c>
      <c r="DA45" s="636"/>
      <c r="DB45" s="636"/>
      <c r="DC45" s="637"/>
      <c r="DD45" s="627">
        <v>86630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346936</v>
      </c>
      <c r="CS46" s="622"/>
      <c r="CT46" s="622"/>
      <c r="CU46" s="622"/>
      <c r="CV46" s="622"/>
      <c r="CW46" s="622"/>
      <c r="CX46" s="622"/>
      <c r="CY46" s="623"/>
      <c r="CZ46" s="624">
        <v>5.4</v>
      </c>
      <c r="DA46" s="625"/>
      <c r="DB46" s="625"/>
      <c r="DC46" s="626"/>
      <c r="DD46" s="627">
        <v>124610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6457508</v>
      </c>
      <c r="CS49" s="606"/>
      <c r="CT49" s="606"/>
      <c r="CU49" s="606"/>
      <c r="CV49" s="606"/>
      <c r="CW49" s="606"/>
      <c r="CX49" s="606"/>
      <c r="CY49" s="607"/>
      <c r="CZ49" s="608">
        <v>100</v>
      </c>
      <c r="DA49" s="609"/>
      <c r="DB49" s="609"/>
      <c r="DC49" s="610"/>
      <c r="DD49" s="611">
        <v>4546539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oR6clMKSatoPcqEJh31sStWvzCUVkyPPv4jhuLqKKGKzUCtUu0lXm1rL8jFAwfE1Kued87TKDfrSVCSKiXv+g==" saltValue="owLM/7W5pUWwXBLotqVX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7296</v>
      </c>
      <c r="R7" s="1103"/>
      <c r="S7" s="1103"/>
      <c r="T7" s="1103"/>
      <c r="U7" s="1103"/>
      <c r="V7" s="1103">
        <v>6455</v>
      </c>
      <c r="W7" s="1103"/>
      <c r="X7" s="1103"/>
      <c r="Y7" s="1103"/>
      <c r="Z7" s="1103"/>
      <c r="AA7" s="1103">
        <v>841</v>
      </c>
      <c r="AB7" s="1103"/>
      <c r="AC7" s="1103"/>
      <c r="AD7" s="1103"/>
      <c r="AE7" s="1104"/>
      <c r="AF7" s="1105">
        <v>803</v>
      </c>
      <c r="AG7" s="1106"/>
      <c r="AH7" s="1106"/>
      <c r="AI7" s="1106"/>
      <c r="AJ7" s="1107"/>
      <c r="AK7" s="1108">
        <v>398</v>
      </c>
      <c r="AL7" s="1109"/>
      <c r="AM7" s="1109"/>
      <c r="AN7" s="1109"/>
      <c r="AO7" s="1109"/>
      <c r="AP7" s="1109">
        <v>3315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544</v>
      </c>
      <c r="BT7" s="1100"/>
      <c r="BU7" s="1100"/>
      <c r="BV7" s="1100"/>
      <c r="BW7" s="1100"/>
      <c r="BX7" s="1100"/>
      <c r="BY7" s="1100"/>
      <c r="BZ7" s="1100"/>
      <c r="CA7" s="1100"/>
      <c r="CB7" s="1100"/>
      <c r="CC7" s="1100"/>
      <c r="CD7" s="1100"/>
      <c r="CE7" s="1100"/>
      <c r="CF7" s="1100"/>
      <c r="CG7" s="1112"/>
      <c r="CH7" s="1096">
        <v>6</v>
      </c>
      <c r="CI7" s="1097"/>
      <c r="CJ7" s="1097"/>
      <c r="CK7" s="1097"/>
      <c r="CL7" s="1098"/>
      <c r="CM7" s="1096">
        <v>58</v>
      </c>
      <c r="CN7" s="1097"/>
      <c r="CO7" s="1097"/>
      <c r="CP7" s="1097"/>
      <c r="CQ7" s="1098"/>
      <c r="CR7" s="1096">
        <v>20</v>
      </c>
      <c r="CS7" s="1097"/>
      <c r="CT7" s="1097"/>
      <c r="CU7" s="1097"/>
      <c r="CV7" s="1098"/>
      <c r="CW7" s="1096" t="s">
        <v>543</v>
      </c>
      <c r="CX7" s="1097"/>
      <c r="CY7" s="1097"/>
      <c r="CZ7" s="1097"/>
      <c r="DA7" s="1098"/>
      <c r="DB7" s="1096" t="s">
        <v>543</v>
      </c>
      <c r="DC7" s="1097"/>
      <c r="DD7" s="1097"/>
      <c r="DE7" s="1097"/>
      <c r="DF7" s="1098"/>
      <c r="DG7" s="1096" t="s">
        <v>543</v>
      </c>
      <c r="DH7" s="1097"/>
      <c r="DI7" s="1097"/>
      <c r="DJ7" s="1097"/>
      <c r="DK7" s="1098"/>
      <c r="DL7" s="1096" t="s">
        <v>543</v>
      </c>
      <c r="DM7" s="1097"/>
      <c r="DN7" s="1097"/>
      <c r="DO7" s="1097"/>
      <c r="DP7" s="1098"/>
      <c r="DQ7" s="1096" t="s">
        <v>543</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7</v>
      </c>
      <c r="R8" s="1039"/>
      <c r="S8" s="1039"/>
      <c r="T8" s="1039"/>
      <c r="U8" s="1039"/>
      <c r="V8" s="1039">
        <v>2</v>
      </c>
      <c r="W8" s="1039"/>
      <c r="X8" s="1039"/>
      <c r="Y8" s="1039"/>
      <c r="Z8" s="1039"/>
      <c r="AA8" s="1039">
        <v>5</v>
      </c>
      <c r="AB8" s="1039"/>
      <c r="AC8" s="1039"/>
      <c r="AD8" s="1039"/>
      <c r="AE8" s="1040"/>
      <c r="AF8" s="1035">
        <v>5</v>
      </c>
      <c r="AG8" s="1036"/>
      <c r="AH8" s="1036"/>
      <c r="AI8" s="1036"/>
      <c r="AJ8" s="1037"/>
      <c r="AK8" s="1080">
        <v>7</v>
      </c>
      <c r="AL8" s="1081"/>
      <c r="AM8" s="1081"/>
      <c r="AN8" s="1081"/>
      <c r="AO8" s="1081"/>
      <c r="AP8" s="1081" t="s">
        <v>543</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808</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1204</v>
      </c>
      <c r="R28" s="1051"/>
      <c r="S28" s="1051"/>
      <c r="T28" s="1051"/>
      <c r="U28" s="1051"/>
      <c r="V28" s="1051">
        <v>1028</v>
      </c>
      <c r="W28" s="1051"/>
      <c r="X28" s="1051"/>
      <c r="Y28" s="1051"/>
      <c r="Z28" s="1051"/>
      <c r="AA28" s="1051">
        <v>176</v>
      </c>
      <c r="AB28" s="1051"/>
      <c r="AC28" s="1051"/>
      <c r="AD28" s="1051"/>
      <c r="AE28" s="1052"/>
      <c r="AF28" s="1053">
        <v>176</v>
      </c>
      <c r="AG28" s="1051"/>
      <c r="AH28" s="1051"/>
      <c r="AI28" s="1051"/>
      <c r="AJ28" s="1054"/>
      <c r="AK28" s="1042">
        <v>108</v>
      </c>
      <c r="AL28" s="1043"/>
      <c r="AM28" s="1043"/>
      <c r="AN28" s="1043"/>
      <c r="AO28" s="1043"/>
      <c r="AP28" s="1043" t="s">
        <v>543</v>
      </c>
      <c r="AQ28" s="1043"/>
      <c r="AR28" s="1043"/>
      <c r="AS28" s="1043"/>
      <c r="AT28" s="1043"/>
      <c r="AU28" s="1043" t="s">
        <v>543</v>
      </c>
      <c r="AV28" s="1043"/>
      <c r="AW28" s="1043"/>
      <c r="AX28" s="1043"/>
      <c r="AY28" s="1043"/>
      <c r="AZ28" s="1044" t="s">
        <v>543</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1118</v>
      </c>
      <c r="R29" s="1039"/>
      <c r="S29" s="1039"/>
      <c r="T29" s="1039"/>
      <c r="U29" s="1039"/>
      <c r="V29" s="1039">
        <v>1029</v>
      </c>
      <c r="W29" s="1039"/>
      <c r="X29" s="1039"/>
      <c r="Y29" s="1039"/>
      <c r="Z29" s="1039"/>
      <c r="AA29" s="1039">
        <v>89</v>
      </c>
      <c r="AB29" s="1039"/>
      <c r="AC29" s="1039"/>
      <c r="AD29" s="1039"/>
      <c r="AE29" s="1040"/>
      <c r="AF29" s="1035">
        <v>89</v>
      </c>
      <c r="AG29" s="1036"/>
      <c r="AH29" s="1036"/>
      <c r="AI29" s="1036"/>
      <c r="AJ29" s="1037"/>
      <c r="AK29" s="980">
        <v>171</v>
      </c>
      <c r="AL29" s="971"/>
      <c r="AM29" s="971"/>
      <c r="AN29" s="971"/>
      <c r="AO29" s="971"/>
      <c r="AP29" s="971" t="s">
        <v>543</v>
      </c>
      <c r="AQ29" s="971"/>
      <c r="AR29" s="971"/>
      <c r="AS29" s="971"/>
      <c r="AT29" s="971"/>
      <c r="AU29" s="971" t="s">
        <v>543</v>
      </c>
      <c r="AV29" s="971"/>
      <c r="AW29" s="971"/>
      <c r="AX29" s="971"/>
      <c r="AY29" s="971"/>
      <c r="AZ29" s="1041" t="s">
        <v>543</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138</v>
      </c>
      <c r="R30" s="1039"/>
      <c r="S30" s="1039"/>
      <c r="T30" s="1039"/>
      <c r="U30" s="1039"/>
      <c r="V30" s="1039">
        <v>137</v>
      </c>
      <c r="W30" s="1039"/>
      <c r="X30" s="1039"/>
      <c r="Y30" s="1039"/>
      <c r="Z30" s="1039"/>
      <c r="AA30" s="1039">
        <v>1</v>
      </c>
      <c r="AB30" s="1039"/>
      <c r="AC30" s="1039"/>
      <c r="AD30" s="1039"/>
      <c r="AE30" s="1040"/>
      <c r="AF30" s="1035">
        <v>1</v>
      </c>
      <c r="AG30" s="1036"/>
      <c r="AH30" s="1036"/>
      <c r="AI30" s="1036"/>
      <c r="AJ30" s="1037"/>
      <c r="AK30" s="980">
        <v>139</v>
      </c>
      <c r="AL30" s="971"/>
      <c r="AM30" s="971"/>
      <c r="AN30" s="971"/>
      <c r="AO30" s="971"/>
      <c r="AP30" s="971" t="s">
        <v>543</v>
      </c>
      <c r="AQ30" s="971"/>
      <c r="AR30" s="971"/>
      <c r="AS30" s="971"/>
      <c r="AT30" s="971"/>
      <c r="AU30" s="971" t="s">
        <v>543</v>
      </c>
      <c r="AV30" s="971"/>
      <c r="AW30" s="971"/>
      <c r="AX30" s="971"/>
      <c r="AY30" s="971"/>
      <c r="AZ30" s="1041" t="s">
        <v>543</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187</v>
      </c>
      <c r="R31" s="1039"/>
      <c r="S31" s="1039"/>
      <c r="T31" s="1039"/>
      <c r="U31" s="1039"/>
      <c r="V31" s="1039">
        <v>133</v>
      </c>
      <c r="W31" s="1039"/>
      <c r="X31" s="1039"/>
      <c r="Y31" s="1039"/>
      <c r="Z31" s="1039"/>
      <c r="AA31" s="1039">
        <v>54</v>
      </c>
      <c r="AB31" s="1039"/>
      <c r="AC31" s="1039"/>
      <c r="AD31" s="1039"/>
      <c r="AE31" s="1040"/>
      <c r="AF31" s="1035">
        <v>54</v>
      </c>
      <c r="AG31" s="1036"/>
      <c r="AH31" s="1036"/>
      <c r="AI31" s="1036"/>
      <c r="AJ31" s="1037"/>
      <c r="AK31" s="980">
        <v>169</v>
      </c>
      <c r="AL31" s="971"/>
      <c r="AM31" s="971"/>
      <c r="AN31" s="971"/>
      <c r="AO31" s="971"/>
      <c r="AP31" s="971">
        <v>1594</v>
      </c>
      <c r="AQ31" s="971"/>
      <c r="AR31" s="971"/>
      <c r="AS31" s="971"/>
      <c r="AT31" s="971"/>
      <c r="AU31" s="971">
        <v>1559</v>
      </c>
      <c r="AV31" s="971"/>
      <c r="AW31" s="971"/>
      <c r="AX31" s="971"/>
      <c r="AY31" s="971"/>
      <c r="AZ31" s="1041" t="s">
        <v>543</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320</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397</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545</v>
      </c>
      <c r="C68" s="986"/>
      <c r="D68" s="986"/>
      <c r="E68" s="986"/>
      <c r="F68" s="986"/>
      <c r="G68" s="986"/>
      <c r="H68" s="986"/>
      <c r="I68" s="986"/>
      <c r="J68" s="986"/>
      <c r="K68" s="986"/>
      <c r="L68" s="986"/>
      <c r="M68" s="986"/>
      <c r="N68" s="986"/>
      <c r="O68" s="986"/>
      <c r="P68" s="987"/>
      <c r="Q68" s="988">
        <v>9298</v>
      </c>
      <c r="R68" s="982"/>
      <c r="S68" s="982"/>
      <c r="T68" s="982"/>
      <c r="U68" s="982"/>
      <c r="V68" s="982">
        <v>9234</v>
      </c>
      <c r="W68" s="982"/>
      <c r="X68" s="982"/>
      <c r="Y68" s="982"/>
      <c r="Z68" s="982"/>
      <c r="AA68" s="982">
        <v>65</v>
      </c>
      <c r="AB68" s="982"/>
      <c r="AC68" s="982"/>
      <c r="AD68" s="982"/>
      <c r="AE68" s="982"/>
      <c r="AF68" s="982">
        <v>65</v>
      </c>
      <c r="AG68" s="982"/>
      <c r="AH68" s="982"/>
      <c r="AI68" s="982"/>
      <c r="AJ68" s="982"/>
      <c r="AK68" s="982">
        <v>11</v>
      </c>
      <c r="AL68" s="982"/>
      <c r="AM68" s="982"/>
      <c r="AN68" s="982"/>
      <c r="AO68" s="982"/>
      <c r="AP68" s="982" t="s">
        <v>543</v>
      </c>
      <c r="AQ68" s="982"/>
      <c r="AR68" s="982"/>
      <c r="AS68" s="982"/>
      <c r="AT68" s="982"/>
      <c r="AU68" s="982" t="s">
        <v>543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546</v>
      </c>
      <c r="C69" s="975"/>
      <c r="D69" s="975"/>
      <c r="E69" s="975"/>
      <c r="F69" s="975"/>
      <c r="G69" s="975"/>
      <c r="H69" s="975"/>
      <c r="I69" s="975"/>
      <c r="J69" s="975"/>
      <c r="K69" s="975"/>
      <c r="L69" s="975"/>
      <c r="M69" s="975"/>
      <c r="N69" s="975"/>
      <c r="O69" s="975"/>
      <c r="P69" s="976"/>
      <c r="Q69" s="977">
        <v>872</v>
      </c>
      <c r="R69" s="971"/>
      <c r="S69" s="971"/>
      <c r="T69" s="971"/>
      <c r="U69" s="971"/>
      <c r="V69" s="971">
        <v>861</v>
      </c>
      <c r="W69" s="971"/>
      <c r="X69" s="971"/>
      <c r="Y69" s="971"/>
      <c r="Z69" s="971"/>
      <c r="AA69" s="971">
        <v>11</v>
      </c>
      <c r="AB69" s="971"/>
      <c r="AC69" s="971"/>
      <c r="AD69" s="971"/>
      <c r="AE69" s="971"/>
      <c r="AF69" s="971">
        <v>11</v>
      </c>
      <c r="AG69" s="971"/>
      <c r="AH69" s="971"/>
      <c r="AI69" s="971"/>
      <c r="AJ69" s="971"/>
      <c r="AK69" s="971">
        <v>2</v>
      </c>
      <c r="AL69" s="971"/>
      <c r="AM69" s="971"/>
      <c r="AN69" s="971"/>
      <c r="AO69" s="971"/>
      <c r="AP69" s="971" t="s">
        <v>543</v>
      </c>
      <c r="AQ69" s="971"/>
      <c r="AR69" s="971"/>
      <c r="AS69" s="971"/>
      <c r="AT69" s="971"/>
      <c r="AU69" s="971" t="s">
        <v>543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547</v>
      </c>
      <c r="C70" s="975"/>
      <c r="D70" s="975"/>
      <c r="E70" s="975"/>
      <c r="F70" s="975"/>
      <c r="G70" s="975"/>
      <c r="H70" s="975"/>
      <c r="I70" s="975"/>
      <c r="J70" s="975"/>
      <c r="K70" s="975"/>
      <c r="L70" s="975"/>
      <c r="M70" s="975"/>
      <c r="N70" s="975"/>
      <c r="O70" s="975"/>
      <c r="P70" s="976"/>
      <c r="Q70" s="977">
        <v>652</v>
      </c>
      <c r="R70" s="971"/>
      <c r="S70" s="971"/>
      <c r="T70" s="971"/>
      <c r="U70" s="971"/>
      <c r="V70" s="971">
        <v>625</v>
      </c>
      <c r="W70" s="971"/>
      <c r="X70" s="971"/>
      <c r="Y70" s="971"/>
      <c r="Z70" s="971"/>
      <c r="AA70" s="971">
        <v>27</v>
      </c>
      <c r="AB70" s="971"/>
      <c r="AC70" s="971"/>
      <c r="AD70" s="971"/>
      <c r="AE70" s="971"/>
      <c r="AF70" s="971">
        <v>27</v>
      </c>
      <c r="AG70" s="971"/>
      <c r="AH70" s="971"/>
      <c r="AI70" s="971"/>
      <c r="AJ70" s="971"/>
      <c r="AK70" s="971">
        <v>499</v>
      </c>
      <c r="AL70" s="971"/>
      <c r="AM70" s="971"/>
      <c r="AN70" s="971"/>
      <c r="AO70" s="971"/>
      <c r="AP70" s="971" t="s">
        <v>543</v>
      </c>
      <c r="AQ70" s="971"/>
      <c r="AR70" s="971"/>
      <c r="AS70" s="971"/>
      <c r="AT70" s="971"/>
      <c r="AU70" s="971" t="s">
        <v>543</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548</v>
      </c>
      <c r="C71" s="975"/>
      <c r="D71" s="975"/>
      <c r="E71" s="975"/>
      <c r="F71" s="975"/>
      <c r="G71" s="975"/>
      <c r="H71" s="975"/>
      <c r="I71" s="975"/>
      <c r="J71" s="975"/>
      <c r="K71" s="975"/>
      <c r="L71" s="975"/>
      <c r="M71" s="975"/>
      <c r="N71" s="975"/>
      <c r="O71" s="975"/>
      <c r="P71" s="976"/>
      <c r="Q71" s="977">
        <v>251491</v>
      </c>
      <c r="R71" s="971"/>
      <c r="S71" s="971"/>
      <c r="T71" s="971"/>
      <c r="U71" s="971"/>
      <c r="V71" s="971">
        <v>246681</v>
      </c>
      <c r="W71" s="971"/>
      <c r="X71" s="971"/>
      <c r="Y71" s="971"/>
      <c r="Z71" s="971"/>
      <c r="AA71" s="971">
        <v>4810</v>
      </c>
      <c r="AB71" s="971"/>
      <c r="AC71" s="971"/>
      <c r="AD71" s="971"/>
      <c r="AE71" s="971"/>
      <c r="AF71" s="971">
        <v>4810</v>
      </c>
      <c r="AG71" s="971"/>
      <c r="AH71" s="971"/>
      <c r="AI71" s="971"/>
      <c r="AJ71" s="971"/>
      <c r="AK71" s="971">
        <v>2194</v>
      </c>
      <c r="AL71" s="971"/>
      <c r="AM71" s="971"/>
      <c r="AN71" s="971"/>
      <c r="AO71" s="971"/>
      <c r="AP71" s="971" t="s">
        <v>543</v>
      </c>
      <c r="AQ71" s="971"/>
      <c r="AR71" s="971"/>
      <c r="AS71" s="971"/>
      <c r="AT71" s="971"/>
      <c r="AU71" s="971" t="s">
        <v>543</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549</v>
      </c>
      <c r="C72" s="975"/>
      <c r="D72" s="975"/>
      <c r="E72" s="975"/>
      <c r="F72" s="975"/>
      <c r="G72" s="975"/>
      <c r="H72" s="975"/>
      <c r="I72" s="975"/>
      <c r="J72" s="975"/>
      <c r="K72" s="975"/>
      <c r="L72" s="975"/>
      <c r="M72" s="975"/>
      <c r="N72" s="975"/>
      <c r="O72" s="975"/>
      <c r="P72" s="976"/>
      <c r="Q72" s="977">
        <v>4875</v>
      </c>
      <c r="R72" s="971"/>
      <c r="S72" s="971"/>
      <c r="T72" s="971"/>
      <c r="U72" s="971"/>
      <c r="V72" s="971">
        <v>4571</v>
      </c>
      <c r="W72" s="971"/>
      <c r="X72" s="971"/>
      <c r="Y72" s="971"/>
      <c r="Z72" s="971"/>
      <c r="AA72" s="971">
        <v>304</v>
      </c>
      <c r="AB72" s="971"/>
      <c r="AC72" s="971"/>
      <c r="AD72" s="971"/>
      <c r="AE72" s="971"/>
      <c r="AF72" s="971">
        <v>295</v>
      </c>
      <c r="AG72" s="971"/>
      <c r="AH72" s="971"/>
      <c r="AI72" s="971"/>
      <c r="AJ72" s="971"/>
      <c r="AK72" s="971">
        <v>188</v>
      </c>
      <c r="AL72" s="971"/>
      <c r="AM72" s="971"/>
      <c r="AN72" s="971"/>
      <c r="AO72" s="971"/>
      <c r="AP72" s="971">
        <v>2139</v>
      </c>
      <c r="AQ72" s="971"/>
      <c r="AR72" s="971"/>
      <c r="AS72" s="971"/>
      <c r="AT72" s="971"/>
      <c r="AU72" s="971">
        <v>218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550</v>
      </c>
      <c r="C73" s="975"/>
      <c r="D73" s="975"/>
      <c r="E73" s="975"/>
      <c r="F73" s="975"/>
      <c r="G73" s="975"/>
      <c r="H73" s="975"/>
      <c r="I73" s="975"/>
      <c r="J73" s="975"/>
      <c r="K73" s="975"/>
      <c r="L73" s="975"/>
      <c r="M73" s="975"/>
      <c r="N73" s="975"/>
      <c r="O73" s="975"/>
      <c r="P73" s="976"/>
      <c r="Q73" s="977">
        <v>3</v>
      </c>
      <c r="R73" s="971"/>
      <c r="S73" s="971"/>
      <c r="T73" s="971"/>
      <c r="U73" s="971"/>
      <c r="V73" s="971">
        <v>2</v>
      </c>
      <c r="W73" s="971"/>
      <c r="X73" s="971"/>
      <c r="Y73" s="971"/>
      <c r="Z73" s="971"/>
      <c r="AA73" s="971">
        <v>1</v>
      </c>
      <c r="AB73" s="971"/>
      <c r="AC73" s="971"/>
      <c r="AD73" s="971"/>
      <c r="AE73" s="971"/>
      <c r="AF73" s="971">
        <v>1</v>
      </c>
      <c r="AG73" s="971"/>
      <c r="AH73" s="971"/>
      <c r="AI73" s="971"/>
      <c r="AJ73" s="971"/>
      <c r="AK73" s="971" t="s">
        <v>485</v>
      </c>
      <c r="AL73" s="971"/>
      <c r="AM73" s="971"/>
      <c r="AN73" s="971"/>
      <c r="AO73" s="971"/>
      <c r="AP73" s="971" t="s">
        <v>485</v>
      </c>
      <c r="AQ73" s="971"/>
      <c r="AR73" s="971"/>
      <c r="AS73" s="971"/>
      <c r="AT73" s="971"/>
      <c r="AU73" s="971" t="s">
        <v>485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551</v>
      </c>
      <c r="C74" s="975"/>
      <c r="D74" s="975"/>
      <c r="E74" s="975"/>
      <c r="F74" s="975"/>
      <c r="G74" s="975"/>
      <c r="H74" s="975"/>
      <c r="I74" s="975"/>
      <c r="J74" s="975"/>
      <c r="K74" s="975"/>
      <c r="L74" s="975"/>
      <c r="M74" s="975"/>
      <c r="N74" s="975"/>
      <c r="O74" s="975"/>
      <c r="P74" s="976"/>
      <c r="Q74" s="977">
        <v>14</v>
      </c>
      <c r="R74" s="971"/>
      <c r="S74" s="971"/>
      <c r="T74" s="971"/>
      <c r="U74" s="971"/>
      <c r="V74" s="971">
        <v>11</v>
      </c>
      <c r="W74" s="971"/>
      <c r="X74" s="971"/>
      <c r="Y74" s="971"/>
      <c r="Z74" s="971"/>
      <c r="AA74" s="971">
        <v>3</v>
      </c>
      <c r="AB74" s="971"/>
      <c r="AC74" s="971"/>
      <c r="AD74" s="971"/>
      <c r="AE74" s="971"/>
      <c r="AF74" s="971">
        <v>3</v>
      </c>
      <c r="AG74" s="971"/>
      <c r="AH74" s="971"/>
      <c r="AI74" s="971"/>
      <c r="AJ74" s="971"/>
      <c r="AK74" s="971" t="s">
        <v>485</v>
      </c>
      <c r="AL74" s="971"/>
      <c r="AM74" s="971"/>
      <c r="AN74" s="971"/>
      <c r="AO74" s="971"/>
      <c r="AP74" s="971" t="s">
        <v>485</v>
      </c>
      <c r="AQ74" s="971"/>
      <c r="AR74" s="971"/>
      <c r="AS74" s="971"/>
      <c r="AT74" s="971"/>
      <c r="AU74" s="971" t="s">
        <v>485</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552</v>
      </c>
      <c r="C75" s="975"/>
      <c r="D75" s="975"/>
      <c r="E75" s="975"/>
      <c r="F75" s="975"/>
      <c r="G75" s="975"/>
      <c r="H75" s="975"/>
      <c r="I75" s="975"/>
      <c r="J75" s="975"/>
      <c r="K75" s="975"/>
      <c r="L75" s="975"/>
      <c r="M75" s="975"/>
      <c r="N75" s="975"/>
      <c r="O75" s="975"/>
      <c r="P75" s="976"/>
      <c r="Q75" s="978">
        <v>250</v>
      </c>
      <c r="R75" s="979"/>
      <c r="S75" s="979"/>
      <c r="T75" s="979"/>
      <c r="U75" s="980"/>
      <c r="V75" s="981">
        <v>227</v>
      </c>
      <c r="W75" s="979"/>
      <c r="X75" s="979"/>
      <c r="Y75" s="979"/>
      <c r="Z75" s="980"/>
      <c r="AA75" s="981">
        <v>23</v>
      </c>
      <c r="AB75" s="979"/>
      <c r="AC75" s="979"/>
      <c r="AD75" s="979"/>
      <c r="AE75" s="980"/>
      <c r="AF75" s="981">
        <v>23</v>
      </c>
      <c r="AG75" s="979"/>
      <c r="AH75" s="979"/>
      <c r="AI75" s="979"/>
      <c r="AJ75" s="980"/>
      <c r="AK75" s="981">
        <v>30</v>
      </c>
      <c r="AL75" s="979"/>
      <c r="AM75" s="979"/>
      <c r="AN75" s="979"/>
      <c r="AO75" s="980"/>
      <c r="AP75" s="981" t="s">
        <v>543</v>
      </c>
      <c r="AQ75" s="979"/>
      <c r="AR75" s="979"/>
      <c r="AS75" s="979"/>
      <c r="AT75" s="980"/>
      <c r="AU75" s="981" t="s">
        <v>543</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553</v>
      </c>
      <c r="C76" s="975"/>
      <c r="D76" s="975"/>
      <c r="E76" s="975"/>
      <c r="F76" s="975"/>
      <c r="G76" s="975"/>
      <c r="H76" s="975"/>
      <c r="I76" s="975"/>
      <c r="J76" s="975"/>
      <c r="K76" s="975"/>
      <c r="L76" s="975"/>
      <c r="M76" s="975"/>
      <c r="N76" s="975"/>
      <c r="O76" s="975"/>
      <c r="P76" s="976"/>
      <c r="Q76" s="978">
        <v>2073</v>
      </c>
      <c r="R76" s="979"/>
      <c r="S76" s="979"/>
      <c r="T76" s="979"/>
      <c r="U76" s="980"/>
      <c r="V76" s="981">
        <v>541</v>
      </c>
      <c r="W76" s="979"/>
      <c r="X76" s="979"/>
      <c r="Y76" s="979"/>
      <c r="Z76" s="980"/>
      <c r="AA76" s="981">
        <v>1531</v>
      </c>
      <c r="AB76" s="979"/>
      <c r="AC76" s="979"/>
      <c r="AD76" s="979"/>
      <c r="AE76" s="980"/>
      <c r="AF76" s="981">
        <v>1531</v>
      </c>
      <c r="AG76" s="979"/>
      <c r="AH76" s="979"/>
      <c r="AI76" s="979"/>
      <c r="AJ76" s="980"/>
      <c r="AK76" s="981" t="s">
        <v>543</v>
      </c>
      <c r="AL76" s="979"/>
      <c r="AM76" s="979"/>
      <c r="AN76" s="979"/>
      <c r="AO76" s="980"/>
      <c r="AP76" s="981">
        <v>1574</v>
      </c>
      <c r="AQ76" s="979"/>
      <c r="AR76" s="979"/>
      <c r="AS76" s="979"/>
      <c r="AT76" s="980"/>
      <c r="AU76" s="981">
        <v>388</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2">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398567</v>
      </c>
      <c r="AB110" s="889"/>
      <c r="AC110" s="889"/>
      <c r="AD110" s="889"/>
      <c r="AE110" s="890"/>
      <c r="AF110" s="891">
        <v>366893</v>
      </c>
      <c r="AG110" s="889"/>
      <c r="AH110" s="889"/>
      <c r="AI110" s="889"/>
      <c r="AJ110" s="890"/>
      <c r="AK110" s="891">
        <v>365586</v>
      </c>
      <c r="AL110" s="889"/>
      <c r="AM110" s="889"/>
      <c r="AN110" s="889"/>
      <c r="AO110" s="890"/>
      <c r="AP110" s="892">
        <v>10.7</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3520452</v>
      </c>
      <c r="BR110" s="842"/>
      <c r="BS110" s="842"/>
      <c r="BT110" s="842"/>
      <c r="BU110" s="842"/>
      <c r="BV110" s="842">
        <v>3419532</v>
      </c>
      <c r="BW110" s="842"/>
      <c r="BX110" s="842"/>
      <c r="BY110" s="842"/>
      <c r="BZ110" s="842"/>
      <c r="CA110" s="842">
        <v>3315030</v>
      </c>
      <c r="CB110" s="842"/>
      <c r="CC110" s="842"/>
      <c r="CD110" s="842"/>
      <c r="CE110" s="842"/>
      <c r="CF110" s="866">
        <v>96.8</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2">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2">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1715033</v>
      </c>
      <c r="BR112" s="817"/>
      <c r="BS112" s="817"/>
      <c r="BT112" s="817"/>
      <c r="BU112" s="817"/>
      <c r="BV112" s="817">
        <v>1637991</v>
      </c>
      <c r="BW112" s="817"/>
      <c r="BX112" s="817"/>
      <c r="BY112" s="817"/>
      <c r="BZ112" s="817"/>
      <c r="CA112" s="817">
        <v>1558905</v>
      </c>
      <c r="CB112" s="817"/>
      <c r="CC112" s="817"/>
      <c r="CD112" s="817"/>
      <c r="CE112" s="817"/>
      <c r="CF112" s="875">
        <v>45.5</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2">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154550</v>
      </c>
      <c r="AB113" s="919"/>
      <c r="AC113" s="919"/>
      <c r="AD113" s="919"/>
      <c r="AE113" s="920"/>
      <c r="AF113" s="921">
        <v>152943</v>
      </c>
      <c r="AG113" s="919"/>
      <c r="AH113" s="919"/>
      <c r="AI113" s="919"/>
      <c r="AJ113" s="920"/>
      <c r="AK113" s="921">
        <v>163716</v>
      </c>
      <c r="AL113" s="919"/>
      <c r="AM113" s="919"/>
      <c r="AN113" s="919"/>
      <c r="AO113" s="920"/>
      <c r="AP113" s="922">
        <v>4.8</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306957</v>
      </c>
      <c r="BR113" s="817"/>
      <c r="BS113" s="817"/>
      <c r="BT113" s="817"/>
      <c r="BU113" s="817"/>
      <c r="BV113" s="817">
        <v>267911</v>
      </c>
      <c r="BW113" s="817"/>
      <c r="BX113" s="817"/>
      <c r="BY113" s="817"/>
      <c r="BZ113" s="817"/>
      <c r="CA113" s="817">
        <v>262078</v>
      </c>
      <c r="CB113" s="817"/>
      <c r="CC113" s="817"/>
      <c r="CD113" s="817"/>
      <c r="CE113" s="817"/>
      <c r="CF113" s="875">
        <v>7.6</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2">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67982</v>
      </c>
      <c r="AB114" s="780"/>
      <c r="AC114" s="780"/>
      <c r="AD114" s="780"/>
      <c r="AE114" s="781"/>
      <c r="AF114" s="782">
        <v>50525</v>
      </c>
      <c r="AG114" s="780"/>
      <c r="AH114" s="780"/>
      <c r="AI114" s="780"/>
      <c r="AJ114" s="781"/>
      <c r="AK114" s="782">
        <v>47531</v>
      </c>
      <c r="AL114" s="780"/>
      <c r="AM114" s="780"/>
      <c r="AN114" s="780"/>
      <c r="AO114" s="781"/>
      <c r="AP114" s="824">
        <v>1.4</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613375</v>
      </c>
      <c r="BR114" s="817"/>
      <c r="BS114" s="817"/>
      <c r="BT114" s="817"/>
      <c r="BU114" s="817"/>
      <c r="BV114" s="817">
        <v>606397</v>
      </c>
      <c r="BW114" s="817"/>
      <c r="BX114" s="817"/>
      <c r="BY114" s="817"/>
      <c r="BZ114" s="817"/>
      <c r="CA114" s="817">
        <v>584599</v>
      </c>
      <c r="CB114" s="817"/>
      <c r="CC114" s="817"/>
      <c r="CD114" s="817"/>
      <c r="CE114" s="817"/>
      <c r="CF114" s="875">
        <v>17.100000000000001</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2">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1793</v>
      </c>
      <c r="AB115" s="919"/>
      <c r="AC115" s="919"/>
      <c r="AD115" s="919"/>
      <c r="AE115" s="920"/>
      <c r="AF115" s="921">
        <v>815</v>
      </c>
      <c r="AG115" s="919"/>
      <c r="AH115" s="919"/>
      <c r="AI115" s="919"/>
      <c r="AJ115" s="920"/>
      <c r="AK115" s="921">
        <v>427</v>
      </c>
      <c r="AL115" s="919"/>
      <c r="AM115" s="919"/>
      <c r="AN115" s="919"/>
      <c r="AO115" s="920"/>
      <c r="AP115" s="922">
        <v>0</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2">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622892</v>
      </c>
      <c r="AB117" s="903"/>
      <c r="AC117" s="903"/>
      <c r="AD117" s="903"/>
      <c r="AE117" s="904"/>
      <c r="AF117" s="905">
        <v>571176</v>
      </c>
      <c r="AG117" s="903"/>
      <c r="AH117" s="903"/>
      <c r="AI117" s="903"/>
      <c r="AJ117" s="904"/>
      <c r="AK117" s="905">
        <v>577260</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2">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2">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6155817</v>
      </c>
      <c r="BR119" s="845"/>
      <c r="BS119" s="845"/>
      <c r="BT119" s="845"/>
      <c r="BU119" s="845"/>
      <c r="BV119" s="845">
        <v>5931831</v>
      </c>
      <c r="BW119" s="845"/>
      <c r="BX119" s="845"/>
      <c r="BY119" s="845"/>
      <c r="BZ119" s="845"/>
      <c r="CA119" s="845">
        <v>5720612</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2">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1826619</v>
      </c>
      <c r="BR120" s="842"/>
      <c r="BS120" s="842"/>
      <c r="BT120" s="842"/>
      <c r="BU120" s="842"/>
      <c r="BV120" s="842">
        <v>1756733</v>
      </c>
      <c r="BW120" s="842"/>
      <c r="BX120" s="842"/>
      <c r="BY120" s="842"/>
      <c r="BZ120" s="842"/>
      <c r="CA120" s="842">
        <v>1837512</v>
      </c>
      <c r="CB120" s="842"/>
      <c r="CC120" s="842"/>
      <c r="CD120" s="842"/>
      <c r="CE120" s="842"/>
      <c r="CF120" s="866">
        <v>53.6</v>
      </c>
      <c r="CG120" s="867"/>
      <c r="CH120" s="867"/>
      <c r="CI120" s="867"/>
      <c r="CJ120" s="867"/>
      <c r="CK120" s="868" t="s">
        <v>444</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t="s">
        <v>121</v>
      </c>
      <c r="DH120" s="842"/>
      <c r="DI120" s="842"/>
      <c r="DJ120" s="842"/>
      <c r="DK120" s="842"/>
      <c r="DL120" s="842" t="s">
        <v>121</v>
      </c>
      <c r="DM120" s="842"/>
      <c r="DN120" s="842"/>
      <c r="DO120" s="842"/>
      <c r="DP120" s="842"/>
      <c r="DQ120" s="842">
        <v>1558905</v>
      </c>
      <c r="DR120" s="842"/>
      <c r="DS120" s="842"/>
      <c r="DT120" s="842"/>
      <c r="DU120" s="842"/>
      <c r="DV120" s="843">
        <v>45.5</v>
      </c>
      <c r="DW120" s="843"/>
      <c r="DX120" s="843"/>
      <c r="DY120" s="843"/>
      <c r="DZ120" s="844"/>
    </row>
    <row r="121" spans="1:130" s="218" customFormat="1" ht="26.25" customHeight="1" x14ac:dyDescent="0.2">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t="s">
        <v>121</v>
      </c>
      <c r="BR121" s="817"/>
      <c r="BS121" s="817"/>
      <c r="BT121" s="817"/>
      <c r="BU121" s="817"/>
      <c r="BV121" s="817" t="s">
        <v>121</v>
      </c>
      <c r="BW121" s="817"/>
      <c r="BX121" s="817"/>
      <c r="BY121" s="817"/>
      <c r="BZ121" s="817"/>
      <c r="CA121" s="817" t="s">
        <v>121</v>
      </c>
      <c r="CB121" s="817"/>
      <c r="CC121" s="817"/>
      <c r="CD121" s="817"/>
      <c r="CE121" s="817"/>
      <c r="CF121" s="875" t="s">
        <v>121</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t="s">
        <v>121</v>
      </c>
      <c r="DR121" s="817"/>
      <c r="DS121" s="817"/>
      <c r="DT121" s="817"/>
      <c r="DU121" s="817"/>
      <c r="DV121" s="794" t="s">
        <v>121</v>
      </c>
      <c r="DW121" s="794"/>
      <c r="DX121" s="794"/>
      <c r="DY121" s="794"/>
      <c r="DZ121" s="795"/>
    </row>
    <row r="122" spans="1:130" s="218" customFormat="1" ht="26.25" customHeight="1" x14ac:dyDescent="0.2">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4579554</v>
      </c>
      <c r="BR122" s="845"/>
      <c r="BS122" s="845"/>
      <c r="BT122" s="845"/>
      <c r="BU122" s="845"/>
      <c r="BV122" s="845">
        <v>4433742</v>
      </c>
      <c r="BW122" s="845"/>
      <c r="BX122" s="845"/>
      <c r="BY122" s="845"/>
      <c r="BZ122" s="845"/>
      <c r="CA122" s="845">
        <v>4295996</v>
      </c>
      <c r="CB122" s="845"/>
      <c r="CC122" s="845"/>
      <c r="CD122" s="845"/>
      <c r="CE122" s="845"/>
      <c r="CF122" s="846">
        <v>125.4</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2">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6406173</v>
      </c>
      <c r="BR123" s="833"/>
      <c r="BS123" s="833"/>
      <c r="BT123" s="833"/>
      <c r="BU123" s="833"/>
      <c r="BV123" s="833">
        <v>6190475</v>
      </c>
      <c r="BW123" s="833"/>
      <c r="BX123" s="833"/>
      <c r="BY123" s="833"/>
      <c r="BZ123" s="833"/>
      <c r="CA123" s="833">
        <v>6133508</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5">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1715033</v>
      </c>
      <c r="DH124" s="764"/>
      <c r="DI124" s="764"/>
      <c r="DJ124" s="764"/>
      <c r="DK124" s="765"/>
      <c r="DL124" s="766">
        <v>1637991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2">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5">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2">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1793</v>
      </c>
      <c r="AB127" s="780"/>
      <c r="AC127" s="780"/>
      <c r="AD127" s="780"/>
      <c r="AE127" s="781"/>
      <c r="AF127" s="782">
        <v>815</v>
      </c>
      <c r="AG127" s="780"/>
      <c r="AH127" s="780"/>
      <c r="AI127" s="780"/>
      <c r="AJ127" s="781"/>
      <c r="AK127" s="782">
        <v>427</v>
      </c>
      <c r="AL127" s="780"/>
      <c r="AM127" s="780"/>
      <c r="AN127" s="780"/>
      <c r="AO127" s="781"/>
      <c r="AP127" s="824">
        <v>0</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5">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t="s">
        <v>121</v>
      </c>
      <c r="AB128" s="801"/>
      <c r="AC128" s="801"/>
      <c r="AD128" s="801"/>
      <c r="AE128" s="802"/>
      <c r="AF128" s="803" t="s">
        <v>121</v>
      </c>
      <c r="AG128" s="801"/>
      <c r="AH128" s="801"/>
      <c r="AI128" s="801"/>
      <c r="AJ128" s="802"/>
      <c r="AK128" s="803" t="s">
        <v>121</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121</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3720981</v>
      </c>
      <c r="AB129" s="780"/>
      <c r="AC129" s="780"/>
      <c r="AD129" s="780"/>
      <c r="AE129" s="781"/>
      <c r="AF129" s="782">
        <v>3734453</v>
      </c>
      <c r="AG129" s="780"/>
      <c r="AH129" s="780"/>
      <c r="AI129" s="780"/>
      <c r="AJ129" s="781"/>
      <c r="AK129" s="782">
        <v>3831713</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420763</v>
      </c>
      <c r="AB130" s="780"/>
      <c r="AC130" s="780"/>
      <c r="AD130" s="780"/>
      <c r="AE130" s="781"/>
      <c r="AF130" s="782">
        <v>428102</v>
      </c>
      <c r="AG130" s="780"/>
      <c r="AH130" s="780"/>
      <c r="AI130" s="780"/>
      <c r="AJ130" s="781"/>
      <c r="AK130" s="782">
        <v>405342</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5.0999999999999996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3300218</v>
      </c>
      <c r="AB131" s="764"/>
      <c r="AC131" s="764"/>
      <c r="AD131" s="764"/>
      <c r="AE131" s="765"/>
      <c r="AF131" s="766">
        <v>3306351</v>
      </c>
      <c r="AG131" s="764"/>
      <c r="AH131" s="764"/>
      <c r="AI131" s="764"/>
      <c r="AJ131" s="765"/>
      <c r="AK131" s="766">
        <v>3426371</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6.1247166100000001</v>
      </c>
      <c r="AB132" s="745"/>
      <c r="AC132" s="745"/>
      <c r="AD132" s="745"/>
      <c r="AE132" s="746"/>
      <c r="AF132" s="747">
        <v>4.3272477729999999</v>
      </c>
      <c r="AG132" s="745"/>
      <c r="AH132" s="745"/>
      <c r="AI132" s="745"/>
      <c r="AJ132" s="746"/>
      <c r="AK132" s="747">
        <v>5.0174951869999997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5.7</v>
      </c>
      <c r="AB133" s="724"/>
      <c r="AC133" s="724"/>
      <c r="AD133" s="724"/>
      <c r="AE133" s="725"/>
      <c r="AF133" s="723">
        <v>5.3</v>
      </c>
      <c r="AG133" s="724"/>
      <c r="AH133" s="724"/>
      <c r="AI133" s="724"/>
      <c r="AJ133" s="725"/>
      <c r="AK133" s="723">
        <v>5.0999999999999996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LcxdhDfyq8Et5pcN7pZKWAA558VeNMJAmtpU7I27eiUO2vfnk5Ec6OGNkicGwahwndcOg/ihriWsuFa6QS3eRg==" saltValue="O2h0YDML5qCD/hawt61Xc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v9twBiTdHEx/zGzkIVKjjkkYw8srjkIm2slAcNZXMv+lpgh8lAFGtNxHVS16EhstAhFeJb5preW7w/hoRMUx8g==" saltValue="0wDTrcQDR0BZCVXhsi9ty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sV1kLsBWRIYtl6565HGNiOcTqG8ZbGS5o0sb14HLeHgOpLV07caqXxpkh18i9gMTx/5UKW/eK7nt46igvXw==" saltValue="Ac7WgZbCbVVWxK18bcSmg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1161058</v>
      </c>
      <c r="AP9" s="269">
        <v>104855</v>
      </c>
      <c r="AQ9" s="270">
        <v>118131</v>
      </c>
      <c r="AR9" s="271">
        <v>-11.2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163958</v>
      </c>
      <c r="AP10" s="272">
        <v>14807</v>
      </c>
      <c r="AQ10" s="273">
        <v>19338</v>
      </c>
      <c r="AR10" s="274">
        <v>-23.4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t="s">
        <v>485</v>
      </c>
      <c r="AP11" s="272" t="s">
        <v>485</v>
      </c>
      <c r="AQ11" s="273">
        <v>1486</v>
      </c>
      <c r="AR11" s="274" t="s">
        <v>485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485</v>
      </c>
      <c r="AP12" s="272" t="s">
        <v>485</v>
      </c>
      <c r="AQ12" s="273" t="s">
        <v>485</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43672</v>
      </c>
      <c r="AP13" s="272">
        <v>3944</v>
      </c>
      <c r="AQ13" s="273">
        <v>4880</v>
      </c>
      <c r="AR13" s="274">
        <v>-19.2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t="s">
        <v>485</v>
      </c>
      <c r="AP14" s="272" t="s">
        <v>485</v>
      </c>
      <c r="AQ14" s="273">
        <v>1912</v>
      </c>
      <c r="AR14" s="274" t="s">
        <v>485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-62677</v>
      </c>
      <c r="AP15" s="272">
        <v>-5660</v>
      </c>
      <c r="AQ15" s="273">
        <v>-7094</v>
      </c>
      <c r="AR15" s="274">
        <v>-20.2</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1306011</v>
      </c>
      <c r="AP16" s="272">
        <v>117946</v>
      </c>
      <c r="AQ16" s="273">
        <v>138653</v>
      </c>
      <c r="AR16" s="274">
        <v>-14.9</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9.0299999999999994</v>
      </c>
      <c r="AP21" s="286">
        <v>11.03</v>
      </c>
      <c r="AQ21" s="287">
        <v>-2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97.7</v>
      </c>
      <c r="AP22" s="291">
        <v>96.9</v>
      </c>
      <c r="AQ22" s="292">
        <v>0.8</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365586</v>
      </c>
      <c r="AP32" s="300">
        <v>33016</v>
      </c>
      <c r="AQ32" s="301">
        <v>59716</v>
      </c>
      <c r="AR32" s="302">
        <v>-44.7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485</v>
      </c>
      <c r="AP34" s="300" t="s">
        <v>485</v>
      </c>
      <c r="AQ34" s="301" t="s">
        <v>485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163716</v>
      </c>
      <c r="AP35" s="300">
        <v>14785</v>
      </c>
      <c r="AQ35" s="301">
        <v>21226</v>
      </c>
      <c r="AR35" s="302">
        <v>-30.3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47531</v>
      </c>
      <c r="AP36" s="300">
        <v>4293</v>
      </c>
      <c r="AQ36" s="301">
        <v>5622</v>
      </c>
      <c r="AR36" s="302">
        <v>-23.6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v>427</v>
      </c>
      <c r="AP37" s="300">
        <v>39</v>
      </c>
      <c r="AQ37" s="301">
        <v>447</v>
      </c>
      <c r="AR37" s="302">
        <v>-91.3</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485</v>
      </c>
      <c r="AP38" s="303" t="s">
        <v>485</v>
      </c>
      <c r="AQ38" s="304">
        <v>23</v>
      </c>
      <c r="AR38" s="292" t="s">
        <v>485</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t="s">
        <v>485</v>
      </c>
      <c r="AP39" s="300" t="s">
        <v>485</v>
      </c>
      <c r="AQ39" s="301">
        <v>-1646</v>
      </c>
      <c r="AR39" s="302" t="s">
        <v>485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-405342</v>
      </c>
      <c r="AP40" s="300">
        <v>-36606</v>
      </c>
      <c r="AQ40" s="301">
        <v>-57881</v>
      </c>
      <c r="AR40" s="302">
        <v>-36.799999999999997</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171918</v>
      </c>
      <c r="AP41" s="300">
        <v>15526</v>
      </c>
      <c r="AQ41" s="301">
        <v>27507</v>
      </c>
      <c r="AR41" s="302">
        <v>-43.6</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556494</v>
      </c>
      <c r="AN51" s="322">
        <v>47633</v>
      </c>
      <c r="AO51" s="323">
        <v>16.600000000000001</v>
      </c>
      <c r="AP51" s="324">
        <v>94796</v>
      </c>
      <c r="AQ51" s="325">
        <v>1.4</v>
      </c>
      <c r="AR51" s="326">
        <v>15.2</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371022</v>
      </c>
      <c r="AN52" s="330">
        <v>31757</v>
      </c>
      <c r="AO52" s="331">
        <v>33.799999999999997</v>
      </c>
      <c r="AP52" s="332">
        <v>55781</v>
      </c>
      <c r="AQ52" s="333">
        <v>4.5999999999999996</v>
      </c>
      <c r="AR52" s="334">
        <v>29.2</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567147</v>
      </c>
      <c r="AN53" s="322">
        <v>49326</v>
      </c>
      <c r="AO53" s="323">
        <v>3.6</v>
      </c>
      <c r="AP53" s="324">
        <v>85942</v>
      </c>
      <c r="AQ53" s="325">
        <v>-9.3000000000000007</v>
      </c>
      <c r="AR53" s="326">
        <v>12.9</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415084</v>
      </c>
      <c r="AN54" s="330">
        <v>36101</v>
      </c>
      <c r="AO54" s="331">
        <v>13.7</v>
      </c>
      <c r="AP54" s="332">
        <v>48630</v>
      </c>
      <c r="AQ54" s="333">
        <v>-12.8</v>
      </c>
      <c r="AR54" s="334">
        <v>26.5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1222154</v>
      </c>
      <c r="AN55" s="322">
        <v>107235</v>
      </c>
      <c r="AO55" s="323">
        <v>117.4</v>
      </c>
      <c r="AP55" s="324">
        <v>95007</v>
      </c>
      <c r="AQ55" s="325">
        <v>10.5</v>
      </c>
      <c r="AR55" s="326">
        <v>106.9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375037</v>
      </c>
      <c r="AN56" s="330">
        <v>32907</v>
      </c>
      <c r="AO56" s="331">
        <v>-8.8000000000000007</v>
      </c>
      <c r="AP56" s="332">
        <v>48509</v>
      </c>
      <c r="AQ56" s="333">
        <v>-0.2</v>
      </c>
      <c r="AR56" s="334">
        <v>-8.6</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881807</v>
      </c>
      <c r="AN57" s="322">
        <v>78195</v>
      </c>
      <c r="AO57" s="323">
        <v>-27.1</v>
      </c>
      <c r="AP57" s="324">
        <v>98176</v>
      </c>
      <c r="AQ57" s="325">
        <v>3.3</v>
      </c>
      <c r="AR57" s="326">
        <v>-30.4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354470</v>
      </c>
      <c r="AN58" s="330">
        <v>31433</v>
      </c>
      <c r="AO58" s="331">
        <v>-4.5</v>
      </c>
      <c r="AP58" s="332">
        <v>58489</v>
      </c>
      <c r="AQ58" s="333">
        <v>20.6</v>
      </c>
      <c r="AR58" s="334">
        <v>-25.1</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797677</v>
      </c>
      <c r="AN59" s="322">
        <v>72038</v>
      </c>
      <c r="AO59" s="323">
        <v>-7.9</v>
      </c>
      <c r="AP59" s="324">
        <v>119283</v>
      </c>
      <c r="AQ59" s="325">
        <v>21.5</v>
      </c>
      <c r="AR59" s="326">
        <v>-29.4</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346936</v>
      </c>
      <c r="AN60" s="330">
        <v>31332</v>
      </c>
      <c r="AO60" s="331">
        <v>-0.3</v>
      </c>
      <c r="AP60" s="332">
        <v>64747</v>
      </c>
      <c r="AQ60" s="333">
        <v>10.7</v>
      </c>
      <c r="AR60" s="334">
        <v>-11</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805056</v>
      </c>
      <c r="AN61" s="337">
        <v>70885</v>
      </c>
      <c r="AO61" s="338">
        <v>20.5</v>
      </c>
      <c r="AP61" s="339">
        <v>98641</v>
      </c>
      <c r="AQ61" s="340">
        <v>5.5</v>
      </c>
      <c r="AR61" s="326">
        <v>15</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372510</v>
      </c>
      <c r="AN62" s="330">
        <v>32706</v>
      </c>
      <c r="AO62" s="331">
        <v>6.8</v>
      </c>
      <c r="AP62" s="332">
        <v>55231</v>
      </c>
      <c r="AQ62" s="333">
        <v>4.5999999999999996</v>
      </c>
      <c r="AR62" s="334">
        <v>2.2000000000000002</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xdxsVtWd0BsQAeGh8enKGtdmfTxn09Ur+OX9lrTL0UmeyD+ueARIgkTWHiqiGXgiGrVvsHt/y3eSlvWlQbC2Jw==" saltValue="2/dly4Tp53I9VUTOziG1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6ybP8/gjDOZFDGeag2Obes5JtB0/PxRnG7Lxouvw0l52Sm6Xygte7EZSWzpyGY2RvcGO1EboaWBJJEwEPKeB9g==" saltValue="j3M2N38av+209PasUQs8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8BbU90xHmGWJuataTmUFOOJJztEKMoGaK7x05nR4j4tRvj/h9Jj0zlWglmd8UqkNsd5vndBq1wFi68iyUJuf/A==" saltValue="BGpRX4bdwJfBOitaTPhz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16.79</v>
      </c>
      <c r="G47" s="12">
        <v>18.25</v>
      </c>
      <c r="H47" s="12">
        <v>15.07</v>
      </c>
      <c r="I47" s="12">
        <v>20.43</v>
      </c>
      <c r="J47" s="13">
        <v>21.87</v>
      </c>
    </row>
    <row r="48" spans="2:10" ht="57.75" customHeight="1" x14ac:dyDescent="0.2">
      <c r="B48" s="14"/>
      <c r="C48" s="1141" t="s">
        <v>4</v>
      </c>
      <c r="D48" s="1141"/>
      <c r="E48" s="1142"/>
      <c r="F48" s="15">
        <v>13.94</v>
      </c>
      <c r="G48" s="16">
        <v>21.07</v>
      </c>
      <c r="H48" s="16">
        <v>13.71</v>
      </c>
      <c r="I48" s="16">
        <v>18.07</v>
      </c>
      <c r="J48" s="17">
        <v>21.08</v>
      </c>
    </row>
    <row r="49" spans="2:10" ht="57.75" customHeight="1" thickBot="1" x14ac:dyDescent="0.25">
      <c r="B49" s="18"/>
      <c r="C49" s="1143" t="s">
        <v>5</v>
      </c>
      <c r="D49" s="1143"/>
      <c r="E49" s="1144"/>
      <c r="F49" s="19">
        <v>2.2200000000000002</v>
      </c>
      <c r="G49" s="20">
        <v>10.65</v>
      </c>
      <c r="H49" s="20" t="s">
        <v>529</v>
      </c>
      <c r="I49" s="20">
        <v>9.82</v>
      </c>
      <c r="J49" s="21">
        <v>5.43</v>
      </c>
    </row>
    <row r="50" spans="2:10" ht="13" x14ac:dyDescent="0.2"/>
  </sheetData>
  <sheetProtection algorithmName="SHA-512" hashValue="aRk4RIL0aVOiZ7nsiKqeB8NiBuJ6Hxmd4ECfsiUnssswV5ruK/9vkqfpU23WDLwZ4YXX6CdmCL7oUMI4qoW0Lw==" saltValue="Y4dvlM0yiDYPWEZGBj0P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2026-03-10T04:50:17Z</cp:lastPrinted>
  <dcterms:created xsi:type="dcterms:W3CDTF">2026-02-23T05:15:00Z</dcterms:created>
  <dcterms:modified xsi:type="dcterms:W3CDTF">2026-03-18T10:07:46Z</dcterms:modified>
  <cp:category/>
</cp:coreProperties>
</file>