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fs502\財政課\予算第三係\10新地方公会計制度\R02年度\03 総務省等照会、通知\200817_【作業依頼】平成30年度財政状況資料集の作成について（2回目）\04_ＨＰ用データ\"/>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33" i="10"/>
  <c r="BW32" i="10"/>
  <c r="BE32" i="10"/>
  <c r="U32" i="10"/>
  <c r="C32" i="10"/>
  <c r="BW31" i="10"/>
  <c r="C31" i="10"/>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AM35" i="10" s="1"/>
  <c r="AM36"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<sst xmlns="http://schemas.openxmlformats.org/spreadsheetml/2006/main" count="1064" uniqueCount="601">
  <si>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</si>
  <si>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</si>
  <si>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</si>
  <si>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</si>
  <si>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</si>
  <si>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</si>
  <si>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</si>
  <si>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</si>
  <si>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</si>
  <si>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</si>
  <si>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</si>
  <si>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</si>
  <si>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</si>
  <si>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</si>
  <si>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</si>
  <si>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</si>
  <si>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</si>
  <si>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</si>
  <si>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</si>
  <si>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</si>
  <si>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</si>
  <si>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</si>
  <si>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</si>
  <si>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</si>
  <si>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</si>
  <si>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</si>
  <si>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</si>
  <si>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</si>
  <si>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</si>
  <si>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</si>
  <si>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</si>
  <si>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</si>
  <si>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</si>
  <si>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</si>
  <si>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</si>
  <si>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</si>
  <si>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</si>
  <si>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</si>
  <si>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</si>
  <si>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</si>
  <si>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</si>
  <si>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</si>
  <si>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</si>
  <si>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</si>
  <si>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</si>
  <si>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</si>
  <si>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</si>
  <si>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</si>
  <si>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</si>
  <si>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</si>
  <si>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</si>
  <si>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</si>
  <si>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</si>
  <si>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</si>
  <si>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</si>
  <si>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</si>
  <si>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</si>
  <si>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</si>
  <si>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</si>
  <si>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</si>
  <si>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</si>
  <si>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</si>
  <si>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</si>
  <si>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</si>
  <si>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</si>
  <si>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</si>
  <si>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</si>
  <si>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</si>
  <si>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</si>
  <si>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</si>
  <si>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</si>
  <si>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</si>
  <si>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</si>
  <si>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</si>
  <si>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</si>
  <si>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</si>
  <si>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</si>
  <si>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</si>
  <si>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</si>
  <si>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</si>
  <si>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</si>
  <si>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</si>
  <si>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</si>
  <si>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</si>
  <si>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</si>
  <si>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</si>
  <si>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</si>
  <si>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</si>
  <si>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</si>
  <si>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</si>
  <si>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</si>
  <si>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</si>
  <si>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</si>
  <si>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</si>
  <si>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</si>
  <si>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</si>
  <si>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</si>
  <si>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</si>
  <si>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</si>
  <si>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</si>
  <si>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</si>
  <si>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</si>
  <si>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</si>
  <si>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</si>
  <si>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</si>
  <si>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</si>
  <si>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</si>
  <si>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</si>
  <si>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</si>
  <si>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</si>
  <si>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</si>
  <si>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</si>
  <si>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</si>
  <si>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</si>
  <si>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</si>
  <si>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</si>
  <si>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</si>
  <si>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</si>
  <si>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</si>
  <si>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</si>
  <si>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</si>
  <si>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</si>
  <si>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</si>
  <si>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</si>
  <si>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</si>
  <si>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</si>
  <si>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</si>
  <si>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</si>
  <si>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</si>
  <si>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</si>
  <si>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</si>
  <si>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</si>
  <si>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</si>
  <si>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</si>
  <si>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</si>
  <si>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</si>
  <si>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</si>
  <si>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</si>
  <si>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</si>
  <si>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</si>
  <si>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</si>
  <si>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</si>
  <si>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</si>
  <si>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</si>
  <si>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</si>
  <si>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</si>
  <si>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</si>
  <si>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</si>
  <si>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</si>
  <si>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</si>
  <si>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</si>
  <si>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</si>
  <si>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</si>
  <si>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</si>
  <si>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</si>
  <si>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</si>
  <si>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</si>
  <si>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</si>
  <si>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</si>
  <si>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</si>
  <si>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</si>
  <si>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</si>
  <si>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</si>
  <si>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</si>
  <si>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</si>
  <si>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</si>
  <si>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</si>
  <si>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</si>
  <si>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</si>
  <si>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</si>
  <si>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</si>
  <si>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</si>
  <si>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</si>
  <si>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</si>
  <si>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</si>
  <si>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</si>
  <si>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</si>
  <si>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</si>
  <si>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</si>
  <si>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</si>
  <si>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</si>
  <si>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</si>
  <si>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</si>
  <si>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栃木県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</si>
  <si>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</si>
  <si>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</si>
  <si>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</si>
  <si>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</si>
  <si>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</si>
  <si>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</si>
  <si>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</si>
  <si>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</si>
  <si>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</si>
  <si>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</si>
  <si>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</si>
  <si>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</si>
  <si>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</si>
  <si>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</si>
  <si>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</si>
  <si>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</si>
  <si>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</si>
  <si>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</si>
  <si>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</si>
  <si>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</si>
  <si>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</si>
  <si>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</si>
  <si>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</si>
  <si>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</si>
  <si>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</si>
  <si>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</si>
  <si>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</si>
  <si>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</si>
  <si>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</si>
  <si>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</si>
  <si>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</si>
  <si>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</si>
  <si>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</si>
  <si>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</si>
  <si>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</si>
  <si>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</si>
  <si>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</si>
  <si>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</si>
  <si>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</si>
  <si>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</si>
  <si>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</si>
  <si>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</si>
  <si>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</si>
  <si>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</si>
  <si>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</si>
  <si>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</si>
  <si>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</si>
  <si>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</si>
  <si>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</si>
  <si>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</si>
  <si>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</si>
  <si>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</si>
  <si>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</si>
  <si>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</si>
  <si>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</si>
  <si>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</si>
  <si>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</si>
  <si>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</si>
  <si>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</si>
  <si>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</si>
  <si>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</si>
  <si>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</si>
  <si>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</si>
  <si>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</si>
  <si>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</si>
  <si>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</si>
  <si>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</si>
  <si>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</si>
  <si>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</si>
  <si>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</si>
  <si>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</si>
  <si>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</si>
  <si>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</si>
  <si>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</si>
  <si>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</si>
  <si>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</si>
  <si>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</si>
  <si>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</si>
  <si>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</si>
  <si>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</si>
  <si>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</si>
  <si>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</si>
  <si>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</si>
  <si>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</si>
  <si>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</si>
  <si>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</si>
  <si>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</si>
  <si>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</si>
  <si>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</si>
  <si>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</si>
  <si>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</si>
  <si>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</si>
  <si>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</si>
  <si>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</si>
  <si>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</si>
  <si>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</si>
  <si>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</si>
  <si>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</si>
  <si>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</si>
  <si>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</si>
  <si>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</si>
  <si>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</si>
  <si>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</si>
  <si>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</si>
  <si>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</si>
  <si>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</si>
  <si>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</si>
  <si>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</si>
  <si>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</si>
  <si>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</si>
  <si>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</si>
  <si>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</si>
  <si>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</si>
  <si>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</si>
  <si>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</si>
  <si>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</si>
  <si>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</si>
  <si>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</si>
  <si>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</si>
  <si>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</si>
  <si>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</si>
  <si>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</si>
  <si>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</si>
  <si>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</si>
  <si>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</si>
  <si>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</si>
  <si>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</si>
  <si>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</si>
  <si>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</si>
  <si>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</si>
  <si>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</si>
  <si>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</si>
  <si>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</si>
  <si>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</si>
  <si>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</si>
  <si>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</si>
  <si>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</si>
  <si>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</si>
  <si>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</si>
  <si>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</si>
  <si>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</si>
  <si>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</si>
  <si>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</si>
  <si>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</si>
  <si>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</si>
  <si>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</si>
  <si>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</si>
  <si>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</si>
  <si>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</si>
  <si>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</si>
  <si>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栃木県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</si>
  <si>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</si>
  <si>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</si>
  <si>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</si>
  <si>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</si>
  <si>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</si>
  <si>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</si>
  <si>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</si>
  <si>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</si>
  <si>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</si>
  <si>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</si>
  <si>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</si>
  <si>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</si>
  <si>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</si>
  <si>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</si>
  <si>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</si>
  <si>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</si>
  <si>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</si>
  <si>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</si>
  <si>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</si>
  <si>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</si>
  <si>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</si>
  <si>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</si>
  <si>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自動車取得税・自動車税納税証紙特別会計</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</si>
  <si>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</si>
  <si>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</si>
  <si>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</si>
  <si>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</si>
  <si>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</si>
  <si>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</si>
  <si>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</si>
  <si>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</si>
  <si>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</si>
  <si>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</si>
  <si>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</si>
  <si>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</si>
  <si>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</si>
  <si>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</si>
  <si>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</si>
  <si>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</si>
  <si>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</si>
  <si>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</si>
  <si>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</si>
  <si>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</si>
  <si>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</si>
  <si>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</si>
  <si>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法適用企業</t>
    <phoneticPr fontId="5"/>
  </si>
  <si>
    <t>電気事業会計</t>
    <phoneticPr fontId="5"/>
  </si>
  <si>
    <t>水道事業会計</t>
    <phoneticPr fontId="5"/>
  </si>
  <si>
    <t>工業用水道事業会計</t>
    <phoneticPr fontId="5"/>
  </si>
  <si>
    <t>施設管理事業会計</t>
    <phoneticPr fontId="5"/>
  </si>
  <si>
    <t>用地造成事業会計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</si>
  <si>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</si>
  <si>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</si>
  <si>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</si>
  <si>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</si>
  <si>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</si>
  <si>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</si>
  <si>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</si>
  <si>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</si>
  <si>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</si>
  <si>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</si>
  <si>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</si>
  <si>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</si>
  <si>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</si>
  <si>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</si>
  <si>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</si>
  <si>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</si>
  <si>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</si>
  <si>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</si>
  <si>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</si>
  <si>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</si>
  <si>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</si>
  <si>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</si>
  <si>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</si>
  <si>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</si>
  <si>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</si>
  <si>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</si>
  <si>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</si>
  <si>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</si>
  <si>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</si>
  <si>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</si>
  <si>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</si>
  <si>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</si>
  <si>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</si>
  <si>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</si>
  <si>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</si>
  <si>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</si>
  <si>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</si>
  <si>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</si>
  <si>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</si>
  <si>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</si>
  <si>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</si>
  <si>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</si>
  <si>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</si>
  <si>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</si>
  <si>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</si>
  <si>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</si>
  <si>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</si>
  <si>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</si>
  <si>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</si>
  <si>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</si>
  <si>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</si>
  <si>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</si>
  <si>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</si>
  <si>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</si>
  <si>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</si>
  <si>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</si>
  <si>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</si>
  <si>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</si>
  <si>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</si>
  <si>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</si>
  <si>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</si>
  <si>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</si>
  <si>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</si>
  <si>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</si>
  <si>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</si>
  <si>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</si>
  <si>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</si>
  <si>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</si>
  <si>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</si>
  <si>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</si>
  <si>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</si>
  <si>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</si>
  <si>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</si>
  <si>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</si>
  <si>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</si>
  <si>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</si>
  <si>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</si>
  <si>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</si>
  <si>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</si>
  <si>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</si>
  <si>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</si>
  <si>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</si>
  <si>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</si>
  <si>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</si>
  <si>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</si>
  <si>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</si>
  <si>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</si>
  <si>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</si>
  <si>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</si>
  <si>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</si>
  <si>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</si>
  <si>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</si>
  <si>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</si>
  <si>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</si>
  <si>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</si>
  <si>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</si>
  <si>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</si>
  <si>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</si>
  <si>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</si>
  <si>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</si>
  <si>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</si>
  <si>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</si>
  <si>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</si>
  <si>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</si>
  <si>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</si>
  <si>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</si>
  <si>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</si>
  <si>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</si>
  <si>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</si>
  <si>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</si>
  <si>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</si>
  <si>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</si>
  <si>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</si>
  <si>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</si>
  <si>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</si>
  <si>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</si>
  <si>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</si>
  <si>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</si>
  <si>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</si>
  <si>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</si>
  <si>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</si>
  <si>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</si>
  <si>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</si>
  <si>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</si>
  <si>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</si>
  <si>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</si>
  <si>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</si>
  <si>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</si>
  <si>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</si>
  <si>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</si>
  <si>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</si>
  <si>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</si>
  <si>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</si>
  <si>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</si>
  <si>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</si>
  <si>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</si>
  <si>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</si>
  <si>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</si>
  <si>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</si>
  <si>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</si>
  <si>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</si>
  <si>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</si>
  <si>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</si>
  <si>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</si>
  <si>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</si>
  <si>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</si>
  <si>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0.07</t>
  </si>
  <si>
    <t>▲ 0.60</t>
  </si>
  <si>
    <t>▲ 0.84</t>
  </si>
  <si>
    <t>▲ 0.44</t>
  </si>
  <si>
    <t>水道事業会計</t>
  </si>
  <si>
    <t>電気事業会計</t>
  </si>
  <si>
    <t>一般会計</t>
  </si>
  <si>
    <t>国民健康保険特別会計</t>
  </si>
  <si>
    <t>流域下水道事業特別会計</t>
  </si>
  <si>
    <t>工業用水道事業会計</t>
  </si>
  <si>
    <t>施設管理事業会計</t>
  </si>
  <si>
    <t>病院事業会計</t>
  </si>
  <si>
    <t>その他会計（赤字）</t>
  </si>
  <si>
    <t>その他会計（黒字）</t>
  </si>
  <si>
    <t>H25末</t>
    <phoneticPr fontId="2"/>
  </si>
  <si>
    <t>H26末</t>
    <phoneticPr fontId="2"/>
  </si>
  <si>
    <t>H27末</t>
    <phoneticPr fontId="2"/>
  </si>
  <si>
    <t>H28末</t>
    <phoneticPr fontId="2"/>
  </si>
  <si>
    <t>H29末</t>
    <phoneticPr fontId="2"/>
  </si>
  <si>
    <t>○</t>
  </si>
  <si>
    <t>栃木県土地開発公社</t>
    <rPh sb="0" eb="3">
      <t>トチギケン</t>
    </rPh>
    <rPh sb="3" eb="5">
      <t>トチ</t>
    </rPh>
    <rPh sb="5" eb="7">
      <t>カイハツ</t>
    </rPh>
    <rPh sb="7" eb="9">
      <t>コウシャ</t>
    </rPh>
    <phoneticPr fontId="2"/>
  </si>
  <si>
    <t>栃木県道路公社</t>
    <rPh sb="0" eb="3">
      <t>トチギケン</t>
    </rPh>
    <rPh sb="3" eb="5">
      <t>ドウロ</t>
    </rPh>
    <rPh sb="5" eb="7">
      <t>コウシャ</t>
    </rPh>
    <phoneticPr fontId="2"/>
  </si>
  <si>
    <t>栃木県住宅供給公社</t>
    <rPh sb="0" eb="3">
      <t>トチギケン</t>
    </rPh>
    <rPh sb="3" eb="5">
      <t>ジュウタク</t>
    </rPh>
    <rPh sb="5" eb="7">
      <t>キョウキュウ</t>
    </rPh>
    <rPh sb="7" eb="9">
      <t>コウシャ</t>
    </rPh>
    <phoneticPr fontId="2"/>
  </si>
  <si>
    <t>栃木県環境保全公社</t>
    <rPh sb="0" eb="3">
      <t>トチギケン</t>
    </rPh>
    <rPh sb="3" eb="5">
      <t>カンキョウ</t>
    </rPh>
    <rPh sb="5" eb="7">
      <t>ホゼン</t>
    </rPh>
    <rPh sb="7" eb="9">
      <t>コウシャ</t>
    </rPh>
    <phoneticPr fontId="2"/>
  </si>
  <si>
    <t>栃木県国際交流協会</t>
    <rPh sb="0" eb="3">
      <t>トチギケン</t>
    </rPh>
    <rPh sb="3" eb="5">
      <t>コクサイ</t>
    </rPh>
    <rPh sb="5" eb="7">
      <t>コウリュウ</t>
    </rPh>
    <rPh sb="7" eb="9">
      <t>キョウカイ</t>
    </rPh>
    <phoneticPr fontId="2"/>
  </si>
  <si>
    <t>とちぎ未来づくり財団</t>
    <rPh sb="3" eb="5">
      <t>ミライ</t>
    </rPh>
    <rPh sb="8" eb="10">
      <t>ザイダン</t>
    </rPh>
    <phoneticPr fontId="2"/>
  </si>
  <si>
    <t>とちぎ男女共同参画財団</t>
    <rPh sb="3" eb="5">
      <t>ダンジョ</t>
    </rPh>
    <rPh sb="5" eb="7">
      <t>キョウドウ</t>
    </rPh>
    <rPh sb="7" eb="9">
      <t>サンカク</t>
    </rPh>
    <rPh sb="9" eb="11">
      <t>ザイダン</t>
    </rPh>
    <phoneticPr fontId="2"/>
  </si>
  <si>
    <t>栃木県シルバー人材センター連合会</t>
    <rPh sb="0" eb="3">
      <t>トチギケン</t>
    </rPh>
    <rPh sb="7" eb="9">
      <t>ジンザイ</t>
    </rPh>
    <rPh sb="13" eb="16">
      <t>レンゴウカイ</t>
    </rPh>
    <phoneticPr fontId="2"/>
  </si>
  <si>
    <t>栃木県臓器移植推進協会</t>
    <rPh sb="0" eb="3">
      <t>トチギケン</t>
    </rPh>
    <rPh sb="3" eb="5">
      <t>ゾウキ</t>
    </rPh>
    <rPh sb="5" eb="7">
      <t>イショク</t>
    </rPh>
    <rPh sb="7" eb="9">
      <t>スイシン</t>
    </rPh>
    <rPh sb="9" eb="11">
      <t>キョウカイ</t>
    </rPh>
    <phoneticPr fontId="2"/>
  </si>
  <si>
    <t>○</t>
    <phoneticPr fontId="2"/>
  </si>
  <si>
    <t>栃木県産業振興センター</t>
    <rPh sb="0" eb="3">
      <t>トチギケン</t>
    </rPh>
    <rPh sb="3" eb="5">
      <t>サンギョウ</t>
    </rPh>
    <rPh sb="5" eb="7">
      <t>シンコウ</t>
    </rPh>
    <phoneticPr fontId="2"/>
  </si>
  <si>
    <t>とちぎ産業交流センター</t>
    <rPh sb="3" eb="5">
      <t>サンギョウ</t>
    </rPh>
    <rPh sb="5" eb="7">
      <t>コウリュウ</t>
    </rPh>
    <phoneticPr fontId="2"/>
  </si>
  <si>
    <t>システムソリューションセンターとちぎ</t>
  </si>
  <si>
    <t>栃木県南地域地場産業振興センター</t>
    <rPh sb="0" eb="3">
      <t>トチギケン</t>
    </rPh>
    <rPh sb="3" eb="4">
      <t>ミナミ</t>
    </rPh>
    <rPh sb="4" eb="6">
      <t>チイキ</t>
    </rPh>
    <rPh sb="6" eb="8">
      <t>ジバ</t>
    </rPh>
    <rPh sb="8" eb="10">
      <t>サンギョウ</t>
    </rPh>
    <rPh sb="10" eb="12">
      <t>シンコウ</t>
    </rPh>
    <phoneticPr fontId="2"/>
  </si>
  <si>
    <t>大谷地域整備公社</t>
    <rPh sb="0" eb="2">
      <t>オオタニ</t>
    </rPh>
    <rPh sb="2" eb="4">
      <t>チイキ</t>
    </rPh>
    <rPh sb="4" eb="6">
      <t>セイビ</t>
    </rPh>
    <rPh sb="6" eb="8">
      <t>コウシャ</t>
    </rPh>
    <phoneticPr fontId="2"/>
  </si>
  <si>
    <t>栃木県観光物産協会</t>
    <rPh sb="0" eb="3">
      <t>トチギケン</t>
    </rPh>
    <rPh sb="3" eb="5">
      <t>カンコウ</t>
    </rPh>
    <rPh sb="5" eb="7">
      <t>ブッサン</t>
    </rPh>
    <rPh sb="7" eb="9">
      <t>キョウカイ</t>
    </rPh>
    <phoneticPr fontId="2"/>
  </si>
  <si>
    <t>栃木県農業振興公社</t>
    <rPh sb="0" eb="3">
      <t>トチギケン</t>
    </rPh>
    <rPh sb="3" eb="5">
      <t>ノウギョウ</t>
    </rPh>
    <rPh sb="5" eb="7">
      <t>シンコウ</t>
    </rPh>
    <rPh sb="7" eb="9">
      <t>コウシャ</t>
    </rPh>
    <phoneticPr fontId="2"/>
  </si>
  <si>
    <t>とちぎ農作物マーケティング協会</t>
    <rPh sb="3" eb="6">
      <t>ノウサクブツ</t>
    </rPh>
    <rPh sb="13" eb="15">
      <t>キョウカイ</t>
    </rPh>
    <phoneticPr fontId="2"/>
  </si>
  <si>
    <t>栃木県畜産協会</t>
    <rPh sb="0" eb="3">
      <t>トチギケン</t>
    </rPh>
    <rPh sb="3" eb="5">
      <t>チクサン</t>
    </rPh>
    <rPh sb="5" eb="7">
      <t>キョウカイ</t>
    </rPh>
    <phoneticPr fontId="2"/>
  </si>
  <si>
    <t>日光自然博物館</t>
    <rPh sb="0" eb="2">
      <t>ニッコウ</t>
    </rPh>
    <rPh sb="2" eb="4">
      <t>シゼン</t>
    </rPh>
    <rPh sb="4" eb="7">
      <t>ハクブツカン</t>
    </rPh>
    <phoneticPr fontId="2"/>
  </si>
  <si>
    <t>とちぎ建設技術センター</t>
  </si>
  <si>
    <t>栃木県民公園福祉協会</t>
  </si>
  <si>
    <t>渡良瀬遊水地アクリメーション振興財団</t>
    <rPh sb="5" eb="6">
      <t>チ</t>
    </rPh>
    <phoneticPr fontId="2"/>
  </si>
  <si>
    <t>栃木県体育協会</t>
    <phoneticPr fontId="2"/>
  </si>
  <si>
    <t>日光杉並木保護財団</t>
  </si>
  <si>
    <t>栃木県暴力追放県民センター</t>
  </si>
  <si>
    <t>栃木県私学退職金社団</t>
  </si>
  <si>
    <t>栃木県私立幼稚園振興財団</t>
  </si>
  <si>
    <t>栃木県立がんセンター</t>
    <phoneticPr fontId="2"/>
  </si>
  <si>
    <t>○</t>
    <phoneticPr fontId="2"/>
  </si>
  <si>
    <t>栃木県立リハビリテーションセンター</t>
    <rPh sb="0" eb="3">
      <t>トチギケン</t>
    </rPh>
    <rPh sb="3" eb="4">
      <t>タ</t>
    </rPh>
    <phoneticPr fontId="2"/>
  </si>
  <si>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</si>
  <si>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</si>
  <si>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日光杉並木街道保護基金</t>
    <rPh sb="0" eb="2">
      <t>ニッコウ</t>
    </rPh>
    <rPh sb="2" eb="5">
      <t>スギナミキ</t>
    </rPh>
    <rPh sb="5" eb="7">
      <t>カイドウ</t>
    </rPh>
    <rPh sb="7" eb="9">
      <t>ホゴ</t>
    </rPh>
    <rPh sb="9" eb="11">
      <t>キキン</t>
    </rPh>
    <phoneticPr fontId="2"/>
  </si>
  <si>
    <t>地域福祉基金</t>
    <rPh sb="0" eb="2">
      <t>チイキ</t>
    </rPh>
    <rPh sb="2" eb="4">
      <t>フクシ</t>
    </rPh>
    <rPh sb="4" eb="6">
      <t>キキン</t>
    </rPh>
    <phoneticPr fontId="2"/>
  </si>
  <si>
    <t>-</t>
    <phoneticPr fontId="2"/>
  </si>
  <si>
    <t>次世代型路面電車システム整備事業支援基金</t>
    <rPh sb="0" eb="4">
      <t>ジセダイガタ</t>
    </rPh>
    <rPh sb="4" eb="6">
      <t>ロメン</t>
    </rPh>
    <rPh sb="6" eb="8">
      <t>デンシャ</t>
    </rPh>
    <rPh sb="12" eb="14">
      <t>セイビ</t>
    </rPh>
    <rPh sb="14" eb="16">
      <t>ジギョウ</t>
    </rPh>
    <rPh sb="16" eb="18">
      <t>シエン</t>
    </rPh>
    <rPh sb="18" eb="2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</si>
  <si>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</si>
  <si>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</si>
  <si>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</si>
  <si>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・グループ内平均値と比較すると、将来負担比率は低い水準である一方、有形固定資産減価償却率は高い水準で推移している。
・将来負担比率は、地方債現在高等の増加により平成29年度から平成30年度に増加している。一方、有形固定資産減価償却率は、横ばいである。
・今後も、将来負担比率において大きな比重を占める地方債残高の抑制に向けて、事業費の節減や国庫補助金等の活用などにより県債発行額の縮減に努めるなど将来負担の軽減を図りつつ、計画的に老朽化施設の長寿命化を進めるなど公共施設の適切な管理に努めていく。</t>
    <rPh sb="67" eb="70">
      <t>チホウサイ</t>
    </rPh>
    <rPh sb="70" eb="72">
      <t>ゲンザイ</t>
    </rPh>
    <rPh sb="72" eb="73">
      <t>ダカ</t>
    </rPh>
    <rPh sb="73" eb="74">
      <t>トウ</t>
    </rPh>
    <rPh sb="75" eb="77">
      <t>ゾウカ</t>
    </rPh>
    <rPh sb="95" eb="9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</si>
  <si>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</si>
  <si>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</si>
  <si>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</si>
  <si>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</si>
  <si>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</si>
  <si>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</si>
  <si>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・グループ内平均値と比較すると、将来負担比率、実質公債比率とも低い水準で推移している。
・将来負担比率は、退職手当支給率の引下げなどによる将来負担額の減少や地方消費税率の引上げによる標準財政規模の増加等により、平成27年度まで減少傾向にあったが、平成28年度は実質的な交付税の減等により悪化した。平成29年度は、支給率の見直し等に伴う退職手当負担見込額の減少により改善した。また、平成30年度は地方債現在高等の増加によりに悪化している。
・実質公債費比率は、標準財政規模の改善等により平成27年度から減少が続いており、平成30年度は、公債償還費が減少したことにより４年連続で改善した。
・引き続き「とちぎ行革プラン2016」に基づき県債発行額の縮減に努めるなどして、将来負担比率及び実質公債比率の改善を図っていく。</t>
    <rPh sb="211" eb="213">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</si>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</sst>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88" fontId="29" fillId="0" borderId="112" xfId="12" applyNumberFormat="1" applyFont="1" applyBorder="1" applyAlignment="1" applyProtection="1">
      <alignment horizontal="right" vertical="center" shrinkToFit="1"/>
      <protection locked="0"/>
    </xf>
    <xf numFmtId="188" fontId="29" fillId="0" borderId="108" xfId="12" applyNumberFormat="1" applyFont="1" applyBorder="1" applyAlignment="1" applyProtection="1">
      <alignment horizontal="right" vertical="center" shrinkToFit="1"/>
      <protection locked="0"/>
    </xf>
    <xf numFmtId="188"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957A-48A7-8E0D-CC4816AF10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50074</c:v>
                </c:pt>
                <c:pt idx="1">
                  <c:v>47893</c:v>
                </c:pt>
                <c:pt idx="2">
                  <c:v>49250</c:v>
                </c:pt>
                <c:pt idx="3">
                  <c:v>53327</c:v>
                </c:pt>
                <c:pt idx="4">
                  <c:v>60817</c:v>
                </c:pt>
              </c:numCache>
            </c:numRef>
          </c:val>
          <c:smooth val="0"/>
          <c:extLst>
            <c:ext xmlns:c16="http://schemas.microsoft.com/office/drawing/2014/chart" uri="{C3380CC4-5D6E-409C-BE32-E72D297353CC}">
              <c16:uniqueId val="{00000001-957A-48A7-8E0D-CC4816AF107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1.92</c:v>
                </c:pt>
                <c:pt idx="1">
                  <c:v>2.0099999999999998</c:v>
                </c:pt>
                <c:pt idx="2">
                  <c:v>1.1200000000000001</c:v>
                </c:pt>
                <c:pt idx="3">
                  <c:v>1.49</c:v>
                </c:pt>
                <c:pt idx="4">
                  <c:v>1.05</c:v>
                </c:pt>
              </c:numCache>
            </c:numRef>
          </c:val>
          <c:extLst>
            <c:ext xmlns:c16="http://schemas.microsoft.com/office/drawing/2014/chart" uri="{C3380CC4-5D6E-409C-BE32-E72D297353CC}">
              <c16:uniqueId val="{00000000-CEE7-4BE2-919D-325D3F67BC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4.6900000000000004</c:v>
                </c:pt>
                <c:pt idx="1">
                  <c:v>4.32</c:v>
                </c:pt>
                <c:pt idx="2">
                  <c:v>4.6500000000000004</c:v>
                </c:pt>
                <c:pt idx="3">
                  <c:v>3.28</c:v>
                </c:pt>
                <c:pt idx="4">
                  <c:v>3.28</c:v>
                </c:pt>
              </c:numCache>
            </c:numRef>
          </c:val>
          <c:extLst>
            <c:ext xmlns:c16="http://schemas.microsoft.com/office/drawing/2014/chart" uri="{C3380CC4-5D6E-409C-BE32-E72D297353CC}">
              <c16:uniqueId val="{00000001-CEE7-4BE2-919D-325D3F67BC3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-7.0000000000000007E-2</c:v>
                </c:pt>
                <c:pt idx="2">
                  <c:v>-0.6</c:v>
                </c:pt>
                <c:pt idx="3">
                  <c:v>-0.84</c:v>
                </c:pt>
                <c:pt idx="4">
                  <c:v>-0.44</c:v>
                </c:pt>
              </c:numCache>
            </c:numRef>
          </c:val>
          <c:smooth val="0"/>
          <c:extLst>
            <c:ext xmlns:c16="http://schemas.microsoft.com/office/drawing/2014/chart" uri="{C3380CC4-5D6E-409C-BE32-E72D297353CC}">
              <c16:uniqueId val="{00000002-CEE7-4BE2-919D-325D3F67BC3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c:v>
                </c:pt>
                <c:pt idx="4">
                  <c:v>#N/A</c:v>
                </c:pt>
                <c:pt idx="5">
                  <c:v>7.0000000000000007E-2</c:v>
                </c:pt>
                <c:pt idx="6">
                  <c:v>#N/A</c:v>
                </c:pt>
                <c:pt idx="7">
                  <c:v>0.13</c:v>
                </c:pt>
                <c:pt idx="8">
                  <c:v>#N/A</c:v>
                </c:pt>
                <c:pt idx="9">
                  <c:v>0.04</c:v>
                </c:pt>
              </c:numCache>
            </c:numRef>
          </c:val>
          <c:extLst>
            <c:ext xmlns:c16="http://schemas.microsoft.com/office/drawing/2014/chart" uri="{C3380CC4-5D6E-409C-BE32-E72D297353CC}">
              <c16:uniqueId val="{00000000-0BB0-4430-A1F9-384CB579D0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B0-4430-A1F9-384CB579D008}"/>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0.68</c:v>
                </c:pt>
                <c:pt idx="2">
                  <c:v>#N/A</c:v>
                </c:pt>
                <c:pt idx="3">
                  <c:v>0.62</c:v>
                </c:pt>
                <c:pt idx="4">
                  <c:v>#N/A</c:v>
                </c:pt>
                <c:pt idx="5">
                  <c:v>0.27</c:v>
                </c:pt>
                <c:pt idx="6">
                  <c:v>#N/A</c:v>
                </c:pt>
                <c:pt idx="7">
                  <c:v>0.22</c:v>
                </c:pt>
                <c:pt idx="8">
                  <c:v>#N/A</c:v>
                </c:pt>
                <c:pt idx="9">
                  <c:v>7.0000000000000007E-2</c:v>
                </c:pt>
              </c:numCache>
            </c:numRef>
          </c:val>
          <c:extLst>
            <c:ext xmlns:c16="http://schemas.microsoft.com/office/drawing/2014/chart" uri="{C3380CC4-5D6E-409C-BE32-E72D297353CC}">
              <c16:uniqueId val="{00000002-0BB0-4430-A1F9-384CB579D008}"/>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0.1</c:v>
                </c:pt>
                <c:pt idx="8">
                  <c:v>#N/A</c:v>
                </c:pt>
                <c:pt idx="9">
                  <c:v>0.11</c:v>
                </c:pt>
              </c:numCache>
            </c:numRef>
          </c:val>
          <c:extLst>
            <c:ext xmlns:c16="http://schemas.microsoft.com/office/drawing/2014/chart" uri="{C3380CC4-5D6E-409C-BE32-E72D297353CC}">
              <c16:uniqueId val="{00000003-0BB0-4430-A1F9-384CB579D00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c:v>
                </c:pt>
                <c:pt idx="4">
                  <c:v>#N/A</c:v>
                </c:pt>
                <c:pt idx="5">
                  <c:v>0.33</c:v>
                </c:pt>
                <c:pt idx="6">
                  <c:v>#N/A</c:v>
                </c:pt>
                <c:pt idx="7">
                  <c:v>0.3</c:v>
                </c:pt>
                <c:pt idx="8">
                  <c:v>#N/A</c:v>
                </c:pt>
                <c:pt idx="9">
                  <c:v>0.34</c:v>
                </c:pt>
              </c:numCache>
            </c:numRef>
          </c:val>
          <c:extLst>
            <c:ext xmlns:c16="http://schemas.microsoft.com/office/drawing/2014/chart" uri="{C3380CC4-5D6E-409C-BE32-E72D297353CC}">
              <c16:uniqueId val="{00000004-0BB0-4430-A1F9-384CB579D008}"/>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0.24</c:v>
                </c:pt>
                <c:pt idx="4">
                  <c:v>#N/A</c:v>
                </c:pt>
                <c:pt idx="5">
                  <c:v>0.27</c:v>
                </c:pt>
                <c:pt idx="6">
                  <c:v>#N/A</c:v>
                </c:pt>
                <c:pt idx="7">
                  <c:v>0.33</c:v>
                </c:pt>
                <c:pt idx="8">
                  <c:v>#N/A</c:v>
                </c:pt>
                <c:pt idx="9">
                  <c:v>0.35</c:v>
                </c:pt>
              </c:numCache>
            </c:numRef>
          </c:val>
          <c:extLst>
            <c:ext xmlns:c16="http://schemas.microsoft.com/office/drawing/2014/chart" uri="{C3380CC4-5D6E-409C-BE32-E72D297353CC}">
              <c16:uniqueId val="{00000005-0BB0-4430-A1F9-384CB579D00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6-0BB0-4430-A1F9-384CB579D0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1.82</c:v>
                </c:pt>
                <c:pt idx="2">
                  <c:v>#N/A</c:v>
                </c:pt>
                <c:pt idx="3">
                  <c:v>1.9</c:v>
                </c:pt>
                <c:pt idx="4">
                  <c:v>#N/A</c:v>
                </c:pt>
                <c:pt idx="5">
                  <c:v>1.04</c:v>
                </c:pt>
                <c:pt idx="6">
                  <c:v>#N/A</c:v>
                </c:pt>
                <c:pt idx="7">
                  <c:v>1.34</c:v>
                </c:pt>
                <c:pt idx="8">
                  <c:v>#N/A</c:v>
                </c:pt>
                <c:pt idx="9">
                  <c:v>1</c:v>
                </c:pt>
              </c:numCache>
            </c:numRef>
          </c:val>
          <c:extLst>
            <c:ext xmlns:c16="http://schemas.microsoft.com/office/drawing/2014/chart" uri="{C3380CC4-5D6E-409C-BE32-E72D297353CC}">
              <c16:uniqueId val="{00000007-0BB0-4430-A1F9-384CB579D00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0.85</c:v>
                </c:pt>
                <c:pt idx="4">
                  <c:v>#N/A</c:v>
                </c:pt>
                <c:pt idx="5">
                  <c:v>0.89</c:v>
                </c:pt>
                <c:pt idx="6">
                  <c:v>#N/A</c:v>
                </c:pt>
                <c:pt idx="7">
                  <c:v>0.96</c:v>
                </c:pt>
                <c:pt idx="8">
                  <c:v>#N/A</c:v>
                </c:pt>
                <c:pt idx="9">
                  <c:v>1.06</c:v>
                </c:pt>
              </c:numCache>
            </c:numRef>
          </c:val>
          <c:extLst>
            <c:ext xmlns:c16="http://schemas.microsoft.com/office/drawing/2014/chart" uri="{C3380CC4-5D6E-409C-BE32-E72D297353CC}">
              <c16:uniqueId val="{00000008-0BB0-4430-A1F9-384CB579D0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2.17</c:v>
                </c:pt>
                <c:pt idx="2">
                  <c:v>#N/A</c:v>
                </c:pt>
                <c:pt idx="3">
                  <c:v>2</c:v>
                </c:pt>
                <c:pt idx="4">
                  <c:v>#N/A</c:v>
                </c:pt>
                <c:pt idx="5">
                  <c:v>1.91</c:v>
                </c:pt>
                <c:pt idx="6">
                  <c:v>#N/A</c:v>
                </c:pt>
                <c:pt idx="7">
                  <c:v>1.91</c:v>
                </c:pt>
                <c:pt idx="8">
                  <c:v>#N/A</c:v>
                </c:pt>
                <c:pt idx="9">
                  <c:v>1.84</c:v>
                </c:pt>
              </c:numCache>
            </c:numRef>
          </c:val>
          <c:extLst>
            <c:ext xmlns:c16="http://schemas.microsoft.com/office/drawing/2014/chart" uri="{C3380CC4-5D6E-409C-BE32-E72D297353CC}">
              <c16:uniqueId val="{00000009-0BB0-4430-A1F9-384CB579D00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60737</c:v>
                </c:pt>
                <c:pt idx="5">
                  <c:v>63987</c:v>
                </c:pt>
                <c:pt idx="8">
                  <c:v>66275</c:v>
                </c:pt>
                <c:pt idx="11">
                  <c:v>67195</c:v>
                </c:pt>
                <c:pt idx="14">
                  <c:v>67765</c:v>
                </c:pt>
              </c:numCache>
            </c:numRef>
          </c:val>
          <c:extLst>
            <c:ext xmlns:c16="http://schemas.microsoft.com/office/drawing/2014/chart" uri="{C3380CC4-5D6E-409C-BE32-E72D297353CC}">
              <c16:uniqueId val="{00000000-641E-4055-99B8-4AC87954CF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6</c:v>
                </c:pt>
                <c:pt idx="3">
                  <c:v>5</c:v>
                </c:pt>
                <c:pt idx="6">
                  <c:v>6</c:v>
                </c:pt>
                <c:pt idx="9">
                  <c:v>5</c:v>
                </c:pt>
                <c:pt idx="12">
                  <c:v>2</c:v>
                </c:pt>
              </c:numCache>
            </c:numRef>
          </c:val>
          <c:extLst>
            <c:ext xmlns:c16="http://schemas.microsoft.com/office/drawing/2014/chart" uri="{C3380CC4-5D6E-409C-BE32-E72D297353CC}">
              <c16:uniqueId val="{00000001-641E-4055-99B8-4AC87954CF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1166</c:v>
                </c:pt>
                <c:pt idx="3">
                  <c:v>1061</c:v>
                </c:pt>
                <c:pt idx="6">
                  <c:v>832</c:v>
                </c:pt>
                <c:pt idx="9">
                  <c:v>767</c:v>
                </c:pt>
                <c:pt idx="12">
                  <c:v>803</c:v>
                </c:pt>
              </c:numCache>
            </c:numRef>
          </c:val>
          <c:extLst>
            <c:ext xmlns:c16="http://schemas.microsoft.com/office/drawing/2014/chart" uri="{C3380CC4-5D6E-409C-BE32-E72D297353CC}">
              <c16:uniqueId val="{00000002-641E-4055-99B8-4AC87954CF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E-4055-99B8-4AC87954CF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1818</c:v>
                </c:pt>
                <c:pt idx="3">
                  <c:v>1627</c:v>
                </c:pt>
                <c:pt idx="6">
                  <c:v>889</c:v>
                </c:pt>
                <c:pt idx="9">
                  <c:v>877</c:v>
                </c:pt>
                <c:pt idx="12">
                  <c:v>518</c:v>
                </c:pt>
              </c:numCache>
            </c:numRef>
          </c:val>
          <c:extLst>
            <c:ext xmlns:c16="http://schemas.microsoft.com/office/drawing/2014/chart" uri="{C3380CC4-5D6E-409C-BE32-E72D297353CC}">
              <c16:uniqueId val="{00000004-641E-4055-99B8-4AC87954CF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3233</c:v>
                </c:pt>
                <c:pt idx="3">
                  <c:v>3617</c:v>
                </c:pt>
                <c:pt idx="6">
                  <c:v>3983</c:v>
                </c:pt>
                <c:pt idx="9">
                  <c:v>4206</c:v>
                </c:pt>
                <c:pt idx="12">
                  <c:v>4428</c:v>
                </c:pt>
              </c:numCache>
            </c:numRef>
          </c:val>
          <c:extLst>
            <c:ext xmlns:c16="http://schemas.microsoft.com/office/drawing/2014/chart" uri="{C3380CC4-5D6E-409C-BE32-E72D297353CC}">
              <c16:uniqueId val="{00000005-641E-4055-99B8-4AC87954CF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E-4055-99B8-4AC87954CF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97889</c:v>
                </c:pt>
                <c:pt idx="3">
                  <c:v>100470</c:v>
                </c:pt>
                <c:pt idx="6">
                  <c:v>100995</c:v>
                </c:pt>
                <c:pt idx="9">
                  <c:v>99381</c:v>
                </c:pt>
                <c:pt idx="12">
                  <c:v>98603</c:v>
                </c:pt>
              </c:numCache>
            </c:numRef>
          </c:val>
          <c:extLst>
            <c:ext xmlns:c16="http://schemas.microsoft.com/office/drawing/2014/chart" uri="{C3380CC4-5D6E-409C-BE32-E72D297353CC}">
              <c16:uniqueId val="{00000007-641E-4055-99B8-4AC87954CF9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43375</c:v>
                </c:pt>
                <c:pt idx="2">
                  <c:v>#N/A</c:v>
                </c:pt>
                <c:pt idx="3">
                  <c:v>#N/A</c:v>
                </c:pt>
                <c:pt idx="4">
                  <c:v>42793</c:v>
                </c:pt>
                <c:pt idx="5">
                  <c:v>#N/A</c:v>
                </c:pt>
                <c:pt idx="6">
                  <c:v>#N/A</c:v>
                </c:pt>
                <c:pt idx="7">
                  <c:v>40430</c:v>
                </c:pt>
                <c:pt idx="8">
                  <c:v>#N/A</c:v>
                </c:pt>
                <c:pt idx="9">
                  <c:v>#N/A</c:v>
                </c:pt>
                <c:pt idx="10">
                  <c:v>38041</c:v>
                </c:pt>
                <c:pt idx="11">
                  <c:v>#N/A</c:v>
                </c:pt>
                <c:pt idx="12">
                  <c:v>#N/A</c:v>
                </c:pt>
                <c:pt idx="13">
                  <c:v>36589</c:v>
                </c:pt>
                <c:pt idx="14">
                  <c:v>#N/A</c:v>
                </c:pt>
              </c:numCache>
            </c:numRef>
          </c:val>
          <c:smooth val="0"/>
          <c:extLst>
            <c:ext xmlns:c16="http://schemas.microsoft.com/office/drawing/2014/chart" uri="{C3380CC4-5D6E-409C-BE32-E72D297353CC}">
              <c16:uniqueId val="{00000008-641E-4055-99B8-4AC87954CF9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802702</c:v>
                </c:pt>
                <c:pt idx="5">
                  <c:v>807572</c:v>
                </c:pt>
                <c:pt idx="8">
                  <c:v>810661</c:v>
                </c:pt>
                <c:pt idx="11">
                  <c:v>816028</c:v>
                </c:pt>
                <c:pt idx="14">
                  <c:v>816774</c:v>
                </c:pt>
              </c:numCache>
            </c:numRef>
          </c:val>
          <c:extLst>
            <c:ext xmlns:c16="http://schemas.microsoft.com/office/drawing/2014/chart" uri="{C3380CC4-5D6E-409C-BE32-E72D297353CC}">
              <c16:uniqueId val="{00000000-8BD4-468F-8AC3-DB576A34F0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18773</c:v>
                </c:pt>
                <c:pt idx="5">
                  <c:v>16834</c:v>
                </c:pt>
                <c:pt idx="8">
                  <c:v>15553</c:v>
                </c:pt>
                <c:pt idx="11">
                  <c:v>14454</c:v>
                </c:pt>
                <c:pt idx="14">
                  <c:v>13619</c:v>
                </c:pt>
              </c:numCache>
            </c:numRef>
          </c:val>
          <c:extLst>
            <c:ext xmlns:c16="http://schemas.microsoft.com/office/drawing/2014/chart" uri="{C3380CC4-5D6E-409C-BE32-E72D297353CC}">
              <c16:uniqueId val="{00000001-8BD4-468F-8AC3-DB576A34F0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135553</c:v>
                </c:pt>
                <c:pt idx="5">
                  <c:v>138073</c:v>
                </c:pt>
                <c:pt idx="8">
                  <c:v>138371</c:v>
                </c:pt>
                <c:pt idx="11">
                  <c:v>129538</c:v>
                </c:pt>
                <c:pt idx="14">
                  <c:v>133704</c:v>
                </c:pt>
              </c:numCache>
            </c:numRef>
          </c:val>
          <c:extLst>
            <c:ext xmlns:c16="http://schemas.microsoft.com/office/drawing/2014/chart" uri="{C3380CC4-5D6E-409C-BE32-E72D297353CC}">
              <c16:uniqueId val="{00000002-8BD4-468F-8AC3-DB576A34F0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D4-468F-8AC3-DB576A34F0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D4-468F-8AC3-DB576A34F0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1520</c:v>
                </c:pt>
                <c:pt idx="3">
                  <c:v>1201</c:v>
                </c:pt>
                <c:pt idx="6">
                  <c:v>1013</c:v>
                </c:pt>
                <c:pt idx="9">
                  <c:v>822</c:v>
                </c:pt>
                <c:pt idx="12">
                  <c:v>1339</c:v>
                </c:pt>
              </c:numCache>
            </c:numRef>
          </c:val>
          <c:extLst>
            <c:ext xmlns:c16="http://schemas.microsoft.com/office/drawing/2014/chart" uri="{C3380CC4-5D6E-409C-BE32-E72D297353CC}">
              <c16:uniqueId val="{00000005-8BD4-468F-8AC3-DB576A34F0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202693</c:v>
                </c:pt>
                <c:pt idx="3">
                  <c:v>202835</c:v>
                </c:pt>
                <c:pt idx="6">
                  <c:v>198825</c:v>
                </c:pt>
                <c:pt idx="9">
                  <c:v>187616</c:v>
                </c:pt>
                <c:pt idx="12">
                  <c:v>183724</c:v>
                </c:pt>
              </c:numCache>
            </c:numRef>
          </c:val>
          <c:extLst>
            <c:ext xmlns:c16="http://schemas.microsoft.com/office/drawing/2014/chart" uri="{C3380CC4-5D6E-409C-BE32-E72D297353CC}">
              <c16:uniqueId val="{00000006-8BD4-468F-8AC3-DB576A34F0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D4-468F-8AC3-DB576A34F0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17106</c:v>
                </c:pt>
                <c:pt idx="3">
                  <c:v>15972</c:v>
                </c:pt>
                <c:pt idx="6">
                  <c:v>8406</c:v>
                </c:pt>
                <c:pt idx="9">
                  <c:v>8027</c:v>
                </c:pt>
                <c:pt idx="12">
                  <c:v>3634</c:v>
                </c:pt>
              </c:numCache>
            </c:numRef>
          </c:val>
          <c:extLst>
            <c:ext xmlns:c16="http://schemas.microsoft.com/office/drawing/2014/chart" uri="{C3380CC4-5D6E-409C-BE32-E72D297353CC}">
              <c16:uniqueId val="{00000008-8BD4-468F-8AC3-DB576A34F0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9637</c:v>
                </c:pt>
                <c:pt idx="3">
                  <c:v>9286</c:v>
                </c:pt>
                <c:pt idx="6">
                  <c:v>9048</c:v>
                </c:pt>
                <c:pt idx="9">
                  <c:v>9073</c:v>
                </c:pt>
                <c:pt idx="12">
                  <c:v>9200</c:v>
                </c:pt>
              </c:numCache>
            </c:numRef>
          </c:val>
          <c:extLst>
            <c:ext xmlns:c16="http://schemas.microsoft.com/office/drawing/2014/chart" uri="{C3380CC4-5D6E-409C-BE32-E72D297353CC}">
              <c16:uniqueId val="{00000009-8BD4-468F-8AC3-DB576A34F0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1121547</c:v>
                </c:pt>
                <c:pt idx="3">
                  <c:v>1115923</c:v>
                </c:pt>
                <c:pt idx="6">
                  <c:v>1128080</c:v>
                </c:pt>
                <c:pt idx="9">
                  <c:v>1127370</c:v>
                </c:pt>
                <c:pt idx="12">
                  <c:v>1141935</c:v>
                </c:pt>
              </c:numCache>
            </c:numRef>
          </c:val>
          <c:extLst>
            <c:ext xmlns:c16="http://schemas.microsoft.com/office/drawing/2014/chart" uri="{C3380CC4-5D6E-409C-BE32-E72D297353CC}">
              <c16:uniqueId val="{0000000A-8BD4-468F-8AC3-DB576A34F0E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395475</c:v>
                </c:pt>
                <c:pt idx="2">
                  <c:v>#N/A</c:v>
                </c:pt>
                <c:pt idx="3">
                  <c:v>#N/A</c:v>
                </c:pt>
                <c:pt idx="4">
                  <c:v>382739</c:v>
                </c:pt>
                <c:pt idx="5">
                  <c:v>#N/A</c:v>
                </c:pt>
                <c:pt idx="6">
                  <c:v>#N/A</c:v>
                </c:pt>
                <c:pt idx="7">
                  <c:v>380788</c:v>
                </c:pt>
                <c:pt idx="8">
                  <c:v>#N/A</c:v>
                </c:pt>
                <c:pt idx="9">
                  <c:v>#N/A</c:v>
                </c:pt>
                <c:pt idx="10">
                  <c:v>372888</c:v>
                </c:pt>
                <c:pt idx="11">
                  <c:v>#N/A</c:v>
                </c:pt>
                <c:pt idx="12">
                  <c:v>#N/A</c:v>
                </c:pt>
                <c:pt idx="13">
                  <c:v>375734</c:v>
                </c:pt>
                <c:pt idx="14">
                  <c:v>#N/A</c:v>
                </c:pt>
              </c:numCache>
            </c:numRef>
          </c:val>
          <c:smooth val="0"/>
          <c:extLst>
            <c:ext xmlns:c16="http://schemas.microsoft.com/office/drawing/2014/chart" uri="{C3380CC4-5D6E-409C-BE32-E72D297353CC}">
              <c16:uniqueId val="{0000000B-8BD4-468F-8AC3-DB576A34F0E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20566</c:v>
                </c:pt>
                <c:pt idx="1">
                  <c:v>14529</c:v>
                </c:pt>
                <c:pt idx="2">
                  <c:v>14498</c:v>
                </c:pt>
              </c:numCache>
            </c:numRef>
          </c:val>
          <c:extLst>
            <c:ext xmlns:c16="http://schemas.microsoft.com/office/drawing/2014/chart" uri="{C3380CC4-5D6E-409C-BE32-E72D297353CC}">
              <c16:uniqueId val="{00000000-C78C-47B4-8794-7F02907B5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36499</c:v>
                </c:pt>
                <c:pt idx="1">
                  <c:v>36518</c:v>
                </c:pt>
                <c:pt idx="2">
                  <c:v>36541</c:v>
                </c:pt>
              </c:numCache>
            </c:numRef>
          </c:val>
          <c:extLst>
            <c:ext xmlns:c16="http://schemas.microsoft.com/office/drawing/2014/chart" uri="{C3380CC4-5D6E-409C-BE32-E72D297353CC}">
              <c16:uniqueId val="{00000001-C78C-47B4-8794-7F02907B5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56135</c:v>
                </c:pt>
                <c:pt idx="1">
                  <c:v>47279</c:v>
                </c:pt>
                <c:pt idx="2">
                  <c:v>53748</c:v>
                </c:pt>
              </c:numCache>
            </c:numRef>
          </c:val>
          <c:extLst>
            <c:ext xmlns:c16="http://schemas.microsoft.com/office/drawing/2014/chart" uri="{C3380CC4-5D6E-409C-BE32-E72D297353CC}">
              <c16:uniqueId val="{00000002-C78C-47B4-8794-7F02907B5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{42B9A646-684C-4F79-B507-877B2DDFAB75}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9D-4E4E-AFDC-9DE617C438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{35A375BE-3A1B-4F44-8F61-9FB1A5D65297}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9D-4E4E-AFDC-9DE617C438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{E301F6FB-8DAE-4FCB-88F9-A5E47E3D1970}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9D-4E4E-AFDC-9DE617C438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{08AE7F69-426F-42C0-BDDA-70BDEA43A330}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9D-4E4E-AFDC-9DE617C438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{25FFD6D7-5158-4FFA-8793-C69FEEB24C3F}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9D-4E4E-AFDC-9DE617C438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{3667FF24-6972-4E31-8DBA-640728D53485}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9D-4E4E-AFDC-9DE617C438B6}"/>
                </c:ext>
              </c:extLst>
            </c:dLbl>
            <c:dLbl>
              <c:idx val="16"/>
              <c:layout>
                <c:manualLayout>
                  <c:x val="-4.128298895410079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{984D0C7A-2EF3-4CAC-8551-9EA8795FB91A}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9D-4E4E-AFDC-9DE617C438B6}"/>
                </c:ext>
              </c:extLst>
            </c:dLbl>
            <c:dLbl>
              <c:idx val="24"/>
              <c:layout>
                <c:manualLayout>
                  <c:x val="-2.3007411985043812E-2"/>
                  <c:y val="-4.874033372515293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{7A56790B-C225-4FDD-83E5-6E201E978B23}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9D-4E4E-AFDC-9DE617C438B6}"/>
                </c:ext>
              </c:extLst>
            </c:dLbl>
            <c:dLbl>
              <c:idx val="32"/>
              <c:layout>
                <c:manualLayout>
                  <c:x val="-3.2145200469572303E-2"/>
                  <c:y val="-8.0737750486577511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{C4F0EE8E-BF4F-410A-A51C-99D8CBEE0C40}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9D-4E4E-AFDC-9DE617C438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65.400000000000006</c:v>
                </c:pt>
                <c:pt idx="32">
                  <c:v>65.599999999999994</c:v>
                </c:pt>
              </c:numCache>
            </c:numRef>
          </c:xVal>
          <c:yVal>
            <c:numRef>
              <c:f>公会計指標分析・財政指標組合せ分析表!$BP$51:$DC$51</c:f>
              <c:numCache>
                <c:formatCode>#,##0.0;"▲ "#,##0.0</c:formatCode>
                <c:ptCount val="40"/>
                <c:pt idx="16">
                  <c:v>100.5</c:v>
                </c:pt>
                <c:pt idx="24">
                  <c:v>98.4</c:v>
                </c:pt>
                <c:pt idx="32">
                  <c:v>99.6</c:v>
                </c:pt>
              </c:numCache>
            </c:numRef>
          </c:yVal>
          <c:smooth val="0"/>
          <c:extLst>
            <c:ext xmlns:c16="http://schemas.microsoft.com/office/drawing/2014/chart" uri="{C3380CC4-5D6E-409C-BE32-E72D297353CC}">
              <c16:uniqueId val="{00000009-019D-4E4E-AFDC-9DE617C438B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{AFD79BA2-8117-42CC-940E-DBB5508CA30B}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9D-4E4E-AFDC-9DE617C438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{9F42EF4B-A917-442E-9CDE-0BD83B94907A}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9D-4E4E-AFDC-9DE617C438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{EEC0BAD3-B247-4F2B-A811-5F7E878FD819}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9D-4E4E-AFDC-9DE617C438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{FA52A9E1-6776-4329-965B-8C053EEB46AE}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9D-4E4E-AFDC-9DE617C438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{DA06A3D5-7349-4AC7-A403-3C0E39474E62}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9D-4E4E-AFDC-9DE617C438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{D177E5C1-DB43-497E-AD2C-E17078365969}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9D-4E4E-AFDC-9DE617C438B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{D245282F-E966-4C83-B31E-5D67DE08D7A0}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9D-4E4E-AFDC-9DE617C438B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{EB2842B0-8D0A-470B-8F0E-F48646345532}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9D-4E4E-AFDC-9DE617C438B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{BE8B0A1A-E507-42E4-901B-B587141E129B}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9D-4E4E-AFDC-9DE617C438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019D-4E4E-AFDC-9DE617C438B6}"/>
            </c:ext>
          </c:extLst>
        </c:ser>
        <c:dLbls>
          <c:showLegendKey val="0"/>
          <c:showVal val="1"/>
          <c:showCatName val="0"/>
          <c:showSerName val="0"/>
          <c:showPercent val="0"/>
          <c:showBubbleSize val="0"/>
        </c:dLbls>
        <c:axId val="46179840"/>
        <c:axId val="46181760"/>
      </c:scatterChart>
      <c:valAx>
        <c:axId val="46179840"/>
        <c:scaling>
          <c:orientation val="minMax"/>
          <c:max val="66.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883948345417619E-2"/>
                  <c:y val="-6.4715766141267908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{7321DD4A-DBB3-4BDB-9AE0-EF94BC14FF62}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3E-4B1B-BF4B-C776550F2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{54EA08B6-447B-4D00-A74A-E61039FE33DF}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3E-4B1B-BF4B-C776550F2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{1052B637-A034-4269-846D-B1B2D1972B84}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3E-4B1B-BF4B-C776550F2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{8360D780-8405-4769-AA1D-19322763A050}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3E-4B1B-BF4B-C776550F2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{63124DB5-7FCC-4EAF-BE83-85DCA3B27FB7}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3E-4B1B-BF4B-C776550F22C0}"/>
                </c:ext>
              </c:extLst>
            </c:dLbl>
            <c:dLbl>
              <c:idx val="8"/>
              <c:layout>
                <c:manualLayout>
                  <c:x val="-3.6512034892803649E-2"/>
                  <c:y val="-6.011752803431999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{C8230D1A-9306-4096-B0CE-61F80D9BE49D}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3E-4B1B-BF4B-C776550F22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{BE4022C5-6159-43C8-A441-A670364D4B53}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3E-4B1B-BF4B-C776550F22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{3ABDB235-5076-4B5F-AA77-515F73597C64}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3E-4B1B-BF4B-C776550F22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{8412B233-442B-4929-BD54-3848253961CA}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3E-4B1B-BF4B-C776550F2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11.1</c:v>
                </c:pt>
                <c:pt idx="24">
                  <c:v>10.6</c:v>
                </c:pt>
                <c:pt idx="32">
                  <c:v>10.1</c:v>
                </c:pt>
              </c:numCache>
            </c:numRef>
          </c:xVal>
          <c:yVal>
            <c:numRef>
              <c:f>公会計指標分析・財政指標組合せ分析表!$BP$73:$DC$73</c:f>
              <c:numCache>
                <c:formatCode>#,##0.0;"▲ "#,##0.0</c:formatCode>
                <c:ptCount val="40"/>
                <c:pt idx="0">
                  <c:v>106.2</c:v>
                </c:pt>
                <c:pt idx="8">
                  <c:v>99.8</c:v>
                </c:pt>
                <c:pt idx="16">
                  <c:v>100.5</c:v>
                </c:pt>
                <c:pt idx="24">
                  <c:v>98.4</c:v>
                </c:pt>
                <c:pt idx="32">
                  <c:v>99.6</c:v>
                </c:pt>
              </c:numCache>
            </c:numRef>
          </c:yVal>
          <c:smooth val="0"/>
          <c:extLst>
            <c:ext xmlns:c16="http://schemas.microsoft.com/office/drawing/2014/chart" uri="{C3380CC4-5D6E-409C-BE32-E72D297353CC}">
              <c16:uniqueId val="{00000009-0D3E-4B1B-BF4B-C776550F22C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{C576CD09-0C06-4324-9AF0-1631CCDE0F65}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3E-4B1B-BF4B-C776550F22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{FCA96020-DDE3-4909-8F9B-E50F775B16F1}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3E-4B1B-BF4B-C776550F2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{B1303470-871A-4766-972D-8F3ECF7AC62A}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3E-4B1B-BF4B-C776550F2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{4A1058DC-36B4-4B94-88C6-A7B0F4C3D588}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3E-4B1B-BF4B-C776550F2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{5201530D-E070-4796-B6FB-012256110D6E}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3E-4B1B-BF4B-C776550F22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{B6BB1548-B8F0-428F-BA1D-689B124E9EAA}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3E-4B1B-BF4B-C776550F22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{239D6DB6-F701-4923-879D-A0AD3DE6CC92}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3E-4B1B-BF4B-C776550F22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{5FF979BC-CA95-4254-BA01-845AA27123C7}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3E-4B1B-BF4B-C776550F22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{0C411B22-E6A9-4F2D-ABA3-9D61232987C2}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3E-4B1B-BF4B-C776550F2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0D3E-4B1B-BF4B-C776550F22C0}"/>
            </c:ext>
          </c:extLst>
        </c:ser>
        <c:dLbls>
          <c:showLegendKey val="0"/>
          <c:showVal val="1"/>
          <c:showCatName val="0"/>
          <c:showSerName val="0"/>
          <c:showPercent val="0"/>
          <c:showBubbleSize val="0"/>
        </c:dLbls>
        <c:axId val="84219776"/>
        <c:axId val="84234240"/>
      </c:scatterChart>
      <c:valAx>
        <c:axId val="84219776"/>
        <c:scaling>
          <c:orientation val="minMax"/>
          <c:max val="14.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年度までは、県税収入の増等により上昇している。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年度は、県税収入の増等による基準財政収入額の増により単年度の財政力財政力指数は前年度に比べ増加したが、３ヶ年平均の財政力指数は前年度と同等であった。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105833</xdr:rowOff>
    </xdr:to>
    <xdr:cxnSp macro="">
      <xdr:nvCxnSpPr>
        <xdr:cNvPr id="73" name="直線コネクタ 72"/>
        <xdr:cNvCxnSpPr/>
      </xdr:nvCxnSpPr>
      <xdr:spPr>
        <a:xfrm flipV="1">
          <a:off x="2336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43</xdr:row>
      <xdr:rowOff>55033</xdr:rowOff>
    </xdr:to>
    <xdr:cxnSp macro="">
      <xdr:nvCxnSpPr>
        <xdr:cNvPr id="76" name="直線コネクタ 75"/>
        <xdr:cNvCxnSpPr/>
      </xdr:nvCxnSpPr>
      <xdr:spPr>
        <a:xfrm flipV="1">
          <a:off x="1447800" y="73067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年度以降、近年の臨時財政対策債の大量発行等に伴う公債費の増加や補助費等のうち医療福祉関係経費などの支出が増加している。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年度は、地方譲与税などの収入が増加したことにより、平成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」に基づき、財政健全化の取組を継続する。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104775</xdr:rowOff>
    </xdr:to>
    <xdr:cxnSp macro="">
      <xdr:nvCxnSpPr>
        <xdr:cNvPr id="128" name="直線コネクタ 127"/>
        <xdr:cNvCxnSpPr/>
      </xdr:nvCxnSpPr>
      <xdr:spPr>
        <a:xfrm flipV="1">
          <a:off x="4114800" y="10513483"/>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64</xdr:row>
      <xdr:rowOff>164042</xdr:rowOff>
    </xdr:to>
    <xdr:cxnSp macro="">
      <xdr:nvCxnSpPr>
        <xdr:cNvPr id="131" name="直線コネクタ 130"/>
        <xdr:cNvCxnSpPr/>
      </xdr:nvCxnSpPr>
      <xdr:spPr>
        <a:xfrm flipV="1">
          <a:off x="3225800" y="1073467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64</xdr:row>
      <xdr:rowOff>164042</xdr:rowOff>
    </xdr:to>
    <xdr:cxnSp macro="">
      <xdr:nvCxnSpPr>
        <xdr:cNvPr id="134" name="直線コネクタ 133"/>
        <xdr:cNvCxnSpPr/>
      </xdr:nvCxnSpPr>
      <xdr:spPr>
        <a:xfrm>
          <a:off x="2336800" y="10614025"/>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61</xdr:row>
      <xdr:rowOff>155575</xdr:rowOff>
    </xdr:to>
    <xdr:cxnSp macro="">
      <xdr:nvCxnSpPr>
        <xdr:cNvPr id="137" name="直線コネクタ 136"/>
        <xdr:cNvCxnSpPr/>
      </xdr:nvCxnSpPr>
      <xdr:spPr>
        <a:xfrm>
          <a:off x="1447800" y="1019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47" name="楕円 146"/>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48"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49" name="楕円 148"/>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0" name="テキスト ボックス 149"/>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1" name="楕円 150"/>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2" name="テキスト ボックス 151"/>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5" name="楕円 154"/>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6" name="テキスト ボックス 155"/>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・同一グループに政令指定都市のある府県が多く含まれており、人口当たりの職員数が比較的多い影響もあってグループ内平均よりも高めとなっているとともに、平成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14551</xdr:rowOff>
    </xdr:from>
    <xdr:to>
      <xdr:col>23</xdr:col>
      <xdr:colOff>133350</xdr:colOff>
      <xdr:row>85</xdr:row>
      <xdr:rowOff>20369</xdr:rowOff>
    </xdr:to>
    <xdr:cxnSp macro="">
      <xdr:nvCxnSpPr>
        <xdr:cNvPr id="189" name="直線コネクタ 188"/>
        <xdr:cNvCxnSpPr/>
      </xdr:nvCxnSpPr>
      <xdr:spPr>
        <a:xfrm flipV="1">
          <a:off x="4114800" y="14587801"/>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18988</xdr:rowOff>
    </xdr:from>
    <xdr:to>
      <xdr:col>19</xdr:col>
      <xdr:colOff>133350</xdr:colOff>
      <xdr:row>85</xdr:row>
      <xdr:rowOff>20369</xdr:rowOff>
    </xdr:to>
    <xdr:cxnSp macro="">
      <xdr:nvCxnSpPr>
        <xdr:cNvPr id="192" name="直線コネクタ 191"/>
        <xdr:cNvCxnSpPr/>
      </xdr:nvCxnSpPr>
      <xdr:spPr>
        <a:xfrm>
          <a:off x="3225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18988</xdr:rowOff>
    </xdr:from>
    <xdr:to>
      <xdr:col>15</xdr:col>
      <xdr:colOff>82550</xdr:colOff>
      <xdr:row>85</xdr:row>
      <xdr:rowOff>21896</xdr:rowOff>
    </xdr:to>
    <xdr:cxnSp macro="">
      <xdr:nvCxnSpPr>
        <xdr:cNvPr id="195" name="直線コネクタ 194"/>
        <xdr:cNvCxnSpPr/>
      </xdr:nvCxnSpPr>
      <xdr:spPr>
        <a:xfrm flipV="1">
          <a:off x="2336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20329</xdr:rowOff>
    </xdr:from>
    <xdr:to>
      <xdr:col>11</xdr:col>
      <xdr:colOff>31750</xdr:colOff>
      <xdr:row>85</xdr:row>
      <xdr:rowOff>21896</xdr:rowOff>
    </xdr:to>
    <xdr:cxnSp macro="">
      <xdr:nvCxnSpPr>
        <xdr:cNvPr id="198" name="直線コネクタ 197"/>
        <xdr:cNvCxnSpPr/>
      </xdr:nvCxnSpPr>
      <xdr:spPr>
        <a:xfrm>
          <a:off x="1447800" y="1459357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135201</xdr:rowOff>
    </xdr:from>
    <xdr:to>
      <xdr:col>23</xdr:col>
      <xdr:colOff>184150</xdr:colOff>
      <xdr:row>85</xdr:row>
      <xdr:rowOff>65351</xdr:rowOff>
    </xdr:to>
    <xdr:sp macro="" textlink="">
      <xdr:nvSpPr>
        <xdr:cNvPr id="208" name="楕円 207"/>
        <xdr:cNvSpPr/>
      </xdr:nvSpPr>
      <xdr:spPr>
        <a:xfrm>
          <a:off x="49022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107278</xdr:rowOff>
    </xdr:from>
    <xdr:ext cx="762000" cy="259045"/>
    <xdr:sp macro="" textlink="">
      <xdr:nvSpPr>
        <xdr:cNvPr id="209" name="人件費・物件費等の状況該当値テキスト"/>
        <xdr:cNvSpPr txBox="1"/>
      </xdr:nvSpPr>
      <xdr:spPr>
        <a:xfrm>
          <a:off x="5041900" y="1450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141019</xdr:rowOff>
    </xdr:from>
    <xdr:to>
      <xdr:col>19</xdr:col>
      <xdr:colOff>184150</xdr:colOff>
      <xdr:row>85</xdr:row>
      <xdr:rowOff>71169</xdr:rowOff>
    </xdr:to>
    <xdr:sp macro="" textlink="">
      <xdr:nvSpPr>
        <xdr:cNvPr id="210" name="楕円 209"/>
        <xdr:cNvSpPr/>
      </xdr:nvSpPr>
      <xdr:spPr>
        <a:xfrm>
          <a:off x="4064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55946</xdr:rowOff>
    </xdr:from>
    <xdr:ext cx="736600" cy="259045"/>
    <xdr:sp macro="" textlink="">
      <xdr:nvSpPr>
        <xdr:cNvPr id="211" name="テキスト ボックス 210"/>
        <xdr:cNvSpPr txBox="1"/>
      </xdr:nvSpPr>
      <xdr:spPr>
        <a:xfrm>
          <a:off x="3733800" y="1462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139638</xdr:rowOff>
    </xdr:from>
    <xdr:to>
      <xdr:col>15</xdr:col>
      <xdr:colOff>133350</xdr:colOff>
      <xdr:row>85</xdr:row>
      <xdr:rowOff>69788</xdr:rowOff>
    </xdr:to>
    <xdr:sp macro="" textlink="">
      <xdr:nvSpPr>
        <xdr:cNvPr id="212" name="楕円 211"/>
        <xdr:cNvSpPr/>
      </xdr:nvSpPr>
      <xdr:spPr>
        <a:xfrm>
          <a:off x="3175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54565</xdr:rowOff>
    </xdr:from>
    <xdr:ext cx="762000" cy="259045"/>
    <xdr:sp macro="" textlink="">
      <xdr:nvSpPr>
        <xdr:cNvPr id="213" name="テキスト ボックス 212"/>
        <xdr:cNvSpPr txBox="1"/>
      </xdr:nvSpPr>
      <xdr:spPr>
        <a:xfrm>
          <a:off x="2844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142546</xdr:rowOff>
    </xdr:from>
    <xdr:to>
      <xdr:col>11</xdr:col>
      <xdr:colOff>82550</xdr:colOff>
      <xdr:row>85</xdr:row>
      <xdr:rowOff>72696</xdr:rowOff>
    </xdr:to>
    <xdr:sp macro="" textlink="">
      <xdr:nvSpPr>
        <xdr:cNvPr id="214" name="楕円 213"/>
        <xdr:cNvSpPr/>
      </xdr:nvSpPr>
      <xdr:spPr>
        <a:xfrm>
          <a:off x="2286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57473</xdr:rowOff>
    </xdr:from>
    <xdr:ext cx="762000" cy="259045"/>
    <xdr:sp macro="" textlink="">
      <xdr:nvSpPr>
        <xdr:cNvPr id="215" name="テキスト ボックス 214"/>
        <xdr:cNvSpPr txBox="1"/>
      </xdr:nvSpPr>
      <xdr:spPr>
        <a:xfrm>
          <a:off x="1955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140979</xdr:rowOff>
    </xdr:from>
    <xdr:to>
      <xdr:col>7</xdr:col>
      <xdr:colOff>31750</xdr:colOff>
      <xdr:row>85</xdr:row>
      <xdr:rowOff>71129</xdr:rowOff>
    </xdr:to>
    <xdr:sp macro="" textlink="">
      <xdr:nvSpPr>
        <xdr:cNvPr id="216" name="楕円 215"/>
        <xdr:cNvSpPr/>
      </xdr:nvSpPr>
      <xdr:spPr>
        <a:xfrm>
          <a:off x="1397000" y="145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55906</xdr:rowOff>
    </xdr:from>
    <xdr:ext cx="762000" cy="259045"/>
    <xdr:sp macro="" textlink="">
      <xdr:nvSpPr>
        <xdr:cNvPr id="217" name="テキスト ボックス 216"/>
        <xdr:cNvSpPr txBox="1"/>
      </xdr:nvSpPr>
      <xdr:spPr>
        <a:xfrm>
          <a:off x="1066800" y="146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月から実施している高齢層職員の昇給抑制や平成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月から実施した給与制度総合的な見直しなどの効果により、前年度から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31750</xdr:rowOff>
    </xdr:to>
    <xdr:cxnSp macro="">
      <xdr:nvCxnSpPr>
        <xdr:cNvPr id="249" name="直線コネクタ 248"/>
        <xdr:cNvCxnSpPr/>
      </xdr:nvCxnSpPr>
      <xdr:spPr>
        <a:xfrm flipV="1">
          <a:off x="16179800" y="145245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21166</xdr:rowOff>
    </xdr:to>
    <xdr:cxnSp macro="">
      <xdr:nvCxnSpPr>
        <xdr:cNvPr id="252" name="直線コネクタ 251"/>
        <xdr:cNvCxnSpPr/>
      </xdr:nvCxnSpPr>
      <xdr:spPr>
        <a:xfrm flipV="1">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4" name="テキスト ボックス 25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55" name="直線コネクタ 254"/>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58" name="直線コネクタ 257"/>
        <xdr:cNvCxnSpPr/>
      </xdr:nvCxnSpPr>
      <xdr:spPr>
        <a:xfrm>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8" name="楕円 267"/>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69"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1" name="テキスト ボックス 27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2" name="楕円 27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3" name="テキスト ボックス 27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4" name="楕円 27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5" name="テキスト ボックス 27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6" name="楕円 275"/>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77" name="テキスト ボックス 276"/>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」に基づき、人口減少問題等の新たな行政需要を踏まえながら、職員の年齢構成も考慮し、計画的な定員管理を行っていくこととしている。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・同グループに指定都市を含む府県が多く含まれているため（</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府県）、グループ内の比較では、人口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万人当たりの職員数が多い傾向にある。</a:t>
          </a:r>
        </a:p>
        <a:p>
          <a:r>
            <a:rPr kumimoji="1" lang="ja-JP" altLang="en-US" sz="1300">
              <a:latin typeface="ＭＳ Ｐゴシック" panose="020B0600070205080204" pitchFamily="50" charset="-128"/>
              <a:ea typeface="ＭＳ Ｐゴシック" panose="020B0600070205080204" pitchFamily="50" charset="-128"/>
            </a:rPr>
            <a:t>・今後とも、行政需要に見合ったメリハリのある職員配置を行うこと等により、適正な定員管理を行っていく。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7372</xdr:rowOff>
    </xdr:from>
    <xdr:to>
      <xdr:col>81</xdr:col>
      <xdr:colOff>44450</xdr:colOff>
      <xdr:row>65</xdr:row>
      <xdr:rowOff>9925</xdr:rowOff>
    </xdr:to>
    <xdr:cxnSp macro="">
      <xdr:nvCxnSpPr>
        <xdr:cNvPr id="310" name="直線コネクタ 309"/>
        <xdr:cNvCxnSpPr/>
      </xdr:nvCxnSpPr>
      <xdr:spPr>
        <a:xfrm>
          <a:off x="16179800" y="1115162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192</xdr:rowOff>
    </xdr:from>
    <xdr:to>
      <xdr:col>77</xdr:col>
      <xdr:colOff>44450</xdr:colOff>
      <xdr:row>65</xdr:row>
      <xdr:rowOff>7372</xdr:rowOff>
    </xdr:to>
    <xdr:cxnSp macro="">
      <xdr:nvCxnSpPr>
        <xdr:cNvPr id="313" name="直線コネクタ 312"/>
        <xdr:cNvCxnSpPr/>
      </xdr:nvCxnSpPr>
      <xdr:spPr>
        <a:xfrm>
          <a:off x="15290800" y="11144442"/>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165167</xdr:rowOff>
    </xdr:from>
    <xdr:to>
      <xdr:col>72</xdr:col>
      <xdr:colOff>203200</xdr:colOff>
      <xdr:row>65</xdr:row>
      <xdr:rowOff>192</xdr:rowOff>
    </xdr:to>
    <xdr:cxnSp macro="">
      <xdr:nvCxnSpPr>
        <xdr:cNvPr id="316" name="直線コネクタ 315"/>
        <xdr:cNvCxnSpPr/>
      </xdr:nvCxnSpPr>
      <xdr:spPr>
        <a:xfrm>
          <a:off x="14401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158652</xdr:rowOff>
    </xdr:from>
    <xdr:to>
      <xdr:col>68</xdr:col>
      <xdr:colOff>152400</xdr:colOff>
      <xdr:row>64</xdr:row>
      <xdr:rowOff>165167</xdr:rowOff>
    </xdr:to>
    <xdr:cxnSp macro="">
      <xdr:nvCxnSpPr>
        <xdr:cNvPr id="319" name="直線コネクタ 318"/>
        <xdr:cNvCxnSpPr/>
      </xdr:nvCxnSpPr>
      <xdr:spPr>
        <a:xfrm>
          <a:off x="13512800" y="111314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130575</xdr:rowOff>
    </xdr:from>
    <xdr:to>
      <xdr:col>81</xdr:col>
      <xdr:colOff>95250</xdr:colOff>
      <xdr:row>65</xdr:row>
      <xdr:rowOff>60725</xdr:rowOff>
    </xdr:to>
    <xdr:sp macro="" textlink="">
      <xdr:nvSpPr>
        <xdr:cNvPr id="329" name="楕円 328"/>
        <xdr:cNvSpPr/>
      </xdr:nvSpPr>
      <xdr:spPr>
        <a:xfrm>
          <a:off x="16967200" y="11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102652</xdr:rowOff>
    </xdr:from>
    <xdr:ext cx="762000" cy="259045"/>
    <xdr:sp macro="" textlink="">
      <xdr:nvSpPr>
        <xdr:cNvPr id="330" name="定員管理の状況該当値テキスト"/>
        <xdr:cNvSpPr txBox="1"/>
      </xdr:nvSpPr>
      <xdr:spPr>
        <a:xfrm>
          <a:off x="17106900" y="1107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128022</xdr:rowOff>
    </xdr:from>
    <xdr:to>
      <xdr:col>77</xdr:col>
      <xdr:colOff>95250</xdr:colOff>
      <xdr:row>65</xdr:row>
      <xdr:rowOff>58172</xdr:rowOff>
    </xdr:to>
    <xdr:sp macro="" textlink="">
      <xdr:nvSpPr>
        <xdr:cNvPr id="331" name="楕円 330"/>
        <xdr:cNvSpPr/>
      </xdr:nvSpPr>
      <xdr:spPr>
        <a:xfrm>
          <a:off x="16129000" y="111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42949</xdr:rowOff>
    </xdr:from>
    <xdr:ext cx="736600" cy="259045"/>
    <xdr:sp macro="" textlink="">
      <xdr:nvSpPr>
        <xdr:cNvPr id="332" name="テキスト ボックス 331"/>
        <xdr:cNvSpPr txBox="1"/>
      </xdr:nvSpPr>
      <xdr:spPr>
        <a:xfrm>
          <a:off x="15798800" y="1118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120842</xdr:rowOff>
    </xdr:from>
    <xdr:to>
      <xdr:col>73</xdr:col>
      <xdr:colOff>44450</xdr:colOff>
      <xdr:row>65</xdr:row>
      <xdr:rowOff>50992</xdr:rowOff>
    </xdr:to>
    <xdr:sp macro="" textlink="">
      <xdr:nvSpPr>
        <xdr:cNvPr id="333" name="楕円 332"/>
        <xdr:cNvSpPr/>
      </xdr:nvSpPr>
      <xdr:spPr>
        <a:xfrm>
          <a:off x="15240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35769</xdr:rowOff>
    </xdr:from>
    <xdr:ext cx="762000" cy="259045"/>
    <xdr:sp macro="" textlink="">
      <xdr:nvSpPr>
        <xdr:cNvPr id="334" name="テキスト ボックス 333"/>
        <xdr:cNvSpPr txBox="1"/>
      </xdr:nvSpPr>
      <xdr:spPr>
        <a:xfrm>
          <a:off x="14909800" y="111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114367</xdr:rowOff>
    </xdr:from>
    <xdr:to>
      <xdr:col>68</xdr:col>
      <xdr:colOff>203200</xdr:colOff>
      <xdr:row>65</xdr:row>
      <xdr:rowOff>44517</xdr:rowOff>
    </xdr:to>
    <xdr:sp macro="" textlink="">
      <xdr:nvSpPr>
        <xdr:cNvPr id="335" name="楕円 334"/>
        <xdr:cNvSpPr/>
      </xdr:nvSpPr>
      <xdr:spPr>
        <a:xfrm>
          <a:off x="14351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29294</xdr:rowOff>
    </xdr:from>
    <xdr:ext cx="762000" cy="259045"/>
    <xdr:sp macro="" textlink="">
      <xdr:nvSpPr>
        <xdr:cNvPr id="336" name="テキスト ボックス 335"/>
        <xdr:cNvSpPr txBox="1"/>
      </xdr:nvSpPr>
      <xdr:spPr>
        <a:xfrm>
          <a:off x="14020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107852</xdr:rowOff>
    </xdr:from>
    <xdr:to>
      <xdr:col>64</xdr:col>
      <xdr:colOff>152400</xdr:colOff>
      <xdr:row>65</xdr:row>
      <xdr:rowOff>38002</xdr:rowOff>
    </xdr:to>
    <xdr:sp macro="" textlink="">
      <xdr:nvSpPr>
        <xdr:cNvPr id="337" name="楕円 336"/>
        <xdr:cNvSpPr/>
      </xdr:nvSpPr>
      <xdr:spPr>
        <a:xfrm>
          <a:off x="13462000" y="11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22779</xdr:rowOff>
    </xdr:from>
    <xdr:ext cx="762000" cy="259045"/>
    <xdr:sp macro="" textlink="">
      <xdr:nvSpPr>
        <xdr:cNvPr id="338" name="テキスト ボックス 337"/>
        <xdr:cNvSpPr txBox="1"/>
      </xdr:nvSpPr>
      <xdr:spPr>
        <a:xfrm>
          <a:off x="13131800" y="11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年度は、公債償還費が減少したことにより４年連続で改善、平成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」に基づき、事業費の節減や国庫補助金等の活用などにより、臨時財政対策債を除く県債発行額の縮減に努め、実質公債費比率の改善を図っていく。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141514</xdr:rowOff>
    </xdr:from>
    <xdr:to>
      <xdr:col>81</xdr:col>
      <xdr:colOff>44450</xdr:colOff>
      <xdr:row>38</xdr:row>
      <xdr:rowOff>56243</xdr:rowOff>
    </xdr:to>
    <xdr:cxnSp macro="">
      <xdr:nvCxnSpPr>
        <xdr:cNvPr id="373" name="直線コネクタ 372"/>
        <xdr:cNvCxnSpPr/>
      </xdr:nvCxnSpPr>
      <xdr:spPr>
        <a:xfrm flipV="1">
          <a:off x="16179800" y="64851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142422</xdr:rowOff>
    </xdr:to>
    <xdr:cxnSp macro="">
      <xdr:nvCxnSpPr>
        <xdr:cNvPr id="376" name="直線コネクタ 375"/>
        <xdr:cNvCxnSpPr/>
      </xdr:nvCxnSpPr>
      <xdr:spPr>
        <a:xfrm flipV="1">
          <a:off x="15290800" y="65713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142422</xdr:rowOff>
    </xdr:from>
    <xdr:to>
      <xdr:col>72</xdr:col>
      <xdr:colOff>203200</xdr:colOff>
      <xdr:row>39</xdr:row>
      <xdr:rowOff>39915</xdr:rowOff>
    </xdr:to>
    <xdr:cxnSp macro="">
      <xdr:nvCxnSpPr>
        <xdr:cNvPr id="379" name="直線コネクタ 378"/>
        <xdr:cNvCxnSpPr/>
      </xdr:nvCxnSpPr>
      <xdr:spPr>
        <a:xfrm flipV="1">
          <a:off x="14401800" y="66575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39915</xdr:rowOff>
    </xdr:from>
    <xdr:to>
      <xdr:col>68</xdr:col>
      <xdr:colOff>152400</xdr:colOff>
      <xdr:row>39</xdr:row>
      <xdr:rowOff>57150</xdr:rowOff>
    </xdr:to>
    <xdr:cxnSp macro="">
      <xdr:nvCxnSpPr>
        <xdr:cNvPr id="382" name="直線コネクタ 381"/>
        <xdr:cNvCxnSpPr/>
      </xdr:nvCxnSpPr>
      <xdr:spPr>
        <a:xfrm flipV="1">
          <a:off x="13512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90714</xdr:rowOff>
    </xdr:from>
    <xdr:to>
      <xdr:col>81</xdr:col>
      <xdr:colOff>95250</xdr:colOff>
      <xdr:row>38</xdr:row>
      <xdr:rowOff>20864</xdr:rowOff>
    </xdr:to>
    <xdr:sp macro="" textlink="">
      <xdr:nvSpPr>
        <xdr:cNvPr id="392" name="楕円 391"/>
        <xdr:cNvSpPr/>
      </xdr:nvSpPr>
      <xdr:spPr>
        <a:xfrm>
          <a:off x="16967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107241</xdr:rowOff>
    </xdr:from>
    <xdr:ext cx="762000" cy="259045"/>
    <xdr:sp macro="" textlink="">
      <xdr:nvSpPr>
        <xdr:cNvPr id="393" name="公債費負担の状況該当値テキスト"/>
        <xdr:cNvSpPr txBox="1"/>
      </xdr:nvSpPr>
      <xdr:spPr>
        <a:xfrm>
          <a:off x="17106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394" name="楕円 393"/>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395" name="テキスト ボックス 394"/>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91622</xdr:rowOff>
    </xdr:from>
    <xdr:to>
      <xdr:col>73</xdr:col>
      <xdr:colOff>44450</xdr:colOff>
      <xdr:row>39</xdr:row>
      <xdr:rowOff>21772</xdr:rowOff>
    </xdr:to>
    <xdr:sp macro="" textlink="">
      <xdr:nvSpPr>
        <xdr:cNvPr id="396" name="楕円 395"/>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31949</xdr:rowOff>
    </xdr:from>
    <xdr:ext cx="762000" cy="259045"/>
    <xdr:sp macro="" textlink="">
      <xdr:nvSpPr>
        <xdr:cNvPr id="397" name="テキスト ボックス 396"/>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160565</xdr:rowOff>
    </xdr:from>
    <xdr:to>
      <xdr:col>68</xdr:col>
      <xdr:colOff>203200</xdr:colOff>
      <xdr:row>39</xdr:row>
      <xdr:rowOff>90715</xdr:rowOff>
    </xdr:to>
    <xdr:sp macro="" textlink="">
      <xdr:nvSpPr>
        <xdr:cNvPr id="398" name="楕円 397"/>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100892</xdr:rowOff>
    </xdr:from>
    <xdr:ext cx="762000" cy="259045"/>
    <xdr:sp macro="" textlink="">
      <xdr:nvSpPr>
        <xdr:cNvPr id="399" name="テキスト ボックス 398"/>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0" name="楕円 39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1" name="テキスト ボックス 40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年度は実質的な交付税の減等に悪化、平成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年度は、支給率の見直しに伴う退職手当負担見込額の減少により改善した。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年度は、地方債現在高等の増加により、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43078</xdr:rowOff>
    </xdr:from>
    <xdr:to>
      <xdr:col>81</xdr:col>
      <xdr:colOff>44450</xdr:colOff>
      <xdr:row>14</xdr:row>
      <xdr:rowOff>48870</xdr:rowOff>
    </xdr:to>
    <xdr:cxnSp macro="">
      <xdr:nvCxnSpPr>
        <xdr:cNvPr id="432" name="直線コネクタ 431"/>
        <xdr:cNvCxnSpPr/>
      </xdr:nvCxnSpPr>
      <xdr:spPr>
        <a:xfrm>
          <a:off x="16179800" y="2443378"/>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43078</xdr:rowOff>
    </xdr:from>
    <xdr:to>
      <xdr:col>77</xdr:col>
      <xdr:colOff>44450</xdr:colOff>
      <xdr:row>14</xdr:row>
      <xdr:rowOff>53213</xdr:rowOff>
    </xdr:to>
    <xdr:cxnSp macro="">
      <xdr:nvCxnSpPr>
        <xdr:cNvPr id="435" name="直線コネクタ 434"/>
        <xdr:cNvCxnSpPr/>
      </xdr:nvCxnSpPr>
      <xdr:spPr>
        <a:xfrm flipV="1">
          <a:off x="15290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49835</xdr:rowOff>
    </xdr:from>
    <xdr:to>
      <xdr:col>72</xdr:col>
      <xdr:colOff>203200</xdr:colOff>
      <xdr:row>14</xdr:row>
      <xdr:rowOff>53213</xdr:rowOff>
    </xdr:to>
    <xdr:cxnSp macro="">
      <xdr:nvCxnSpPr>
        <xdr:cNvPr id="438" name="直線コネクタ 437"/>
        <xdr:cNvCxnSpPr/>
      </xdr:nvCxnSpPr>
      <xdr:spPr>
        <a:xfrm>
          <a:off x="14401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49835</xdr:rowOff>
    </xdr:from>
    <xdr:to>
      <xdr:col>68</xdr:col>
      <xdr:colOff>152400</xdr:colOff>
      <xdr:row>14</xdr:row>
      <xdr:rowOff>80721</xdr:rowOff>
    </xdr:to>
    <xdr:cxnSp macro="">
      <xdr:nvCxnSpPr>
        <xdr:cNvPr id="441" name="直線コネクタ 440"/>
        <xdr:cNvCxnSpPr/>
      </xdr:nvCxnSpPr>
      <xdr:spPr>
        <a:xfrm flipV="1">
          <a:off x="13512800" y="245013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169520</xdr:rowOff>
    </xdr:from>
    <xdr:to>
      <xdr:col>81</xdr:col>
      <xdr:colOff>95250</xdr:colOff>
      <xdr:row>14</xdr:row>
      <xdr:rowOff>99670</xdr:rowOff>
    </xdr:to>
    <xdr:sp macro="" textlink="">
      <xdr:nvSpPr>
        <xdr:cNvPr id="451" name="楕円 450"/>
        <xdr:cNvSpPr/>
      </xdr:nvSpPr>
      <xdr:spPr>
        <a:xfrm>
          <a:off x="169672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90797</xdr:rowOff>
    </xdr:from>
    <xdr:ext cx="762000" cy="259045"/>
    <xdr:sp macro="" textlink="">
      <xdr:nvSpPr>
        <xdr:cNvPr id="452" name="将来負担の状況該当値テキスト"/>
        <xdr:cNvSpPr txBox="1"/>
      </xdr:nvSpPr>
      <xdr:spPr>
        <a:xfrm>
          <a:off x="17106900" y="23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163728</xdr:rowOff>
    </xdr:from>
    <xdr:to>
      <xdr:col>77</xdr:col>
      <xdr:colOff>95250</xdr:colOff>
      <xdr:row>14</xdr:row>
      <xdr:rowOff>93878</xdr:rowOff>
    </xdr:to>
    <xdr:sp macro="" textlink="">
      <xdr:nvSpPr>
        <xdr:cNvPr id="453" name="楕円 452"/>
        <xdr:cNvSpPr/>
      </xdr:nvSpPr>
      <xdr:spPr>
        <a:xfrm>
          <a:off x="16129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104055</xdr:rowOff>
    </xdr:from>
    <xdr:ext cx="736600" cy="259045"/>
    <xdr:sp macro="" textlink="">
      <xdr:nvSpPr>
        <xdr:cNvPr id="454" name="テキスト ボックス 453"/>
        <xdr:cNvSpPr txBox="1"/>
      </xdr:nvSpPr>
      <xdr:spPr>
        <a:xfrm>
          <a:off x="15798800" y="216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xdr:rowOff>
    </xdr:from>
    <xdr:to>
      <xdr:col>73</xdr:col>
      <xdr:colOff>44450</xdr:colOff>
      <xdr:row>14</xdr:row>
      <xdr:rowOff>104013</xdr:rowOff>
    </xdr:to>
    <xdr:sp macro="" textlink="">
      <xdr:nvSpPr>
        <xdr:cNvPr id="455" name="楕円 454"/>
        <xdr:cNvSpPr/>
      </xdr:nvSpPr>
      <xdr:spPr>
        <a:xfrm>
          <a:off x="15240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114190</xdr:rowOff>
    </xdr:from>
    <xdr:ext cx="762000" cy="259045"/>
    <xdr:sp macro="" textlink="">
      <xdr:nvSpPr>
        <xdr:cNvPr id="456" name="テキスト ボックス 455"/>
        <xdr:cNvSpPr txBox="1"/>
      </xdr:nvSpPr>
      <xdr:spPr>
        <a:xfrm>
          <a:off x="14909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170485</xdr:rowOff>
    </xdr:from>
    <xdr:to>
      <xdr:col>68</xdr:col>
      <xdr:colOff>203200</xdr:colOff>
      <xdr:row>14</xdr:row>
      <xdr:rowOff>100635</xdr:rowOff>
    </xdr:to>
    <xdr:sp macro="" textlink="">
      <xdr:nvSpPr>
        <xdr:cNvPr id="457" name="楕円 456"/>
        <xdr:cNvSpPr/>
      </xdr:nvSpPr>
      <xdr:spPr>
        <a:xfrm>
          <a:off x="14351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110812</xdr:rowOff>
    </xdr:from>
    <xdr:ext cx="762000" cy="259045"/>
    <xdr:sp macro="" textlink="">
      <xdr:nvSpPr>
        <xdr:cNvPr id="458" name="テキスト ボックス 457"/>
        <xdr:cNvSpPr txBox="1"/>
      </xdr:nvSpPr>
      <xdr:spPr>
        <a:xfrm>
          <a:off x="14020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29921</xdr:rowOff>
    </xdr:from>
    <xdr:to>
      <xdr:col>64</xdr:col>
      <xdr:colOff>152400</xdr:colOff>
      <xdr:row>14</xdr:row>
      <xdr:rowOff>131521</xdr:rowOff>
    </xdr:to>
    <xdr:sp macro="" textlink="">
      <xdr:nvSpPr>
        <xdr:cNvPr id="459" name="楕円 458"/>
        <xdr:cNvSpPr/>
      </xdr:nvSpPr>
      <xdr:spPr>
        <a:xfrm>
          <a:off x="13462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141698</xdr:rowOff>
    </xdr:from>
    <xdr:ext cx="762000" cy="259045"/>
    <xdr:sp macro="" textlink="">
      <xdr:nvSpPr>
        <xdr:cNvPr id="460" name="テキスト ボックス 459"/>
        <xdr:cNvSpPr txBox="1"/>
      </xdr:nvSpPr>
      <xdr:spPr>
        <a:xfrm>
          <a:off x="13131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年度の人件費は、前年度に比べ減少（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183,549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184,109</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37193</xdr:rowOff>
    </xdr:from>
    <xdr:to>
      <xdr:col>24</xdr:col>
      <xdr:colOff>25400</xdr:colOff>
      <xdr:row>39</xdr:row>
      <xdr:rowOff>151493</xdr:rowOff>
    </xdr:to>
    <xdr:cxnSp macro="">
      <xdr:nvCxnSpPr>
        <xdr:cNvPr id="67" name="直線コネクタ 66"/>
        <xdr:cNvCxnSpPr/>
      </xdr:nvCxnSpPr>
      <xdr:spPr>
        <a:xfrm flipV="1">
          <a:off x="3987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20865</xdr:rowOff>
    </xdr:to>
    <xdr:cxnSp macro="">
      <xdr:nvCxnSpPr>
        <xdr:cNvPr id="70" name="直線コネクタ 69"/>
        <xdr:cNvCxnSpPr/>
      </xdr:nvCxnSpPr>
      <xdr:spPr>
        <a:xfrm flipV="1">
          <a:off x="3098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29028</xdr:rowOff>
    </xdr:from>
    <xdr:to>
      <xdr:col>15</xdr:col>
      <xdr:colOff>98425</xdr:colOff>
      <xdr:row>41</xdr:row>
      <xdr:rowOff>20865</xdr:rowOff>
    </xdr:to>
    <xdr:cxnSp macro="">
      <xdr:nvCxnSpPr>
        <xdr:cNvPr id="73" name="直線コネクタ 72"/>
        <xdr:cNvCxnSpPr/>
      </xdr:nvCxnSpPr>
      <xdr:spPr>
        <a:xfrm>
          <a:off x="2209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29028</xdr:rowOff>
    </xdr:to>
    <xdr:cxnSp macro="">
      <xdr:nvCxnSpPr>
        <xdr:cNvPr id="76" name="直線コネクタ 75"/>
        <xdr:cNvCxnSpPr/>
      </xdr:nvCxnSpPr>
      <xdr:spPr>
        <a:xfrm>
          <a:off x="1320800" y="6821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157843</xdr:rowOff>
    </xdr:from>
    <xdr:to>
      <xdr:col>24</xdr:col>
      <xdr:colOff>76200</xdr:colOff>
      <xdr:row>39</xdr:row>
      <xdr:rowOff>87993</xdr:rowOff>
    </xdr:to>
    <xdr:sp macro="" textlink="">
      <xdr:nvSpPr>
        <xdr:cNvPr id="86" name="楕円 85"/>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129920</xdr:rowOff>
    </xdr:from>
    <xdr:ext cx="762000" cy="259045"/>
    <xdr:sp macro="" textlink="">
      <xdr:nvSpPr>
        <xdr:cNvPr id="87"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8" name="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89" name="テキスト ボックス 88"/>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141515</xdr:rowOff>
    </xdr:from>
    <xdr:to>
      <xdr:col>15</xdr:col>
      <xdr:colOff>149225</xdr:colOff>
      <xdr:row>41</xdr:row>
      <xdr:rowOff>71665</xdr:rowOff>
    </xdr:to>
    <xdr:sp macro="" textlink="">
      <xdr:nvSpPr>
        <xdr:cNvPr id="90" name="楕円 89"/>
        <xdr:cNvSpPr/>
      </xdr:nvSpPr>
      <xdr:spPr>
        <a:xfrm>
          <a:off x="3048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56442</xdr:rowOff>
    </xdr:from>
    <xdr:ext cx="762000" cy="259045"/>
    <xdr:sp macro="" textlink="">
      <xdr:nvSpPr>
        <xdr:cNvPr id="91" name="テキスト ボックス 90"/>
        <xdr:cNvSpPr txBox="1"/>
      </xdr:nvSpPr>
      <xdr:spPr>
        <a:xfrm>
          <a:off x="2717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149678</xdr:rowOff>
    </xdr:from>
    <xdr:to>
      <xdr:col>11</xdr:col>
      <xdr:colOff>60325</xdr:colOff>
      <xdr:row>40</xdr:row>
      <xdr:rowOff>79828</xdr:rowOff>
    </xdr:to>
    <xdr:sp macro="" textlink="">
      <xdr:nvSpPr>
        <xdr:cNvPr id="92" name="楕円 91"/>
        <xdr:cNvSpPr/>
      </xdr:nvSpPr>
      <xdr:spPr>
        <a:xfrm>
          <a:off x="2159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64605</xdr:rowOff>
    </xdr:from>
    <xdr:ext cx="762000" cy="259045"/>
    <xdr:sp macro="" textlink="">
      <xdr:nvSpPr>
        <xdr:cNvPr id="93" name="テキスト ボックス 92"/>
        <xdr:cNvSpPr txBox="1"/>
      </xdr:nvSpPr>
      <xdr:spPr>
        <a:xfrm>
          <a:off x="1828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4" name="楕円 93"/>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5" name="テキスト ボックス 94"/>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・各種事務的経費の節約を推進している結果、物件費は減少（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17,083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17,550</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百万円）したことに加え、地方譲与税などの収入が増加したことにより、経常一般財源等総額に占める物件費の割合は、前年度より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6" name="直線コネクタ 125"/>
        <xdr:cNvCxnSpPr/>
      </xdr:nvCxnSpPr>
      <xdr:spPr>
        <a:xfrm flipV="1">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9" name="直線コネクタ 128"/>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146050</xdr:rowOff>
    </xdr:to>
    <xdr:cxnSp macro="">
      <xdr:nvCxnSpPr>
        <xdr:cNvPr id="132" name="直線コネクタ 131"/>
        <xdr:cNvCxnSpPr/>
      </xdr:nvCxnSpPr>
      <xdr:spPr>
        <a:xfrm flipV="1">
          <a:off x="13893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19</xdr:row>
      <xdr:rowOff>146050</xdr:rowOff>
    </xdr:to>
    <xdr:cxnSp macro="">
      <xdr:nvCxnSpPr>
        <xdr:cNvPr id="135" name="直線コネクタ 134"/>
        <xdr:cNvCxnSpPr/>
      </xdr:nvCxnSpPr>
      <xdr:spPr>
        <a:xfrm>
          <a:off x="13004800" y="340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5" name="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7" name="楕円 146"/>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8" name="テキスト ボックス 147"/>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9" name="楕円 148"/>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0" name="テキスト ボックス 149"/>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1" name="楕円 150"/>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2" name="テキスト ボックス 151"/>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3" name="楕円 152"/>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4" name="テキスト ボックス 153"/>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年度の扶助費は、指定難病等対策費の増などに伴い、前年度から増加（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7,986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7,756</a:t>
          </a:r>
          <a:r>
            <a:rPr kumimoji="1" lang="ja-JP" altLang="en-US" sz="1300">
              <a:latin typeface="ＭＳ Ｐゴシック" panose="020B0600070205080204" pitchFamily="50" charset="-128"/>
              <a:ea typeface="ＭＳ Ｐゴシック" panose="020B0600070205080204" pitchFamily="50" charset="-128"/>
            </a:rPr>
            <a:t>百万円）したが、地方譲与税などの収入が増加したことにより、経常一般財源等総額に占める扶助費の割合は前年度と同等であった。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1" name="直線コネクタ 190"/>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年度は、国民健康保険特別会計への繰出金（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11,892</a:t>
          </a:r>
          <a:r>
            <a:rPr kumimoji="1" lang="ja-JP" altLang="en-US" sz="1300">
              <a:latin typeface="ＭＳ Ｐゴシック" panose="020B0600070205080204" pitchFamily="50" charset="-128"/>
              <a:ea typeface="ＭＳ Ｐゴシック" panose="020B0600070205080204" pitchFamily="50" charset="-128"/>
            </a:rPr>
            <a:t>百万円、皆増）の増等により、経常一般財源等総額に占める割合は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60</xdr:row>
      <xdr:rowOff>12700</xdr:rowOff>
    </xdr:to>
    <xdr:cxnSp macro="">
      <xdr:nvCxnSpPr>
        <xdr:cNvPr id="245" name="直線コネクタ 244"/>
        <xdr:cNvCxnSpPr/>
      </xdr:nvCxnSpPr>
      <xdr:spPr>
        <a:xfrm>
          <a:off x="15671800" y="9483272"/>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53522</xdr:rowOff>
    </xdr:to>
    <xdr:cxnSp macro="">
      <xdr:nvCxnSpPr>
        <xdr:cNvPr id="248" name="直線コネクタ 247"/>
        <xdr:cNvCxnSpPr/>
      </xdr:nvCxnSpPr>
      <xdr:spPr>
        <a:xfrm>
          <a:off x="14782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53522</xdr:rowOff>
    </xdr:to>
    <xdr:cxnSp macro="">
      <xdr:nvCxnSpPr>
        <xdr:cNvPr id="251" name="直線コネクタ 250"/>
        <xdr:cNvCxnSpPr/>
      </xdr:nvCxnSpPr>
      <xdr:spPr>
        <a:xfrm>
          <a:off x="13893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53522</xdr:rowOff>
    </xdr:to>
    <xdr:cxnSp macro="">
      <xdr:nvCxnSpPr>
        <xdr:cNvPr id="254" name="直線コネクタ 253"/>
        <xdr:cNvCxnSpPr/>
      </xdr:nvCxnSpPr>
      <xdr:spPr>
        <a:xfrm flipV="1">
          <a:off x="13004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5"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6" name="楕円 265"/>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89099</xdr:rowOff>
    </xdr:from>
    <xdr:ext cx="736600" cy="259045"/>
    <xdr:sp macro="" textlink="">
      <xdr:nvSpPr>
        <xdr:cNvPr id="267" name="テキスト ボックス 266"/>
        <xdr:cNvSpPr txBox="1"/>
      </xdr:nvSpPr>
      <xdr:spPr>
        <a:xfrm>
          <a:off x="15290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68" name="楕円 267"/>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69" name="テキスト ボックス 268"/>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0" name="楕円 26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56442</xdr:rowOff>
    </xdr:from>
    <xdr:ext cx="762000" cy="259045"/>
    <xdr:sp macro="" textlink="">
      <xdr:nvSpPr>
        <xdr:cNvPr id="271" name="テキスト ボックス 270"/>
        <xdr:cNvSpPr txBox="1"/>
      </xdr:nvSpPr>
      <xdr:spPr>
        <a:xfrm>
          <a:off x="13512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2" name="楕円 271"/>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89099</xdr:rowOff>
    </xdr:from>
    <xdr:ext cx="762000" cy="259045"/>
    <xdr:sp macro="" textlink="">
      <xdr:nvSpPr>
        <xdr:cNvPr id="273" name="テキスト ボックス 272"/>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・国民健康保険関係経費の一部を繰出金としたことなどにより減少（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98,174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107,354</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百万円）したことに加え、地方譲与税などの収入が増加したことにより、、経常一般財源等総額に占める補助費等の割合は、前年度と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57150</xdr:rowOff>
    </xdr:to>
    <xdr:cxnSp macro="">
      <xdr:nvCxnSpPr>
        <xdr:cNvPr id="304" name="直線コネクタ 303"/>
        <xdr:cNvCxnSpPr/>
      </xdr:nvCxnSpPr>
      <xdr:spPr>
        <a:xfrm flipV="1">
          <a:off x="15671800" y="5765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57150</xdr:rowOff>
    </xdr:from>
    <xdr:to>
      <xdr:col>78</xdr:col>
      <xdr:colOff>69850</xdr:colOff>
      <xdr:row>35</xdr:row>
      <xdr:rowOff>57150</xdr:rowOff>
    </xdr:to>
    <xdr:cxnSp macro="">
      <xdr:nvCxnSpPr>
        <xdr:cNvPr id="307" name="直線コネクタ 306"/>
        <xdr:cNvCxnSpPr/>
      </xdr:nvCxnSpPr>
      <xdr:spPr>
        <a:xfrm>
          <a:off x="147828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101600</xdr:rowOff>
    </xdr:from>
    <xdr:to>
      <xdr:col>73</xdr:col>
      <xdr:colOff>180975</xdr:colOff>
      <xdr:row>35</xdr:row>
      <xdr:rowOff>57150</xdr:rowOff>
    </xdr:to>
    <xdr:cxnSp macro="">
      <xdr:nvCxnSpPr>
        <xdr:cNvPr id="310" name="直線コネクタ 309"/>
        <xdr:cNvCxnSpPr/>
      </xdr:nvCxnSpPr>
      <xdr:spPr>
        <a:xfrm>
          <a:off x="13893800" y="593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120650</xdr:rowOff>
    </xdr:from>
    <xdr:to>
      <xdr:col>69</xdr:col>
      <xdr:colOff>92075</xdr:colOff>
      <xdr:row>34</xdr:row>
      <xdr:rowOff>101600</xdr:rowOff>
    </xdr:to>
    <xdr:cxnSp macro="">
      <xdr:nvCxnSpPr>
        <xdr:cNvPr id="313" name="直線コネクタ 312"/>
        <xdr:cNvCxnSpPr/>
      </xdr:nvCxnSpPr>
      <xdr:spPr>
        <a:xfrm>
          <a:off x="13004800" y="577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23" name="楕円 322"/>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2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6350</xdr:rowOff>
    </xdr:from>
    <xdr:to>
      <xdr:col>78</xdr:col>
      <xdr:colOff>120650</xdr:colOff>
      <xdr:row>35</xdr:row>
      <xdr:rowOff>107950</xdr:rowOff>
    </xdr:to>
    <xdr:sp macro="" textlink="">
      <xdr:nvSpPr>
        <xdr:cNvPr id="325" name="楕円 324"/>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118127</xdr:rowOff>
    </xdr:from>
    <xdr:ext cx="736600" cy="259045"/>
    <xdr:sp macro="" textlink="">
      <xdr:nvSpPr>
        <xdr:cNvPr id="326" name="テキスト ボックス 325"/>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7" name="楕円 326"/>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8" name="テキスト ボックス 327"/>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50800</xdr:rowOff>
    </xdr:from>
    <xdr:to>
      <xdr:col>69</xdr:col>
      <xdr:colOff>142875</xdr:colOff>
      <xdr:row>34</xdr:row>
      <xdr:rowOff>152400</xdr:rowOff>
    </xdr:to>
    <xdr:sp macro="" textlink="">
      <xdr:nvSpPr>
        <xdr:cNvPr id="329" name="楕円 328"/>
        <xdr:cNvSpPr/>
      </xdr:nvSpPr>
      <xdr:spPr>
        <a:xfrm>
          <a:off x="13843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162577</xdr:rowOff>
    </xdr:from>
    <xdr:ext cx="762000" cy="259045"/>
    <xdr:sp macro="" textlink="">
      <xdr:nvSpPr>
        <xdr:cNvPr id="330" name="テキスト ボックス 329"/>
        <xdr:cNvSpPr txBox="1"/>
      </xdr:nvSpPr>
      <xdr:spPr>
        <a:xfrm>
          <a:off x="13512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69850</xdr:rowOff>
    </xdr:from>
    <xdr:to>
      <xdr:col>65</xdr:col>
      <xdr:colOff>53975</xdr:colOff>
      <xdr:row>34</xdr:row>
      <xdr:rowOff>0</xdr:rowOff>
    </xdr:to>
    <xdr:sp macro="" textlink="">
      <xdr:nvSpPr>
        <xdr:cNvPr id="331" name="楕円 330"/>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10177</xdr:rowOff>
    </xdr:from>
    <xdr:ext cx="762000" cy="259045"/>
    <xdr:sp macro="" textlink="">
      <xdr:nvSpPr>
        <xdr:cNvPr id="332" name="テキスト ボックス 331"/>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年度の公債費は、低金利の影響などにより減少（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99,853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100,735</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百万円）したことに加え、地方譲与税などの収入が増加したことにより、、経常一般財源等総額に占める公債費の割合は前年度より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20864</xdr:rowOff>
    </xdr:to>
    <xdr:cxnSp macro="">
      <xdr:nvCxnSpPr>
        <xdr:cNvPr id="365" name="直線コネクタ 364"/>
        <xdr:cNvCxnSpPr/>
      </xdr:nvCxnSpPr>
      <xdr:spPr>
        <a:xfrm flipV="1">
          <a:off x="3987800" y="131572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151493</xdr:rowOff>
    </xdr:to>
    <xdr:cxnSp macro="">
      <xdr:nvCxnSpPr>
        <xdr:cNvPr id="368" name="直線コネクタ 367"/>
        <xdr:cNvCxnSpPr/>
      </xdr:nvCxnSpPr>
      <xdr:spPr>
        <a:xfrm flipV="1">
          <a:off x="3098800" y="13222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151493</xdr:rowOff>
    </xdr:to>
    <xdr:cxnSp macro="">
      <xdr:nvCxnSpPr>
        <xdr:cNvPr id="371" name="直線コネクタ 370"/>
        <xdr:cNvCxnSpPr/>
      </xdr:nvCxnSpPr>
      <xdr:spPr>
        <a:xfrm>
          <a:off x="2209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69850</xdr:rowOff>
    </xdr:to>
    <xdr:cxnSp macro="">
      <xdr:nvCxnSpPr>
        <xdr:cNvPr id="374" name="直線コネクタ 373"/>
        <xdr:cNvCxnSpPr/>
      </xdr:nvCxnSpPr>
      <xdr:spPr>
        <a:xfrm>
          <a:off x="1320800" y="13173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6" name="楕円 385"/>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87" name="テキスト ボックス 386"/>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100693</xdr:rowOff>
    </xdr:from>
    <xdr:to>
      <xdr:col>15</xdr:col>
      <xdr:colOff>149225</xdr:colOff>
      <xdr:row>78</xdr:row>
      <xdr:rowOff>30843</xdr:rowOff>
    </xdr:to>
    <xdr:sp macro="" textlink="">
      <xdr:nvSpPr>
        <xdr:cNvPr id="388" name="楕円 387"/>
        <xdr:cNvSpPr/>
      </xdr:nvSpPr>
      <xdr:spPr>
        <a:xfrm>
          <a:off x="3048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15620</xdr:rowOff>
    </xdr:from>
    <xdr:ext cx="762000" cy="259045"/>
    <xdr:sp macro="" textlink="">
      <xdr:nvSpPr>
        <xdr:cNvPr id="389" name="テキスト ボックス 388"/>
        <xdr:cNvSpPr txBox="1"/>
      </xdr:nvSpPr>
      <xdr:spPr>
        <a:xfrm>
          <a:off x="2717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0" name="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1" name="テキスト ボックス 39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2" name="楕円 391"/>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3" name="テキスト ボックス 392"/>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・医療福祉関係経費などの支出は増加したものの、地方譲与税などの収入が増加したことにより、経常一般財源等総額に占める公債費以外の割合は前年度から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25400</xdr:rowOff>
    </xdr:to>
    <xdr:cxnSp macro="">
      <xdr:nvCxnSpPr>
        <xdr:cNvPr id="424" name="直線コネクタ 423"/>
        <xdr:cNvCxnSpPr/>
      </xdr:nvCxnSpPr>
      <xdr:spPr>
        <a:xfrm flipV="1">
          <a:off x="15671800" y="13309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79</xdr:row>
      <xdr:rowOff>6350</xdr:rowOff>
    </xdr:to>
    <xdr:cxnSp macro="">
      <xdr:nvCxnSpPr>
        <xdr:cNvPr id="427" name="直線コネクタ 426"/>
        <xdr:cNvCxnSpPr/>
      </xdr:nvCxnSpPr>
      <xdr:spPr>
        <a:xfrm flipV="1">
          <a:off x="14782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79</xdr:row>
      <xdr:rowOff>6350</xdr:rowOff>
    </xdr:to>
    <xdr:cxnSp macro="">
      <xdr:nvCxnSpPr>
        <xdr:cNvPr id="430" name="直線コネクタ 429"/>
        <xdr:cNvCxnSpPr/>
      </xdr:nvCxnSpPr>
      <xdr:spPr>
        <a:xfrm>
          <a:off x="13893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77</xdr:row>
      <xdr:rowOff>82550</xdr:rowOff>
    </xdr:to>
    <xdr:cxnSp macro="">
      <xdr:nvCxnSpPr>
        <xdr:cNvPr id="433" name="直線コネクタ 432"/>
        <xdr:cNvCxnSpPr/>
      </xdr:nvCxnSpPr>
      <xdr:spPr>
        <a:xfrm>
          <a:off x="13004800" y="1309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macro="" textlink="">
      <xdr:nvSpPr>
        <xdr:cNvPr id="445" name="楕円 444"/>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46" name="テキスト ボックス 445"/>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127000</xdr:rowOff>
    </xdr:from>
    <xdr:to>
      <xdr:col>74</xdr:col>
      <xdr:colOff>31750</xdr:colOff>
      <xdr:row>79</xdr:row>
      <xdr:rowOff>57150</xdr:rowOff>
    </xdr:to>
    <xdr:sp macro="" textlink="">
      <xdr:nvSpPr>
        <xdr:cNvPr id="447" name="楕円 446"/>
        <xdr:cNvSpPr/>
      </xdr:nvSpPr>
      <xdr:spPr>
        <a:xfrm>
          <a:off x="14732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8" name="テキスト ボックス 447"/>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49" name="楕円 448"/>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0" name="テキスト ボックス 449"/>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51" name="楕円 450"/>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52" name="テキスト ボックス 451"/>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54286</xdr:rowOff>
    </xdr:from>
    <xdr:to>
      <xdr:col>29</xdr:col>
      <xdr:colOff>127000</xdr:colOff>
      <xdr:row>13</xdr:row>
      <xdr:rowOff>63087</xdr:rowOff>
    </xdr:to>
    <xdr:cxnSp macro="">
      <xdr:nvCxnSpPr>
        <xdr:cNvPr id="50" name="直線コネクタ 49"/>
        <xdr:cNvCxnSpPr/>
      </xdr:nvCxnSpPr>
      <xdr:spPr bwMode="auto">
        <a:xfrm>
          <a:off x="5003800" y="2330761"/>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54286</xdr:rowOff>
    </xdr:from>
    <xdr:to>
      <xdr:col>26</xdr:col>
      <xdr:colOff>50800</xdr:colOff>
      <xdr:row>13</xdr:row>
      <xdr:rowOff>58001</xdr:rowOff>
    </xdr:to>
    <xdr:cxnSp macro="">
      <xdr:nvCxnSpPr>
        <xdr:cNvPr id="53" name="直線コネクタ 52"/>
        <xdr:cNvCxnSpPr/>
      </xdr:nvCxnSpPr>
      <xdr:spPr bwMode="auto">
        <a:xfrm flipV="1">
          <a:off x="43053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47200</xdr:rowOff>
    </xdr:from>
    <xdr:to>
      <xdr:col>22</xdr:col>
      <xdr:colOff>114300</xdr:colOff>
      <xdr:row>13</xdr:row>
      <xdr:rowOff>58001</xdr:rowOff>
    </xdr:to>
    <xdr:cxnSp macro="">
      <xdr:nvCxnSpPr>
        <xdr:cNvPr id="56" name="直線コネクタ 55"/>
        <xdr:cNvCxnSpPr/>
      </xdr:nvCxnSpPr>
      <xdr:spPr bwMode="auto">
        <a:xfrm>
          <a:off x="36068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47200</xdr:rowOff>
    </xdr:from>
    <xdr:to>
      <xdr:col>18</xdr:col>
      <xdr:colOff>177800</xdr:colOff>
      <xdr:row>13</xdr:row>
      <xdr:rowOff>51619</xdr:rowOff>
    </xdr:to>
    <xdr:cxnSp macro="">
      <xdr:nvCxnSpPr>
        <xdr:cNvPr id="59" name="直線コネクタ 58"/>
        <xdr:cNvCxnSpPr/>
      </xdr:nvCxnSpPr>
      <xdr:spPr bwMode="auto">
        <a:xfrm flipV="1">
          <a:off x="2908300" y="2323675"/>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12287</xdr:rowOff>
    </xdr:from>
    <xdr:to>
      <xdr:col>29</xdr:col>
      <xdr:colOff>177800</xdr:colOff>
      <xdr:row>13</xdr:row>
      <xdr:rowOff>113887</xdr:rowOff>
    </xdr:to>
    <xdr:sp macro="" textlink="">
      <xdr:nvSpPr>
        <xdr:cNvPr id="69" name="楕円 68"/>
        <xdr:cNvSpPr/>
      </xdr:nvSpPr>
      <xdr:spPr bwMode="auto">
        <a:xfrm>
          <a:off x="56007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28814</xdr:rowOff>
    </xdr:from>
    <xdr:ext cx="762000" cy="259045"/>
    <xdr:sp macro="" textlink="">
      <xdr:nvSpPr>
        <xdr:cNvPr id="70" name="人口1人当たり決算額の推移該当値テキスト130"/>
        <xdr:cNvSpPr txBox="1"/>
      </xdr:nvSpPr>
      <xdr:spPr>
        <a:xfrm>
          <a:off x="5740400" y="21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3486</xdr:rowOff>
    </xdr:from>
    <xdr:to>
      <xdr:col>26</xdr:col>
      <xdr:colOff>101600</xdr:colOff>
      <xdr:row>13</xdr:row>
      <xdr:rowOff>105086</xdr:rowOff>
    </xdr:to>
    <xdr:sp macro="" textlink="">
      <xdr:nvSpPr>
        <xdr:cNvPr id="71" name="楕円 70"/>
        <xdr:cNvSpPr/>
      </xdr:nvSpPr>
      <xdr:spPr bwMode="auto">
        <a:xfrm>
          <a:off x="49530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115263</xdr:rowOff>
    </xdr:from>
    <xdr:ext cx="736600" cy="259045"/>
    <xdr:sp macro="" textlink="">
      <xdr:nvSpPr>
        <xdr:cNvPr id="72" name="テキスト ボックス 71"/>
        <xdr:cNvSpPr txBox="1"/>
      </xdr:nvSpPr>
      <xdr:spPr>
        <a:xfrm>
          <a:off x="4622800" y="204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7201</xdr:rowOff>
    </xdr:from>
    <xdr:to>
      <xdr:col>22</xdr:col>
      <xdr:colOff>165100</xdr:colOff>
      <xdr:row>13</xdr:row>
      <xdr:rowOff>108801</xdr:rowOff>
    </xdr:to>
    <xdr:sp macro="" textlink="">
      <xdr:nvSpPr>
        <xdr:cNvPr id="73" name="楕円 72"/>
        <xdr:cNvSpPr/>
      </xdr:nvSpPr>
      <xdr:spPr bwMode="auto">
        <a:xfrm>
          <a:off x="42545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118978</xdr:rowOff>
    </xdr:from>
    <xdr:ext cx="762000" cy="259045"/>
    <xdr:sp macro="" textlink="">
      <xdr:nvSpPr>
        <xdr:cNvPr id="74" name="テキスト ボックス 73"/>
        <xdr:cNvSpPr txBox="1"/>
      </xdr:nvSpPr>
      <xdr:spPr>
        <a:xfrm>
          <a:off x="39243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167850</xdr:rowOff>
    </xdr:from>
    <xdr:to>
      <xdr:col>19</xdr:col>
      <xdr:colOff>38100</xdr:colOff>
      <xdr:row>13</xdr:row>
      <xdr:rowOff>98000</xdr:rowOff>
    </xdr:to>
    <xdr:sp macro="" textlink="">
      <xdr:nvSpPr>
        <xdr:cNvPr id="75" name="楕円 74"/>
        <xdr:cNvSpPr/>
      </xdr:nvSpPr>
      <xdr:spPr bwMode="auto">
        <a:xfrm>
          <a:off x="35560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108177</xdr:rowOff>
    </xdr:from>
    <xdr:ext cx="762000" cy="259045"/>
    <xdr:sp macro="" textlink="">
      <xdr:nvSpPr>
        <xdr:cNvPr id="76" name="テキスト ボックス 75"/>
        <xdr:cNvSpPr txBox="1"/>
      </xdr:nvSpPr>
      <xdr:spPr>
        <a:xfrm>
          <a:off x="32258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819</xdr:rowOff>
    </xdr:from>
    <xdr:to>
      <xdr:col>15</xdr:col>
      <xdr:colOff>101600</xdr:colOff>
      <xdr:row>13</xdr:row>
      <xdr:rowOff>102419</xdr:rowOff>
    </xdr:to>
    <xdr:sp macro="" textlink="">
      <xdr:nvSpPr>
        <xdr:cNvPr id="77" name="楕円 76"/>
        <xdr:cNvSpPr/>
      </xdr:nvSpPr>
      <xdr:spPr bwMode="auto">
        <a:xfrm>
          <a:off x="2857500" y="22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112596</xdr:rowOff>
    </xdr:from>
    <xdr:ext cx="762000" cy="259045"/>
    <xdr:sp macro="" textlink="">
      <xdr:nvSpPr>
        <xdr:cNvPr id="78" name="テキスト ボックス 77"/>
        <xdr:cNvSpPr txBox="1"/>
      </xdr:nvSpPr>
      <xdr:spPr>
        <a:xfrm>
          <a:off x="2527300" y="20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248386</xdr:rowOff>
    </xdr:from>
    <xdr:to>
      <xdr:col>29</xdr:col>
      <xdr:colOff>127000</xdr:colOff>
      <xdr:row>35</xdr:row>
      <xdr:rowOff>297231</xdr:rowOff>
    </xdr:to>
    <xdr:cxnSp macro="">
      <xdr:nvCxnSpPr>
        <xdr:cNvPr id="113" name="直線コネクタ 112"/>
        <xdr:cNvCxnSpPr/>
      </xdr:nvCxnSpPr>
      <xdr:spPr bwMode="auto">
        <a:xfrm>
          <a:off x="5003800" y="6858736"/>
          <a:ext cx="6477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161290</xdr:rowOff>
    </xdr:from>
    <xdr:to>
      <xdr:col>26</xdr:col>
      <xdr:colOff>50800</xdr:colOff>
      <xdr:row>35</xdr:row>
      <xdr:rowOff>248386</xdr:rowOff>
    </xdr:to>
    <xdr:cxnSp macro="">
      <xdr:nvCxnSpPr>
        <xdr:cNvPr id="116" name="直線コネクタ 115"/>
        <xdr:cNvCxnSpPr/>
      </xdr:nvCxnSpPr>
      <xdr:spPr bwMode="auto">
        <a:xfrm>
          <a:off x="43053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76784</xdr:rowOff>
    </xdr:from>
    <xdr:to>
      <xdr:col>22</xdr:col>
      <xdr:colOff>114300</xdr:colOff>
      <xdr:row>35</xdr:row>
      <xdr:rowOff>161290</xdr:rowOff>
    </xdr:to>
    <xdr:cxnSp macro="">
      <xdr:nvCxnSpPr>
        <xdr:cNvPr id="119" name="直線コネクタ 118"/>
        <xdr:cNvCxnSpPr/>
      </xdr:nvCxnSpPr>
      <xdr:spPr bwMode="auto">
        <a:xfrm>
          <a:off x="36068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59182</xdr:rowOff>
    </xdr:from>
    <xdr:to>
      <xdr:col>18</xdr:col>
      <xdr:colOff>177800</xdr:colOff>
      <xdr:row>35</xdr:row>
      <xdr:rowOff>76784</xdr:rowOff>
    </xdr:to>
    <xdr:cxnSp macro="">
      <xdr:nvCxnSpPr>
        <xdr:cNvPr id="122" name="直線コネクタ 121"/>
        <xdr:cNvCxnSpPr/>
      </xdr:nvCxnSpPr>
      <xdr:spPr bwMode="auto">
        <a:xfrm>
          <a:off x="2908300" y="666953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246431</xdr:rowOff>
    </xdr:from>
    <xdr:to>
      <xdr:col>29</xdr:col>
      <xdr:colOff>177800</xdr:colOff>
      <xdr:row>36</xdr:row>
      <xdr:rowOff>5131</xdr:rowOff>
    </xdr:to>
    <xdr:sp macro="" textlink="">
      <xdr:nvSpPr>
        <xdr:cNvPr id="132" name="楕円 131"/>
        <xdr:cNvSpPr/>
      </xdr:nvSpPr>
      <xdr:spPr bwMode="auto">
        <a:xfrm>
          <a:off x="56007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218508</xdr:rowOff>
    </xdr:from>
    <xdr:ext cx="762000" cy="259045"/>
    <xdr:sp macro="" textlink="">
      <xdr:nvSpPr>
        <xdr:cNvPr id="133" name="人口1人当たり決算額の推移該当値テキスト445"/>
        <xdr:cNvSpPr txBox="1"/>
      </xdr:nvSpPr>
      <xdr:spPr>
        <a:xfrm>
          <a:off x="5740400" y="682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197586</xdr:rowOff>
    </xdr:from>
    <xdr:to>
      <xdr:col>26</xdr:col>
      <xdr:colOff>101600</xdr:colOff>
      <xdr:row>35</xdr:row>
      <xdr:rowOff>299186</xdr:rowOff>
    </xdr:to>
    <xdr:sp macro="" textlink="">
      <xdr:nvSpPr>
        <xdr:cNvPr id="134" name="楕円 133"/>
        <xdr:cNvSpPr/>
      </xdr:nvSpPr>
      <xdr:spPr bwMode="auto">
        <a:xfrm>
          <a:off x="49530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283963</xdr:rowOff>
    </xdr:from>
    <xdr:ext cx="736600" cy="259045"/>
    <xdr:sp macro="" textlink="">
      <xdr:nvSpPr>
        <xdr:cNvPr id="135" name="テキスト ボックス 134"/>
        <xdr:cNvSpPr txBox="1"/>
      </xdr:nvSpPr>
      <xdr:spPr>
        <a:xfrm>
          <a:off x="4622800" y="68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110490</xdr:rowOff>
    </xdr:from>
    <xdr:to>
      <xdr:col>22</xdr:col>
      <xdr:colOff>165100</xdr:colOff>
      <xdr:row>35</xdr:row>
      <xdr:rowOff>212090</xdr:rowOff>
    </xdr:to>
    <xdr:sp macro="" textlink="">
      <xdr:nvSpPr>
        <xdr:cNvPr id="136" name="楕円 135"/>
        <xdr:cNvSpPr/>
      </xdr:nvSpPr>
      <xdr:spPr bwMode="auto">
        <a:xfrm>
          <a:off x="4254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196867</xdr:rowOff>
    </xdr:from>
    <xdr:ext cx="762000" cy="259045"/>
    <xdr:sp macro="" textlink="">
      <xdr:nvSpPr>
        <xdr:cNvPr id="137" name="テキスト ボックス 136"/>
        <xdr:cNvSpPr txBox="1"/>
      </xdr:nvSpPr>
      <xdr:spPr>
        <a:xfrm>
          <a:off x="39243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25984</xdr:rowOff>
    </xdr:from>
    <xdr:to>
      <xdr:col>19</xdr:col>
      <xdr:colOff>38100</xdr:colOff>
      <xdr:row>35</xdr:row>
      <xdr:rowOff>127584</xdr:rowOff>
    </xdr:to>
    <xdr:sp macro="" textlink="">
      <xdr:nvSpPr>
        <xdr:cNvPr id="138" name="楕円 137"/>
        <xdr:cNvSpPr/>
      </xdr:nvSpPr>
      <xdr:spPr bwMode="auto">
        <a:xfrm>
          <a:off x="35560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112361</xdr:rowOff>
    </xdr:from>
    <xdr:ext cx="762000" cy="259045"/>
    <xdr:sp macro="" textlink="">
      <xdr:nvSpPr>
        <xdr:cNvPr id="139" name="テキスト ボックス 138"/>
        <xdr:cNvSpPr txBox="1"/>
      </xdr:nvSpPr>
      <xdr:spPr>
        <a:xfrm>
          <a:off x="32258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8382</xdr:rowOff>
    </xdr:from>
    <xdr:to>
      <xdr:col>15</xdr:col>
      <xdr:colOff>101600</xdr:colOff>
      <xdr:row>35</xdr:row>
      <xdr:rowOff>109982</xdr:rowOff>
    </xdr:to>
    <xdr:sp macro="" textlink="">
      <xdr:nvSpPr>
        <xdr:cNvPr id="140" name="楕円 139"/>
        <xdr:cNvSpPr/>
      </xdr:nvSpPr>
      <xdr:spPr bwMode="auto">
        <a:xfrm>
          <a:off x="28575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94759</xdr:rowOff>
    </xdr:from>
    <xdr:ext cx="762000" cy="259045"/>
    <xdr:sp macro="" textlink="">
      <xdr:nvSpPr>
        <xdr:cNvPr id="141" name="テキスト ボックス 140"/>
        <xdr:cNvSpPr txBox="1"/>
      </xdr:nvSpPr>
      <xdr:spPr>
        <a:xfrm>
          <a:off x="25273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93675</xdr:rowOff>
    </xdr:from>
    <xdr:to>
      <xdr:col>24</xdr:col>
      <xdr:colOff>63500</xdr:colOff>
      <xdr:row>33</xdr:row>
      <xdr:rowOff>98666</xdr:rowOff>
    </xdr:to>
    <xdr:cxnSp macro="">
      <xdr:nvCxnSpPr>
        <xdr:cNvPr id="61" name="直線コネクタ 60"/>
        <xdr:cNvCxnSpPr/>
      </xdr:nvCxnSpPr>
      <xdr:spPr>
        <a:xfrm flipV="1">
          <a:off x="3797300" y="5751525"/>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82493</xdr:rowOff>
    </xdr:from>
    <xdr:to>
      <xdr:col>19</xdr:col>
      <xdr:colOff>177800</xdr:colOff>
      <xdr:row>33</xdr:row>
      <xdr:rowOff>98666</xdr:rowOff>
    </xdr:to>
    <xdr:cxnSp macro="">
      <xdr:nvCxnSpPr>
        <xdr:cNvPr id="64" name="直線コネクタ 63"/>
        <xdr:cNvCxnSpPr/>
      </xdr:nvCxnSpPr>
      <xdr:spPr>
        <a:xfrm>
          <a:off x="2908300" y="574034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82493</xdr:rowOff>
    </xdr:from>
    <xdr:to>
      <xdr:col>15</xdr:col>
      <xdr:colOff>50800</xdr:colOff>
      <xdr:row>33</xdr:row>
      <xdr:rowOff>89751</xdr:rowOff>
    </xdr:to>
    <xdr:cxnSp macro="">
      <xdr:nvCxnSpPr>
        <xdr:cNvPr id="67" name="直線コネクタ 66"/>
        <xdr:cNvCxnSpPr/>
      </xdr:nvCxnSpPr>
      <xdr:spPr>
        <a:xfrm flipV="1">
          <a:off x="2019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89751</xdr:rowOff>
    </xdr:from>
    <xdr:to>
      <xdr:col>10</xdr:col>
      <xdr:colOff>114300</xdr:colOff>
      <xdr:row>33</xdr:row>
      <xdr:rowOff>97942</xdr:rowOff>
    </xdr:to>
    <xdr:cxnSp macro="">
      <xdr:nvCxnSpPr>
        <xdr:cNvPr id="70" name="直線コネクタ 69"/>
        <xdr:cNvCxnSpPr/>
      </xdr:nvCxnSpPr>
      <xdr:spPr>
        <a:xfrm flipV="1">
          <a:off x="1130300" y="574760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42875</xdr:rowOff>
    </xdr:from>
    <xdr:to>
      <xdr:col>24</xdr:col>
      <xdr:colOff>114300</xdr:colOff>
      <xdr:row>33</xdr:row>
      <xdr:rowOff>144475</xdr:rowOff>
    </xdr:to>
    <xdr:sp macro="" textlink="">
      <xdr:nvSpPr>
        <xdr:cNvPr id="80" name="楕円 79"/>
        <xdr:cNvSpPr/>
      </xdr:nvSpPr>
      <xdr:spPr>
        <a:xfrm>
          <a:off x="4584700" y="57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65752</xdr:rowOff>
    </xdr:from>
    <xdr:ext cx="599010" cy="259045"/>
    <xdr:sp macro="" textlink="">
      <xdr:nvSpPr>
        <xdr:cNvPr id="81" name="人件費該当値テキスト"/>
        <xdr:cNvSpPr txBox="1"/>
      </xdr:nvSpPr>
      <xdr:spPr>
        <a:xfrm>
          <a:off x="4686300" y="55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47866</xdr:rowOff>
    </xdr:from>
    <xdr:to>
      <xdr:col>20</xdr:col>
      <xdr:colOff>38100</xdr:colOff>
      <xdr:row>33</xdr:row>
      <xdr:rowOff>149466</xdr:rowOff>
    </xdr:to>
    <xdr:sp macro="" textlink="">
      <xdr:nvSpPr>
        <xdr:cNvPr id="82" name="楕円 81"/>
        <xdr:cNvSpPr/>
      </xdr:nvSpPr>
      <xdr:spPr>
        <a:xfrm>
          <a:off x="37465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165993</xdr:rowOff>
    </xdr:from>
    <xdr:ext cx="599010" cy="259045"/>
    <xdr:sp macro="" textlink="">
      <xdr:nvSpPr>
        <xdr:cNvPr id="83" name="テキスト ボックス 82"/>
        <xdr:cNvSpPr txBox="1"/>
      </xdr:nvSpPr>
      <xdr:spPr>
        <a:xfrm>
          <a:off x="3485095" y="548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31693</xdr:rowOff>
    </xdr:from>
    <xdr:to>
      <xdr:col>15</xdr:col>
      <xdr:colOff>101600</xdr:colOff>
      <xdr:row>33</xdr:row>
      <xdr:rowOff>133293</xdr:rowOff>
    </xdr:to>
    <xdr:sp macro="" textlink="">
      <xdr:nvSpPr>
        <xdr:cNvPr id="84" name="楕円 83"/>
        <xdr:cNvSpPr/>
      </xdr:nvSpPr>
      <xdr:spPr>
        <a:xfrm>
          <a:off x="2857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149820</xdr:rowOff>
    </xdr:from>
    <xdr:ext cx="599010" cy="259045"/>
    <xdr:sp macro="" textlink="">
      <xdr:nvSpPr>
        <xdr:cNvPr id="85" name="テキスト ボックス 84"/>
        <xdr:cNvSpPr txBox="1"/>
      </xdr:nvSpPr>
      <xdr:spPr>
        <a:xfrm>
          <a:off x="26087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38951</xdr:rowOff>
    </xdr:from>
    <xdr:to>
      <xdr:col>10</xdr:col>
      <xdr:colOff>165100</xdr:colOff>
      <xdr:row>33</xdr:row>
      <xdr:rowOff>140551</xdr:rowOff>
    </xdr:to>
    <xdr:sp macro="" textlink="">
      <xdr:nvSpPr>
        <xdr:cNvPr id="86" name="楕円 85"/>
        <xdr:cNvSpPr/>
      </xdr:nvSpPr>
      <xdr:spPr>
        <a:xfrm>
          <a:off x="1968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157078</xdr:rowOff>
    </xdr:from>
    <xdr:ext cx="599010" cy="259045"/>
    <xdr:sp macro="" textlink="">
      <xdr:nvSpPr>
        <xdr:cNvPr id="87" name="テキスト ボックス 86"/>
        <xdr:cNvSpPr txBox="1"/>
      </xdr:nvSpPr>
      <xdr:spPr>
        <a:xfrm>
          <a:off x="1719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47142</xdr:rowOff>
    </xdr:from>
    <xdr:to>
      <xdr:col>6</xdr:col>
      <xdr:colOff>38100</xdr:colOff>
      <xdr:row>33</xdr:row>
      <xdr:rowOff>148742</xdr:rowOff>
    </xdr:to>
    <xdr:sp macro="" textlink="">
      <xdr:nvSpPr>
        <xdr:cNvPr id="88" name="楕円 87"/>
        <xdr:cNvSpPr/>
      </xdr:nvSpPr>
      <xdr:spPr>
        <a:xfrm>
          <a:off x="1079500" y="57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165269</xdr:rowOff>
    </xdr:from>
    <xdr:ext cx="599010" cy="259045"/>
    <xdr:sp macro="" textlink="">
      <xdr:nvSpPr>
        <xdr:cNvPr id="89" name="テキスト ボックス 88"/>
        <xdr:cNvSpPr txBox="1"/>
      </xdr:nvSpPr>
      <xdr:spPr>
        <a:xfrm>
          <a:off x="830795" y="548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94574</xdr:rowOff>
    </xdr:from>
    <xdr:to>
      <xdr:col>24</xdr:col>
      <xdr:colOff>63500</xdr:colOff>
      <xdr:row>55</xdr:row>
      <xdr:rowOff>111354</xdr:rowOff>
    </xdr:to>
    <xdr:cxnSp macro="">
      <xdr:nvCxnSpPr>
        <xdr:cNvPr id="114" name="直線コネクタ 113"/>
        <xdr:cNvCxnSpPr/>
      </xdr:nvCxnSpPr>
      <xdr:spPr>
        <a:xfrm>
          <a:off x="3797300" y="9524324"/>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86939</xdr:rowOff>
    </xdr:from>
    <xdr:to>
      <xdr:col>19</xdr:col>
      <xdr:colOff>177800</xdr:colOff>
      <xdr:row>55</xdr:row>
      <xdr:rowOff>94574</xdr:rowOff>
    </xdr:to>
    <xdr:cxnSp macro="">
      <xdr:nvCxnSpPr>
        <xdr:cNvPr id="117" name="直線コネクタ 116"/>
        <xdr:cNvCxnSpPr/>
      </xdr:nvCxnSpPr>
      <xdr:spPr>
        <a:xfrm>
          <a:off x="2908300" y="95166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68834</xdr:rowOff>
    </xdr:from>
    <xdr:to>
      <xdr:col>15</xdr:col>
      <xdr:colOff>50800</xdr:colOff>
      <xdr:row>55</xdr:row>
      <xdr:rowOff>86939</xdr:rowOff>
    </xdr:to>
    <xdr:cxnSp macro="">
      <xdr:nvCxnSpPr>
        <xdr:cNvPr id="120" name="直線コネクタ 119"/>
        <xdr:cNvCxnSpPr/>
      </xdr:nvCxnSpPr>
      <xdr:spPr>
        <a:xfrm>
          <a:off x="2019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59599</xdr:rowOff>
    </xdr:from>
    <xdr:to>
      <xdr:col>10</xdr:col>
      <xdr:colOff>114300</xdr:colOff>
      <xdr:row>55</xdr:row>
      <xdr:rowOff>68834</xdr:rowOff>
    </xdr:to>
    <xdr:cxnSp macro="">
      <xdr:nvCxnSpPr>
        <xdr:cNvPr id="123" name="直線コネクタ 122"/>
        <xdr:cNvCxnSpPr/>
      </xdr:nvCxnSpPr>
      <xdr:spPr>
        <a:xfrm>
          <a:off x="1130300" y="948934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60554</xdr:rowOff>
    </xdr:from>
    <xdr:to>
      <xdr:col>24</xdr:col>
      <xdr:colOff>114300</xdr:colOff>
      <xdr:row>55</xdr:row>
      <xdr:rowOff>162154</xdr:rowOff>
    </xdr:to>
    <xdr:sp macro="" textlink="">
      <xdr:nvSpPr>
        <xdr:cNvPr id="133" name="楕円 132"/>
        <xdr:cNvSpPr/>
      </xdr:nvSpPr>
      <xdr:spPr>
        <a:xfrm>
          <a:off x="4584700" y="9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83431</xdr:rowOff>
    </xdr:from>
    <xdr:ext cx="534377" cy="259045"/>
    <xdr:sp macro="" textlink="">
      <xdr:nvSpPr>
        <xdr:cNvPr id="134" name="物件費該当値テキスト"/>
        <xdr:cNvSpPr txBox="1"/>
      </xdr:nvSpPr>
      <xdr:spPr>
        <a:xfrm>
          <a:off x="4686300" y="93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43774</xdr:rowOff>
    </xdr:from>
    <xdr:to>
      <xdr:col>20</xdr:col>
      <xdr:colOff>38100</xdr:colOff>
      <xdr:row>55</xdr:row>
      <xdr:rowOff>145374</xdr:rowOff>
    </xdr:to>
    <xdr:sp macro="" textlink="">
      <xdr:nvSpPr>
        <xdr:cNvPr id="135" name="楕円 134"/>
        <xdr:cNvSpPr/>
      </xdr:nvSpPr>
      <xdr:spPr>
        <a:xfrm>
          <a:off x="37465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161901</xdr:rowOff>
    </xdr:from>
    <xdr:ext cx="534377" cy="259045"/>
    <xdr:sp macro="" textlink="">
      <xdr:nvSpPr>
        <xdr:cNvPr id="136" name="テキスト ボックス 135"/>
        <xdr:cNvSpPr txBox="1"/>
      </xdr:nvSpPr>
      <xdr:spPr>
        <a:xfrm>
          <a:off x="3517411" y="92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36139</xdr:rowOff>
    </xdr:from>
    <xdr:to>
      <xdr:col>15</xdr:col>
      <xdr:colOff>101600</xdr:colOff>
      <xdr:row>55</xdr:row>
      <xdr:rowOff>137739</xdr:rowOff>
    </xdr:to>
    <xdr:sp macro="" textlink="">
      <xdr:nvSpPr>
        <xdr:cNvPr id="137" name="楕円 136"/>
        <xdr:cNvSpPr/>
      </xdr:nvSpPr>
      <xdr:spPr>
        <a:xfrm>
          <a:off x="2857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154266</xdr:rowOff>
    </xdr:from>
    <xdr:ext cx="534377" cy="259045"/>
    <xdr:sp macro="" textlink="">
      <xdr:nvSpPr>
        <xdr:cNvPr id="138" name="テキスト ボックス 137"/>
        <xdr:cNvSpPr txBox="1"/>
      </xdr:nvSpPr>
      <xdr:spPr>
        <a:xfrm>
          <a:off x="2641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18034</xdr:rowOff>
    </xdr:from>
    <xdr:to>
      <xdr:col>10</xdr:col>
      <xdr:colOff>165100</xdr:colOff>
      <xdr:row>55</xdr:row>
      <xdr:rowOff>119634</xdr:rowOff>
    </xdr:to>
    <xdr:sp macro="" textlink="">
      <xdr:nvSpPr>
        <xdr:cNvPr id="139" name="楕円 138"/>
        <xdr:cNvSpPr/>
      </xdr:nvSpPr>
      <xdr:spPr>
        <a:xfrm>
          <a:off x="1968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136161</xdr:rowOff>
    </xdr:from>
    <xdr:ext cx="534377" cy="259045"/>
    <xdr:sp macro="" textlink="">
      <xdr:nvSpPr>
        <xdr:cNvPr id="140" name="テキスト ボックス 139"/>
        <xdr:cNvSpPr txBox="1"/>
      </xdr:nvSpPr>
      <xdr:spPr>
        <a:xfrm>
          <a:off x="1752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8799</xdr:rowOff>
    </xdr:from>
    <xdr:to>
      <xdr:col>6</xdr:col>
      <xdr:colOff>38100</xdr:colOff>
      <xdr:row>55</xdr:row>
      <xdr:rowOff>110399</xdr:rowOff>
    </xdr:to>
    <xdr:sp macro="" textlink="">
      <xdr:nvSpPr>
        <xdr:cNvPr id="141" name="楕円 140"/>
        <xdr:cNvSpPr/>
      </xdr:nvSpPr>
      <xdr:spPr>
        <a:xfrm>
          <a:off x="1079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126926</xdr:rowOff>
    </xdr:from>
    <xdr:ext cx="534377" cy="259045"/>
    <xdr:sp macro="" textlink="">
      <xdr:nvSpPr>
        <xdr:cNvPr id="142" name="テキスト ボックス 141"/>
        <xdr:cNvSpPr txBox="1"/>
      </xdr:nvSpPr>
      <xdr:spPr>
        <a:xfrm>
          <a:off x="8631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94235</xdr:rowOff>
    </xdr:from>
    <xdr:to>
      <xdr:col>24</xdr:col>
      <xdr:colOff>63500</xdr:colOff>
      <xdr:row>76</xdr:row>
      <xdr:rowOff>106299</xdr:rowOff>
    </xdr:to>
    <xdr:cxnSp macro="">
      <xdr:nvCxnSpPr>
        <xdr:cNvPr id="169" name="直線コネクタ 168"/>
        <xdr:cNvCxnSpPr/>
      </xdr:nvCxnSpPr>
      <xdr:spPr>
        <a:xfrm flipV="1">
          <a:off x="3797300" y="1312443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106299</xdr:rowOff>
    </xdr:from>
    <xdr:to>
      <xdr:col>19</xdr:col>
      <xdr:colOff>177800</xdr:colOff>
      <xdr:row>76</xdr:row>
      <xdr:rowOff>128015</xdr:rowOff>
    </xdr:to>
    <xdr:cxnSp macro="">
      <xdr:nvCxnSpPr>
        <xdr:cNvPr id="172" name="直線コネクタ 171"/>
        <xdr:cNvCxnSpPr/>
      </xdr:nvCxnSpPr>
      <xdr:spPr>
        <a:xfrm flipV="1">
          <a:off x="2908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128015</xdr:rowOff>
    </xdr:from>
    <xdr:to>
      <xdr:col>15</xdr:col>
      <xdr:colOff>50800</xdr:colOff>
      <xdr:row>76</xdr:row>
      <xdr:rowOff>130683</xdr:rowOff>
    </xdr:to>
    <xdr:cxnSp macro="">
      <xdr:nvCxnSpPr>
        <xdr:cNvPr id="175" name="直線コネクタ 174"/>
        <xdr:cNvCxnSpPr/>
      </xdr:nvCxnSpPr>
      <xdr:spPr>
        <a:xfrm flipV="1">
          <a:off x="2019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130683</xdr:rowOff>
    </xdr:from>
    <xdr:to>
      <xdr:col>10</xdr:col>
      <xdr:colOff>114300</xdr:colOff>
      <xdr:row>76</xdr:row>
      <xdr:rowOff>144399</xdr:rowOff>
    </xdr:to>
    <xdr:cxnSp macro="">
      <xdr:nvCxnSpPr>
        <xdr:cNvPr id="178" name="直線コネクタ 177"/>
        <xdr:cNvCxnSpPr/>
      </xdr:nvCxnSpPr>
      <xdr:spPr>
        <a:xfrm flipV="1">
          <a:off x="1130300" y="131608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43435</xdr:rowOff>
    </xdr:from>
    <xdr:to>
      <xdr:col>24</xdr:col>
      <xdr:colOff>114300</xdr:colOff>
      <xdr:row>76</xdr:row>
      <xdr:rowOff>145035</xdr:rowOff>
    </xdr:to>
    <xdr:sp macro="" textlink="">
      <xdr:nvSpPr>
        <xdr:cNvPr id="188" name="楕円 187"/>
        <xdr:cNvSpPr/>
      </xdr:nvSpPr>
      <xdr:spPr>
        <a:xfrm>
          <a:off x="45847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66311</xdr:rowOff>
    </xdr:from>
    <xdr:ext cx="469744" cy="259045"/>
    <xdr:sp macro="" textlink="">
      <xdr:nvSpPr>
        <xdr:cNvPr id="189" name="維持補修費該当値テキスト"/>
        <xdr:cNvSpPr txBox="1"/>
      </xdr:nvSpPr>
      <xdr:spPr>
        <a:xfrm>
          <a:off x="4686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55499</xdr:rowOff>
    </xdr:from>
    <xdr:to>
      <xdr:col>20</xdr:col>
      <xdr:colOff>38100</xdr:colOff>
      <xdr:row>76</xdr:row>
      <xdr:rowOff>157099</xdr:rowOff>
    </xdr:to>
    <xdr:sp macro="" textlink="">
      <xdr:nvSpPr>
        <xdr:cNvPr id="190" name="楕円 189"/>
        <xdr:cNvSpPr/>
      </xdr:nvSpPr>
      <xdr:spPr>
        <a:xfrm>
          <a:off x="3746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2176</xdr:rowOff>
    </xdr:from>
    <xdr:ext cx="469744" cy="259045"/>
    <xdr:sp macro="" textlink="">
      <xdr:nvSpPr>
        <xdr:cNvPr id="191" name="テキスト ボックス 190"/>
        <xdr:cNvSpPr txBox="1"/>
      </xdr:nvSpPr>
      <xdr:spPr>
        <a:xfrm>
          <a:off x="35497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77215</xdr:rowOff>
    </xdr:from>
    <xdr:to>
      <xdr:col>15</xdr:col>
      <xdr:colOff>101600</xdr:colOff>
      <xdr:row>77</xdr:row>
      <xdr:rowOff>7365</xdr:rowOff>
    </xdr:to>
    <xdr:sp macro="" textlink="">
      <xdr:nvSpPr>
        <xdr:cNvPr id="192" name="楕円 191"/>
        <xdr:cNvSpPr/>
      </xdr:nvSpPr>
      <xdr:spPr>
        <a:xfrm>
          <a:off x="2857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23893</xdr:rowOff>
    </xdr:from>
    <xdr:ext cx="469744" cy="259045"/>
    <xdr:sp macro="" textlink="">
      <xdr:nvSpPr>
        <xdr:cNvPr id="193" name="テキスト ボックス 192"/>
        <xdr:cNvSpPr txBox="1"/>
      </xdr:nvSpPr>
      <xdr:spPr>
        <a:xfrm>
          <a:off x="2673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79883</xdr:rowOff>
    </xdr:from>
    <xdr:to>
      <xdr:col>10</xdr:col>
      <xdr:colOff>165100</xdr:colOff>
      <xdr:row>77</xdr:row>
      <xdr:rowOff>10033</xdr:rowOff>
    </xdr:to>
    <xdr:sp macro="" textlink="">
      <xdr:nvSpPr>
        <xdr:cNvPr id="194" name="楕円 193"/>
        <xdr:cNvSpPr/>
      </xdr:nvSpPr>
      <xdr:spPr>
        <a:xfrm>
          <a:off x="1968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26560</xdr:rowOff>
    </xdr:from>
    <xdr:ext cx="469744" cy="259045"/>
    <xdr:sp macro="" textlink="">
      <xdr:nvSpPr>
        <xdr:cNvPr id="195" name="テキスト ボックス 194"/>
        <xdr:cNvSpPr txBox="1"/>
      </xdr:nvSpPr>
      <xdr:spPr>
        <a:xfrm>
          <a:off x="1784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93599</xdr:rowOff>
    </xdr:from>
    <xdr:to>
      <xdr:col>6</xdr:col>
      <xdr:colOff>38100</xdr:colOff>
      <xdr:row>77</xdr:row>
      <xdr:rowOff>23749</xdr:rowOff>
    </xdr:to>
    <xdr:sp macro="" textlink="">
      <xdr:nvSpPr>
        <xdr:cNvPr id="196" name="楕円 195"/>
        <xdr:cNvSpPr/>
      </xdr:nvSpPr>
      <xdr:spPr>
        <a:xfrm>
          <a:off x="1079500" y="13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40276</xdr:rowOff>
    </xdr:from>
    <xdr:ext cx="469744" cy="259045"/>
    <xdr:sp macro="" textlink="">
      <xdr:nvSpPr>
        <xdr:cNvPr id="197" name="テキスト ボックス 196"/>
        <xdr:cNvSpPr txBox="1"/>
      </xdr:nvSpPr>
      <xdr:spPr>
        <a:xfrm>
          <a:off x="895428"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65024</xdr:rowOff>
    </xdr:from>
    <xdr:to>
      <xdr:col>24</xdr:col>
      <xdr:colOff>63500</xdr:colOff>
      <xdr:row>95</xdr:row>
      <xdr:rowOff>77470</xdr:rowOff>
    </xdr:to>
    <xdr:cxnSp macro="">
      <xdr:nvCxnSpPr>
        <xdr:cNvPr id="225" name="直線コネクタ 224"/>
        <xdr:cNvCxnSpPr/>
      </xdr:nvCxnSpPr>
      <xdr:spPr>
        <a:xfrm flipV="1">
          <a:off x="3797300" y="1635277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77470</xdr:rowOff>
    </xdr:from>
    <xdr:to>
      <xdr:col>19</xdr:col>
      <xdr:colOff>177800</xdr:colOff>
      <xdr:row>95</xdr:row>
      <xdr:rowOff>110110</xdr:rowOff>
    </xdr:to>
    <xdr:cxnSp macro="">
      <xdr:nvCxnSpPr>
        <xdr:cNvPr id="228" name="直線コネクタ 227"/>
        <xdr:cNvCxnSpPr/>
      </xdr:nvCxnSpPr>
      <xdr:spPr>
        <a:xfrm flipV="1">
          <a:off x="2908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110110</xdr:rowOff>
    </xdr:from>
    <xdr:to>
      <xdr:col>15</xdr:col>
      <xdr:colOff>50800</xdr:colOff>
      <xdr:row>95</xdr:row>
      <xdr:rowOff>145035</xdr:rowOff>
    </xdr:to>
    <xdr:cxnSp macro="">
      <xdr:nvCxnSpPr>
        <xdr:cNvPr id="231" name="直線コネクタ 230"/>
        <xdr:cNvCxnSpPr/>
      </xdr:nvCxnSpPr>
      <xdr:spPr>
        <a:xfrm flipV="1">
          <a:off x="2019300" y="16397860"/>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145035</xdr:rowOff>
    </xdr:from>
    <xdr:to>
      <xdr:col>10</xdr:col>
      <xdr:colOff>114300</xdr:colOff>
      <xdr:row>96</xdr:row>
      <xdr:rowOff>22225</xdr:rowOff>
    </xdr:to>
    <xdr:cxnSp macro="">
      <xdr:nvCxnSpPr>
        <xdr:cNvPr id="234" name="直線コネクタ 233"/>
        <xdr:cNvCxnSpPr/>
      </xdr:nvCxnSpPr>
      <xdr:spPr>
        <a:xfrm flipV="1">
          <a:off x="1130300" y="1643278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14224</xdr:rowOff>
    </xdr:from>
    <xdr:to>
      <xdr:col>24</xdr:col>
      <xdr:colOff>114300</xdr:colOff>
      <xdr:row>95</xdr:row>
      <xdr:rowOff>115824</xdr:rowOff>
    </xdr:to>
    <xdr:sp macro="" textlink="">
      <xdr:nvSpPr>
        <xdr:cNvPr id="244" name="楕円 243"/>
        <xdr:cNvSpPr/>
      </xdr:nvSpPr>
      <xdr:spPr>
        <a:xfrm>
          <a:off x="45847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37101</xdr:rowOff>
    </xdr:from>
    <xdr:ext cx="469744" cy="259045"/>
    <xdr:sp macro="" textlink="">
      <xdr:nvSpPr>
        <xdr:cNvPr id="245" name="扶助費該当値テキスト"/>
        <xdr:cNvSpPr txBox="1"/>
      </xdr:nvSpPr>
      <xdr:spPr>
        <a:xfrm>
          <a:off x="4686300" y="161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26670</xdr:rowOff>
    </xdr:from>
    <xdr:to>
      <xdr:col>20</xdr:col>
      <xdr:colOff>38100</xdr:colOff>
      <xdr:row>95</xdr:row>
      <xdr:rowOff>128270</xdr:rowOff>
    </xdr:to>
    <xdr:sp macro="" textlink="">
      <xdr:nvSpPr>
        <xdr:cNvPr id="246" name="楕円 245"/>
        <xdr:cNvSpPr/>
      </xdr:nvSpPr>
      <xdr:spPr>
        <a:xfrm>
          <a:off x="3746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144797</xdr:rowOff>
    </xdr:from>
    <xdr:ext cx="469744" cy="259045"/>
    <xdr:sp macro="" textlink="">
      <xdr:nvSpPr>
        <xdr:cNvPr id="247" name="テキスト ボックス 246"/>
        <xdr:cNvSpPr txBox="1"/>
      </xdr:nvSpPr>
      <xdr:spPr>
        <a:xfrm>
          <a:off x="35497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59310</xdr:rowOff>
    </xdr:from>
    <xdr:to>
      <xdr:col>15</xdr:col>
      <xdr:colOff>101600</xdr:colOff>
      <xdr:row>95</xdr:row>
      <xdr:rowOff>160910</xdr:rowOff>
    </xdr:to>
    <xdr:sp macro="" textlink="">
      <xdr:nvSpPr>
        <xdr:cNvPr id="248" name="楕円 247"/>
        <xdr:cNvSpPr/>
      </xdr:nvSpPr>
      <xdr:spPr>
        <a:xfrm>
          <a:off x="2857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5987</xdr:rowOff>
    </xdr:from>
    <xdr:ext cx="469744" cy="259045"/>
    <xdr:sp macro="" textlink="">
      <xdr:nvSpPr>
        <xdr:cNvPr id="249" name="テキスト ボックス 248"/>
        <xdr:cNvSpPr txBox="1"/>
      </xdr:nvSpPr>
      <xdr:spPr>
        <a:xfrm>
          <a:off x="2673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94235</xdr:rowOff>
    </xdr:from>
    <xdr:to>
      <xdr:col>10</xdr:col>
      <xdr:colOff>165100</xdr:colOff>
      <xdr:row>96</xdr:row>
      <xdr:rowOff>24385</xdr:rowOff>
    </xdr:to>
    <xdr:sp macro="" textlink="">
      <xdr:nvSpPr>
        <xdr:cNvPr id="250" name="楕円 249"/>
        <xdr:cNvSpPr/>
      </xdr:nvSpPr>
      <xdr:spPr>
        <a:xfrm>
          <a:off x="1968500" y="163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40912</xdr:rowOff>
    </xdr:from>
    <xdr:ext cx="469744" cy="259045"/>
    <xdr:sp macro="" textlink="">
      <xdr:nvSpPr>
        <xdr:cNvPr id="251" name="テキスト ボックス 250"/>
        <xdr:cNvSpPr txBox="1"/>
      </xdr:nvSpPr>
      <xdr:spPr>
        <a:xfrm>
          <a:off x="1784428" y="161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142875</xdr:rowOff>
    </xdr:from>
    <xdr:to>
      <xdr:col>6</xdr:col>
      <xdr:colOff>38100</xdr:colOff>
      <xdr:row>96</xdr:row>
      <xdr:rowOff>73025</xdr:rowOff>
    </xdr:to>
    <xdr:sp macro="" textlink="">
      <xdr:nvSpPr>
        <xdr:cNvPr id="252" name="楕円 251"/>
        <xdr:cNvSpPr/>
      </xdr:nvSpPr>
      <xdr:spPr>
        <a:xfrm>
          <a:off x="1079500" y="16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89552</xdr:rowOff>
    </xdr:from>
    <xdr:ext cx="469744" cy="259045"/>
    <xdr:sp macro="" textlink="">
      <xdr:nvSpPr>
        <xdr:cNvPr id="253" name="テキスト ボックス 252"/>
        <xdr:cNvSpPr txBox="1"/>
      </xdr:nvSpPr>
      <xdr:spPr>
        <a:xfrm>
          <a:off x="895428" y="162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134214</xdr:rowOff>
    </xdr:from>
    <xdr:to>
      <xdr:col>55</xdr:col>
      <xdr:colOff>0</xdr:colOff>
      <xdr:row>37</xdr:row>
      <xdr:rowOff>52456</xdr:rowOff>
    </xdr:to>
    <xdr:cxnSp macro="">
      <xdr:nvCxnSpPr>
        <xdr:cNvPr id="283" name="直線コネクタ 282"/>
        <xdr:cNvCxnSpPr/>
      </xdr:nvCxnSpPr>
      <xdr:spPr>
        <a:xfrm>
          <a:off x="9639300" y="6306414"/>
          <a:ext cx="838200" cy="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134214</xdr:rowOff>
    </xdr:from>
    <xdr:to>
      <xdr:col>50</xdr:col>
      <xdr:colOff>114300</xdr:colOff>
      <xdr:row>36</xdr:row>
      <xdr:rowOff>155114</xdr:rowOff>
    </xdr:to>
    <xdr:cxnSp macro="">
      <xdr:nvCxnSpPr>
        <xdr:cNvPr id="286" name="直線コネクタ 285"/>
        <xdr:cNvCxnSpPr/>
      </xdr:nvCxnSpPr>
      <xdr:spPr>
        <a:xfrm flipV="1">
          <a:off x="8750300" y="630641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143325</xdr:rowOff>
    </xdr:from>
    <xdr:to>
      <xdr:col>45</xdr:col>
      <xdr:colOff>177800</xdr:colOff>
      <xdr:row>36</xdr:row>
      <xdr:rowOff>155114</xdr:rowOff>
    </xdr:to>
    <xdr:cxnSp macro="">
      <xdr:nvCxnSpPr>
        <xdr:cNvPr id="289" name="直線コネクタ 288"/>
        <xdr:cNvCxnSpPr/>
      </xdr:nvCxnSpPr>
      <xdr:spPr>
        <a:xfrm>
          <a:off x="7861300" y="631552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143325</xdr:rowOff>
    </xdr:from>
    <xdr:to>
      <xdr:col>41</xdr:col>
      <xdr:colOff>50800</xdr:colOff>
      <xdr:row>37</xdr:row>
      <xdr:rowOff>166756</xdr:rowOff>
    </xdr:to>
    <xdr:cxnSp macro="">
      <xdr:nvCxnSpPr>
        <xdr:cNvPr id="292" name="直線コネクタ 291"/>
        <xdr:cNvCxnSpPr/>
      </xdr:nvCxnSpPr>
      <xdr:spPr>
        <a:xfrm flipV="1">
          <a:off x="6972300" y="6315525"/>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xdr:rowOff>
    </xdr:from>
    <xdr:to>
      <xdr:col>55</xdr:col>
      <xdr:colOff>50800</xdr:colOff>
      <xdr:row>37</xdr:row>
      <xdr:rowOff>103256</xdr:rowOff>
    </xdr:to>
    <xdr:sp macro="" textlink="">
      <xdr:nvSpPr>
        <xdr:cNvPr id="302" name="楕円 301"/>
        <xdr:cNvSpPr/>
      </xdr:nvSpPr>
      <xdr:spPr>
        <a:xfrm>
          <a:off x="104267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151533</xdr:rowOff>
    </xdr:from>
    <xdr:ext cx="534377" cy="259045"/>
    <xdr:sp macro="" textlink="">
      <xdr:nvSpPr>
        <xdr:cNvPr id="303" name="補助費等該当値テキスト"/>
        <xdr:cNvSpPr txBox="1"/>
      </xdr:nvSpPr>
      <xdr:spPr>
        <a:xfrm>
          <a:off x="10528300" y="6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83414</xdr:rowOff>
    </xdr:from>
    <xdr:to>
      <xdr:col>50</xdr:col>
      <xdr:colOff>165100</xdr:colOff>
      <xdr:row>37</xdr:row>
      <xdr:rowOff>13564</xdr:rowOff>
    </xdr:to>
    <xdr:sp macro="" textlink="">
      <xdr:nvSpPr>
        <xdr:cNvPr id="304" name="楕円 303"/>
        <xdr:cNvSpPr/>
      </xdr:nvSpPr>
      <xdr:spPr>
        <a:xfrm>
          <a:off x="9588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4691</xdr:rowOff>
    </xdr:from>
    <xdr:ext cx="534377" cy="259045"/>
    <xdr:sp macro="" textlink="">
      <xdr:nvSpPr>
        <xdr:cNvPr id="305" name="テキスト ボックス 304"/>
        <xdr:cNvSpPr txBox="1"/>
      </xdr:nvSpPr>
      <xdr:spPr>
        <a:xfrm>
          <a:off x="93594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104314</xdr:rowOff>
    </xdr:from>
    <xdr:to>
      <xdr:col>46</xdr:col>
      <xdr:colOff>38100</xdr:colOff>
      <xdr:row>37</xdr:row>
      <xdr:rowOff>34464</xdr:rowOff>
    </xdr:to>
    <xdr:sp macro="" textlink="">
      <xdr:nvSpPr>
        <xdr:cNvPr id="306" name="楕円 305"/>
        <xdr:cNvSpPr/>
      </xdr:nvSpPr>
      <xdr:spPr>
        <a:xfrm>
          <a:off x="8699500" y="6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25591</xdr:rowOff>
    </xdr:from>
    <xdr:ext cx="534377" cy="259045"/>
    <xdr:sp macro="" textlink="">
      <xdr:nvSpPr>
        <xdr:cNvPr id="307" name="テキスト ボックス 306"/>
        <xdr:cNvSpPr txBox="1"/>
      </xdr:nvSpPr>
      <xdr:spPr>
        <a:xfrm>
          <a:off x="8483111" y="63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92525</xdr:rowOff>
    </xdr:from>
    <xdr:to>
      <xdr:col>41</xdr:col>
      <xdr:colOff>101600</xdr:colOff>
      <xdr:row>37</xdr:row>
      <xdr:rowOff>22675</xdr:rowOff>
    </xdr:to>
    <xdr:sp macro="" textlink="">
      <xdr:nvSpPr>
        <xdr:cNvPr id="308" name="楕円 307"/>
        <xdr:cNvSpPr/>
      </xdr:nvSpPr>
      <xdr:spPr>
        <a:xfrm>
          <a:off x="7810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13802</xdr:rowOff>
    </xdr:from>
    <xdr:ext cx="534377" cy="259045"/>
    <xdr:sp macro="" textlink="">
      <xdr:nvSpPr>
        <xdr:cNvPr id="309" name="テキスト ボックス 308"/>
        <xdr:cNvSpPr txBox="1"/>
      </xdr:nvSpPr>
      <xdr:spPr>
        <a:xfrm>
          <a:off x="7594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115956</xdr:rowOff>
    </xdr:from>
    <xdr:to>
      <xdr:col>36</xdr:col>
      <xdr:colOff>165100</xdr:colOff>
      <xdr:row>38</xdr:row>
      <xdr:rowOff>46106</xdr:rowOff>
    </xdr:to>
    <xdr:sp macro="" textlink="">
      <xdr:nvSpPr>
        <xdr:cNvPr id="310" name="楕円 309"/>
        <xdr:cNvSpPr/>
      </xdr:nvSpPr>
      <xdr:spPr>
        <a:xfrm>
          <a:off x="6921500" y="64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62633</xdr:rowOff>
    </xdr:from>
    <xdr:ext cx="534377" cy="259045"/>
    <xdr:sp macro="" textlink="">
      <xdr:nvSpPr>
        <xdr:cNvPr id="311" name="テキスト ボックス 310"/>
        <xdr:cNvSpPr txBox="1"/>
      </xdr:nvSpPr>
      <xdr:spPr>
        <a:xfrm>
          <a:off x="6705111" y="6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122642</xdr:rowOff>
    </xdr:from>
    <xdr:to>
      <xdr:col>55</xdr:col>
      <xdr:colOff>0</xdr:colOff>
      <xdr:row>56</xdr:row>
      <xdr:rowOff>32726</xdr:rowOff>
    </xdr:to>
    <xdr:cxnSp macro="">
      <xdr:nvCxnSpPr>
        <xdr:cNvPr id="340" name="直線コネクタ 339"/>
        <xdr:cNvCxnSpPr/>
      </xdr:nvCxnSpPr>
      <xdr:spPr>
        <a:xfrm flipV="1">
          <a:off x="9639300" y="9552392"/>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32726</xdr:rowOff>
    </xdr:from>
    <xdr:to>
      <xdr:col>50</xdr:col>
      <xdr:colOff>114300</xdr:colOff>
      <xdr:row>56</xdr:row>
      <xdr:rowOff>77107</xdr:rowOff>
    </xdr:to>
    <xdr:cxnSp macro="">
      <xdr:nvCxnSpPr>
        <xdr:cNvPr id="343" name="直線コネクタ 342"/>
        <xdr:cNvCxnSpPr/>
      </xdr:nvCxnSpPr>
      <xdr:spPr>
        <a:xfrm flipV="1">
          <a:off x="8750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77107</xdr:rowOff>
    </xdr:from>
    <xdr:to>
      <xdr:col>45</xdr:col>
      <xdr:colOff>177800</xdr:colOff>
      <xdr:row>56</xdr:row>
      <xdr:rowOff>91879</xdr:rowOff>
    </xdr:to>
    <xdr:cxnSp macro="">
      <xdr:nvCxnSpPr>
        <xdr:cNvPr id="346" name="直線コネクタ 345"/>
        <xdr:cNvCxnSpPr/>
      </xdr:nvCxnSpPr>
      <xdr:spPr>
        <a:xfrm flipV="1">
          <a:off x="7861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68138</xdr:rowOff>
    </xdr:from>
    <xdr:to>
      <xdr:col>41</xdr:col>
      <xdr:colOff>50800</xdr:colOff>
      <xdr:row>56</xdr:row>
      <xdr:rowOff>91879</xdr:rowOff>
    </xdr:to>
    <xdr:cxnSp macro="">
      <xdr:nvCxnSpPr>
        <xdr:cNvPr id="349" name="直線コネクタ 348"/>
        <xdr:cNvCxnSpPr/>
      </xdr:nvCxnSpPr>
      <xdr:spPr>
        <a:xfrm>
          <a:off x="6972300" y="9669338"/>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71842</xdr:rowOff>
    </xdr:from>
    <xdr:to>
      <xdr:col>55</xdr:col>
      <xdr:colOff>50800</xdr:colOff>
      <xdr:row>56</xdr:row>
      <xdr:rowOff>1992</xdr:rowOff>
    </xdr:to>
    <xdr:sp macro="" textlink="">
      <xdr:nvSpPr>
        <xdr:cNvPr id="359" name="楕円 358"/>
        <xdr:cNvSpPr/>
      </xdr:nvSpPr>
      <xdr:spPr>
        <a:xfrm>
          <a:off x="104267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94719</xdr:rowOff>
    </xdr:from>
    <xdr:ext cx="534377" cy="259045"/>
    <xdr:sp macro="" textlink="">
      <xdr:nvSpPr>
        <xdr:cNvPr id="360" name="普通建設事業費該当値テキスト"/>
        <xdr:cNvSpPr txBox="1"/>
      </xdr:nvSpPr>
      <xdr:spPr>
        <a:xfrm>
          <a:off x="10528300" y="93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153376</xdr:rowOff>
    </xdr:from>
    <xdr:to>
      <xdr:col>50</xdr:col>
      <xdr:colOff>165100</xdr:colOff>
      <xdr:row>56</xdr:row>
      <xdr:rowOff>83526</xdr:rowOff>
    </xdr:to>
    <xdr:sp macro="" textlink="">
      <xdr:nvSpPr>
        <xdr:cNvPr id="361" name="楕円 360"/>
        <xdr:cNvSpPr/>
      </xdr:nvSpPr>
      <xdr:spPr>
        <a:xfrm>
          <a:off x="9588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100053</xdr:rowOff>
    </xdr:from>
    <xdr:ext cx="534377" cy="259045"/>
    <xdr:sp macro="" textlink="">
      <xdr:nvSpPr>
        <xdr:cNvPr id="362" name="テキスト ボックス 361"/>
        <xdr:cNvSpPr txBox="1"/>
      </xdr:nvSpPr>
      <xdr:spPr>
        <a:xfrm>
          <a:off x="93594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26307</xdr:rowOff>
    </xdr:from>
    <xdr:to>
      <xdr:col>46</xdr:col>
      <xdr:colOff>38100</xdr:colOff>
      <xdr:row>56</xdr:row>
      <xdr:rowOff>127907</xdr:rowOff>
    </xdr:to>
    <xdr:sp macro="" textlink="">
      <xdr:nvSpPr>
        <xdr:cNvPr id="363" name="楕円 362"/>
        <xdr:cNvSpPr/>
      </xdr:nvSpPr>
      <xdr:spPr>
        <a:xfrm>
          <a:off x="8699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144434</xdr:rowOff>
    </xdr:from>
    <xdr:ext cx="534377" cy="259045"/>
    <xdr:sp macro="" textlink="">
      <xdr:nvSpPr>
        <xdr:cNvPr id="364" name="テキスト ボックス 363"/>
        <xdr:cNvSpPr txBox="1"/>
      </xdr:nvSpPr>
      <xdr:spPr>
        <a:xfrm>
          <a:off x="8483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41079</xdr:rowOff>
    </xdr:from>
    <xdr:to>
      <xdr:col>41</xdr:col>
      <xdr:colOff>101600</xdr:colOff>
      <xdr:row>56</xdr:row>
      <xdr:rowOff>142679</xdr:rowOff>
    </xdr:to>
    <xdr:sp macro="" textlink="">
      <xdr:nvSpPr>
        <xdr:cNvPr id="365" name="楕円 364"/>
        <xdr:cNvSpPr/>
      </xdr:nvSpPr>
      <xdr:spPr>
        <a:xfrm>
          <a:off x="7810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159206</xdr:rowOff>
    </xdr:from>
    <xdr:ext cx="534377" cy="259045"/>
    <xdr:sp macro="" textlink="">
      <xdr:nvSpPr>
        <xdr:cNvPr id="366" name="テキスト ボックス 365"/>
        <xdr:cNvSpPr txBox="1"/>
      </xdr:nvSpPr>
      <xdr:spPr>
        <a:xfrm>
          <a:off x="7594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17338</xdr:rowOff>
    </xdr:from>
    <xdr:to>
      <xdr:col>36</xdr:col>
      <xdr:colOff>165100</xdr:colOff>
      <xdr:row>56</xdr:row>
      <xdr:rowOff>118938</xdr:rowOff>
    </xdr:to>
    <xdr:sp macro="" textlink="">
      <xdr:nvSpPr>
        <xdr:cNvPr id="367" name="楕円 366"/>
        <xdr:cNvSpPr/>
      </xdr:nvSpPr>
      <xdr:spPr>
        <a:xfrm>
          <a:off x="6921500" y="9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135465</xdr:rowOff>
    </xdr:from>
    <xdr:ext cx="534377" cy="259045"/>
    <xdr:sp macro="" textlink="">
      <xdr:nvSpPr>
        <xdr:cNvPr id="368" name="テキスト ボックス 367"/>
        <xdr:cNvSpPr txBox="1"/>
      </xdr:nvSpPr>
      <xdr:spPr>
        <a:xfrm>
          <a:off x="6705111" y="93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5511</xdr:rowOff>
    </xdr:from>
    <xdr:to>
      <xdr:col>55</xdr:col>
      <xdr:colOff>0</xdr:colOff>
      <xdr:row>76</xdr:row>
      <xdr:rowOff>170542</xdr:rowOff>
    </xdr:to>
    <xdr:cxnSp macro="">
      <xdr:nvCxnSpPr>
        <xdr:cNvPr id="395" name="直線コネクタ 394"/>
        <xdr:cNvCxnSpPr/>
      </xdr:nvCxnSpPr>
      <xdr:spPr>
        <a:xfrm flipV="1">
          <a:off x="9639300" y="13035711"/>
          <a:ext cx="838200" cy="1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170542</xdr:rowOff>
    </xdr:from>
    <xdr:to>
      <xdr:col>50</xdr:col>
      <xdr:colOff>114300</xdr:colOff>
      <xdr:row>77</xdr:row>
      <xdr:rowOff>2217</xdr:rowOff>
    </xdr:to>
    <xdr:cxnSp macro="">
      <xdr:nvCxnSpPr>
        <xdr:cNvPr id="398" name="直線コネクタ 397"/>
        <xdr:cNvCxnSpPr/>
      </xdr:nvCxnSpPr>
      <xdr:spPr>
        <a:xfrm flipV="1">
          <a:off x="8750300" y="1320074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2217</xdr:rowOff>
    </xdr:from>
    <xdr:to>
      <xdr:col>45</xdr:col>
      <xdr:colOff>177800</xdr:colOff>
      <xdr:row>77</xdr:row>
      <xdr:rowOff>55823</xdr:rowOff>
    </xdr:to>
    <xdr:cxnSp macro="">
      <xdr:nvCxnSpPr>
        <xdr:cNvPr id="401" name="直線コネクタ 400"/>
        <xdr:cNvCxnSpPr/>
      </xdr:nvCxnSpPr>
      <xdr:spPr>
        <a:xfrm flipV="1">
          <a:off x="7861300" y="1320386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55823</xdr:rowOff>
    </xdr:from>
    <xdr:to>
      <xdr:col>41</xdr:col>
      <xdr:colOff>50800</xdr:colOff>
      <xdr:row>77</xdr:row>
      <xdr:rowOff>56604</xdr:rowOff>
    </xdr:to>
    <xdr:cxnSp macro="">
      <xdr:nvCxnSpPr>
        <xdr:cNvPr id="404" name="直線コネクタ 403"/>
        <xdr:cNvCxnSpPr/>
      </xdr:nvCxnSpPr>
      <xdr:spPr>
        <a:xfrm flipV="1">
          <a:off x="6972300" y="13257473"/>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126162</xdr:rowOff>
    </xdr:from>
    <xdr:to>
      <xdr:col>55</xdr:col>
      <xdr:colOff>50800</xdr:colOff>
      <xdr:row>76</xdr:row>
      <xdr:rowOff>56313</xdr:rowOff>
    </xdr:to>
    <xdr:sp macro="" textlink="">
      <xdr:nvSpPr>
        <xdr:cNvPr id="414" name="楕円 413"/>
        <xdr:cNvSpPr/>
      </xdr:nvSpPr>
      <xdr:spPr>
        <a:xfrm>
          <a:off x="104267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149039</xdr:rowOff>
    </xdr:from>
    <xdr:ext cx="534377" cy="259045"/>
    <xdr:sp macro="" textlink="">
      <xdr:nvSpPr>
        <xdr:cNvPr id="415" name="普通建設事業費 （ うち新規整備　）該当値テキスト"/>
        <xdr:cNvSpPr txBox="1"/>
      </xdr:nvSpPr>
      <xdr:spPr>
        <a:xfrm>
          <a:off x="10528300" y="128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119742</xdr:rowOff>
    </xdr:from>
    <xdr:to>
      <xdr:col>50</xdr:col>
      <xdr:colOff>165100</xdr:colOff>
      <xdr:row>77</xdr:row>
      <xdr:rowOff>49892</xdr:rowOff>
    </xdr:to>
    <xdr:sp macro="" textlink="">
      <xdr:nvSpPr>
        <xdr:cNvPr id="416" name="楕円 415"/>
        <xdr:cNvSpPr/>
      </xdr:nvSpPr>
      <xdr:spPr>
        <a:xfrm>
          <a:off x="9588500" y="131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66419</xdr:rowOff>
    </xdr:from>
    <xdr:ext cx="534377" cy="259045"/>
    <xdr:sp macro="" textlink="">
      <xdr:nvSpPr>
        <xdr:cNvPr id="417" name="テキスト ボックス 416"/>
        <xdr:cNvSpPr txBox="1"/>
      </xdr:nvSpPr>
      <xdr:spPr>
        <a:xfrm>
          <a:off x="9359411" y="12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122867</xdr:rowOff>
    </xdr:from>
    <xdr:to>
      <xdr:col>46</xdr:col>
      <xdr:colOff>38100</xdr:colOff>
      <xdr:row>77</xdr:row>
      <xdr:rowOff>53017</xdr:rowOff>
    </xdr:to>
    <xdr:sp macro="" textlink="">
      <xdr:nvSpPr>
        <xdr:cNvPr id="418" name="楕円 417"/>
        <xdr:cNvSpPr/>
      </xdr:nvSpPr>
      <xdr:spPr>
        <a:xfrm>
          <a:off x="8699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69543</xdr:rowOff>
    </xdr:from>
    <xdr:ext cx="534377" cy="259045"/>
    <xdr:sp macro="" textlink="">
      <xdr:nvSpPr>
        <xdr:cNvPr id="419" name="テキスト ボックス 418"/>
        <xdr:cNvSpPr txBox="1"/>
      </xdr:nvSpPr>
      <xdr:spPr>
        <a:xfrm>
          <a:off x="8483111" y="129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5023</xdr:rowOff>
    </xdr:from>
    <xdr:to>
      <xdr:col>41</xdr:col>
      <xdr:colOff>101600</xdr:colOff>
      <xdr:row>77</xdr:row>
      <xdr:rowOff>106623</xdr:rowOff>
    </xdr:to>
    <xdr:sp macro="" textlink="">
      <xdr:nvSpPr>
        <xdr:cNvPr id="420" name="楕円 419"/>
        <xdr:cNvSpPr/>
      </xdr:nvSpPr>
      <xdr:spPr>
        <a:xfrm>
          <a:off x="7810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123150</xdr:rowOff>
    </xdr:from>
    <xdr:ext cx="534377" cy="259045"/>
    <xdr:sp macro="" textlink="">
      <xdr:nvSpPr>
        <xdr:cNvPr id="421" name="テキスト ボックス 420"/>
        <xdr:cNvSpPr txBox="1"/>
      </xdr:nvSpPr>
      <xdr:spPr>
        <a:xfrm>
          <a:off x="7594111" y="129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5804</xdr:rowOff>
    </xdr:from>
    <xdr:to>
      <xdr:col>36</xdr:col>
      <xdr:colOff>165100</xdr:colOff>
      <xdr:row>77</xdr:row>
      <xdr:rowOff>107404</xdr:rowOff>
    </xdr:to>
    <xdr:sp macro="" textlink="">
      <xdr:nvSpPr>
        <xdr:cNvPr id="422" name="楕円 421"/>
        <xdr:cNvSpPr/>
      </xdr:nvSpPr>
      <xdr:spPr>
        <a:xfrm>
          <a:off x="6921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123931</xdr:rowOff>
    </xdr:from>
    <xdr:ext cx="534377" cy="259045"/>
    <xdr:sp macro="" textlink="">
      <xdr:nvSpPr>
        <xdr:cNvPr id="423" name="テキスト ボックス 422"/>
        <xdr:cNvSpPr txBox="1"/>
      </xdr:nvSpPr>
      <xdr:spPr>
        <a:xfrm>
          <a:off x="6705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63393</xdr:rowOff>
    </xdr:from>
    <xdr:to>
      <xdr:col>55</xdr:col>
      <xdr:colOff>0</xdr:colOff>
      <xdr:row>97</xdr:row>
      <xdr:rowOff>136775</xdr:rowOff>
    </xdr:to>
    <xdr:cxnSp macro="">
      <xdr:nvCxnSpPr>
        <xdr:cNvPr id="449" name="直線コネクタ 448"/>
        <xdr:cNvCxnSpPr/>
      </xdr:nvCxnSpPr>
      <xdr:spPr>
        <a:xfrm>
          <a:off x="9639300" y="16694043"/>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63393</xdr:rowOff>
    </xdr:from>
    <xdr:to>
      <xdr:col>50</xdr:col>
      <xdr:colOff>114300</xdr:colOff>
      <xdr:row>97</xdr:row>
      <xdr:rowOff>160548</xdr:rowOff>
    </xdr:to>
    <xdr:cxnSp macro="">
      <xdr:nvCxnSpPr>
        <xdr:cNvPr id="452" name="直線コネクタ 451"/>
        <xdr:cNvCxnSpPr/>
      </xdr:nvCxnSpPr>
      <xdr:spPr>
        <a:xfrm flipV="1">
          <a:off x="8750300" y="1669404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160548</xdr:rowOff>
    </xdr:from>
    <xdr:to>
      <xdr:col>45</xdr:col>
      <xdr:colOff>177800</xdr:colOff>
      <xdr:row>98</xdr:row>
      <xdr:rowOff>87671</xdr:rowOff>
    </xdr:to>
    <xdr:cxnSp macro="">
      <xdr:nvCxnSpPr>
        <xdr:cNvPr id="455" name="直線コネクタ 454"/>
        <xdr:cNvCxnSpPr/>
      </xdr:nvCxnSpPr>
      <xdr:spPr>
        <a:xfrm flipV="1">
          <a:off x="7861300" y="16791198"/>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52036</xdr:rowOff>
    </xdr:from>
    <xdr:ext cx="534377" cy="259045"/>
    <xdr:sp macro="" textlink="">
      <xdr:nvSpPr>
        <xdr:cNvPr id="457" name="テキスト ボックス 456"/>
        <xdr:cNvSpPr txBox="1"/>
      </xdr:nvSpPr>
      <xdr:spPr>
        <a:xfrm>
          <a:off x="848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50043</xdr:rowOff>
    </xdr:from>
    <xdr:to>
      <xdr:col>41</xdr:col>
      <xdr:colOff>50800</xdr:colOff>
      <xdr:row>98</xdr:row>
      <xdr:rowOff>87671</xdr:rowOff>
    </xdr:to>
    <xdr:cxnSp macro="">
      <xdr:nvCxnSpPr>
        <xdr:cNvPr id="458" name="直線コネクタ 457"/>
        <xdr:cNvCxnSpPr/>
      </xdr:nvCxnSpPr>
      <xdr:spPr>
        <a:xfrm>
          <a:off x="6972300" y="16852143"/>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85975</xdr:rowOff>
    </xdr:from>
    <xdr:to>
      <xdr:col>55</xdr:col>
      <xdr:colOff>50800</xdr:colOff>
      <xdr:row>98</xdr:row>
      <xdr:rowOff>16125</xdr:rowOff>
    </xdr:to>
    <xdr:sp macro="" textlink="">
      <xdr:nvSpPr>
        <xdr:cNvPr id="468" name="楕円 467"/>
        <xdr:cNvSpPr/>
      </xdr:nvSpPr>
      <xdr:spPr>
        <a:xfrm>
          <a:off x="10426700" y="167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64402</xdr:rowOff>
    </xdr:from>
    <xdr:ext cx="534377" cy="259045"/>
    <xdr:sp macro="" textlink="">
      <xdr:nvSpPr>
        <xdr:cNvPr id="469" name="普通建設事業費 （ うち更新整備　）該当値テキスト"/>
        <xdr:cNvSpPr txBox="1"/>
      </xdr:nvSpPr>
      <xdr:spPr>
        <a:xfrm>
          <a:off x="10528300" y="166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12593</xdr:rowOff>
    </xdr:from>
    <xdr:to>
      <xdr:col>50</xdr:col>
      <xdr:colOff>165100</xdr:colOff>
      <xdr:row>97</xdr:row>
      <xdr:rowOff>114193</xdr:rowOff>
    </xdr:to>
    <xdr:sp macro="" textlink="">
      <xdr:nvSpPr>
        <xdr:cNvPr id="470" name="楕円 469"/>
        <xdr:cNvSpPr/>
      </xdr:nvSpPr>
      <xdr:spPr>
        <a:xfrm>
          <a:off x="9588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130720</xdr:rowOff>
    </xdr:from>
    <xdr:ext cx="534377" cy="259045"/>
    <xdr:sp macro="" textlink="">
      <xdr:nvSpPr>
        <xdr:cNvPr id="471" name="テキスト ボックス 470"/>
        <xdr:cNvSpPr txBox="1"/>
      </xdr:nvSpPr>
      <xdr:spPr>
        <a:xfrm>
          <a:off x="93594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109748</xdr:rowOff>
    </xdr:from>
    <xdr:to>
      <xdr:col>46</xdr:col>
      <xdr:colOff>38100</xdr:colOff>
      <xdr:row>98</xdr:row>
      <xdr:rowOff>39898</xdr:rowOff>
    </xdr:to>
    <xdr:sp macro="" textlink="">
      <xdr:nvSpPr>
        <xdr:cNvPr id="472" name="楕円 471"/>
        <xdr:cNvSpPr/>
      </xdr:nvSpPr>
      <xdr:spPr>
        <a:xfrm>
          <a:off x="8699500" y="1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31025</xdr:rowOff>
    </xdr:from>
    <xdr:ext cx="534377" cy="259045"/>
    <xdr:sp macro="" textlink="">
      <xdr:nvSpPr>
        <xdr:cNvPr id="473" name="テキスト ボックス 472"/>
        <xdr:cNvSpPr txBox="1"/>
      </xdr:nvSpPr>
      <xdr:spPr>
        <a:xfrm>
          <a:off x="8483111" y="168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36871</xdr:rowOff>
    </xdr:from>
    <xdr:to>
      <xdr:col>41</xdr:col>
      <xdr:colOff>101600</xdr:colOff>
      <xdr:row>98</xdr:row>
      <xdr:rowOff>138471</xdr:rowOff>
    </xdr:to>
    <xdr:sp macro="" textlink="">
      <xdr:nvSpPr>
        <xdr:cNvPr id="474" name="楕円 473"/>
        <xdr:cNvSpPr/>
      </xdr:nvSpPr>
      <xdr:spPr>
        <a:xfrm>
          <a:off x="7810500" y="168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129598</xdr:rowOff>
    </xdr:from>
    <xdr:ext cx="534377" cy="259045"/>
    <xdr:sp macro="" textlink="">
      <xdr:nvSpPr>
        <xdr:cNvPr id="475" name="テキスト ボックス 474"/>
        <xdr:cNvSpPr txBox="1"/>
      </xdr:nvSpPr>
      <xdr:spPr>
        <a:xfrm>
          <a:off x="7594111" y="169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170693</xdr:rowOff>
    </xdr:from>
    <xdr:to>
      <xdr:col>36</xdr:col>
      <xdr:colOff>165100</xdr:colOff>
      <xdr:row>98</xdr:row>
      <xdr:rowOff>100843</xdr:rowOff>
    </xdr:to>
    <xdr:sp macro="" textlink="">
      <xdr:nvSpPr>
        <xdr:cNvPr id="476" name="楕円 475"/>
        <xdr:cNvSpPr/>
      </xdr:nvSpPr>
      <xdr:spPr>
        <a:xfrm>
          <a:off x="6921500" y="16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117370</xdr:rowOff>
    </xdr:from>
    <xdr:ext cx="534377" cy="259045"/>
    <xdr:sp macro="" textlink="">
      <xdr:nvSpPr>
        <xdr:cNvPr id="477" name="テキスト ボックス 476"/>
        <xdr:cNvSpPr txBox="1"/>
      </xdr:nvSpPr>
      <xdr:spPr>
        <a:xfrm>
          <a:off x="6705111" y="165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129413</xdr:rowOff>
    </xdr:from>
    <xdr:to>
      <xdr:col>85</xdr:col>
      <xdr:colOff>127000</xdr:colOff>
      <xdr:row>38</xdr:row>
      <xdr:rowOff>133779</xdr:rowOff>
    </xdr:to>
    <xdr:cxnSp macro="">
      <xdr:nvCxnSpPr>
        <xdr:cNvPr id="502" name="直線コネクタ 501"/>
        <xdr:cNvCxnSpPr/>
      </xdr:nvCxnSpPr>
      <xdr:spPr>
        <a:xfrm flipV="1">
          <a:off x="15481300" y="6644513"/>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155130</xdr:rowOff>
    </xdr:from>
    <xdr:to>
      <xdr:col>81</xdr:col>
      <xdr:colOff>50800</xdr:colOff>
      <xdr:row>38</xdr:row>
      <xdr:rowOff>133779</xdr:rowOff>
    </xdr:to>
    <xdr:cxnSp macro="">
      <xdr:nvCxnSpPr>
        <xdr:cNvPr id="505" name="直線コネクタ 504"/>
        <xdr:cNvCxnSpPr/>
      </xdr:nvCxnSpPr>
      <xdr:spPr>
        <a:xfrm>
          <a:off x="14592300" y="6498780"/>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155130</xdr:rowOff>
    </xdr:from>
    <xdr:to>
      <xdr:col>76</xdr:col>
      <xdr:colOff>114300</xdr:colOff>
      <xdr:row>38</xdr:row>
      <xdr:rowOff>32166</xdr:rowOff>
    </xdr:to>
    <xdr:cxnSp macro="">
      <xdr:nvCxnSpPr>
        <xdr:cNvPr id="508" name="直線コネクタ 507"/>
        <xdr:cNvCxnSpPr/>
      </xdr:nvCxnSpPr>
      <xdr:spPr>
        <a:xfrm flipV="1">
          <a:off x="13703300" y="6498780"/>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91970</xdr:rowOff>
    </xdr:from>
    <xdr:ext cx="469744" cy="259045"/>
    <xdr:sp macro="" textlink="">
      <xdr:nvSpPr>
        <xdr:cNvPr id="510" name="テキスト ボックス 509"/>
        <xdr:cNvSpPr txBox="1"/>
      </xdr:nvSpPr>
      <xdr:spPr>
        <a:xfrm>
          <a:off x="14357428"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32166</xdr:rowOff>
    </xdr:from>
    <xdr:to>
      <xdr:col>71</xdr:col>
      <xdr:colOff>177800</xdr:colOff>
      <xdr:row>38</xdr:row>
      <xdr:rowOff>132865</xdr:rowOff>
    </xdr:to>
    <xdr:cxnSp macro="">
      <xdr:nvCxnSpPr>
        <xdr:cNvPr id="511" name="直線コネクタ 510"/>
        <xdr:cNvCxnSpPr/>
      </xdr:nvCxnSpPr>
      <xdr:spPr>
        <a:xfrm flipV="1">
          <a:off x="12814300" y="654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94919</xdr:rowOff>
    </xdr:from>
    <xdr:ext cx="469744" cy="259045"/>
    <xdr:sp macro="" textlink="">
      <xdr:nvSpPr>
        <xdr:cNvPr id="513" name="テキスト ボックス 512"/>
        <xdr:cNvSpPr txBox="1"/>
      </xdr:nvSpPr>
      <xdr:spPr>
        <a:xfrm>
          <a:off x="13468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78613</xdr:rowOff>
    </xdr:from>
    <xdr:to>
      <xdr:col>85</xdr:col>
      <xdr:colOff>177800</xdr:colOff>
      <xdr:row>39</xdr:row>
      <xdr:rowOff>8763</xdr:rowOff>
    </xdr:to>
    <xdr:sp macro="" textlink="">
      <xdr:nvSpPr>
        <xdr:cNvPr id="521" name="楕円 520"/>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164990</xdr:rowOff>
    </xdr:from>
    <xdr:ext cx="378565" cy="259045"/>
    <xdr:sp macro="" textlink="">
      <xdr:nvSpPr>
        <xdr:cNvPr id="522" name="災害復旧事業費該当値テキスト"/>
        <xdr:cNvSpPr txBox="1"/>
      </xdr:nvSpPr>
      <xdr:spPr>
        <a:xfrm>
          <a:off x="16370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82979</xdr:rowOff>
    </xdr:from>
    <xdr:to>
      <xdr:col>81</xdr:col>
      <xdr:colOff>101600</xdr:colOff>
      <xdr:row>39</xdr:row>
      <xdr:rowOff>13129</xdr:rowOff>
    </xdr:to>
    <xdr:sp macro="" textlink="">
      <xdr:nvSpPr>
        <xdr:cNvPr id="523" name="楕円 522"/>
        <xdr:cNvSpPr/>
      </xdr:nvSpPr>
      <xdr:spPr>
        <a:xfrm>
          <a:off x="15430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4256</xdr:rowOff>
    </xdr:from>
    <xdr:ext cx="378565" cy="259045"/>
    <xdr:sp macro="" textlink="">
      <xdr:nvSpPr>
        <xdr:cNvPr id="524" name="テキスト ボックス 523"/>
        <xdr:cNvSpPr txBox="1"/>
      </xdr:nvSpPr>
      <xdr:spPr>
        <a:xfrm>
          <a:off x="152793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104330</xdr:rowOff>
    </xdr:from>
    <xdr:to>
      <xdr:col>76</xdr:col>
      <xdr:colOff>165100</xdr:colOff>
      <xdr:row>38</xdr:row>
      <xdr:rowOff>34480</xdr:rowOff>
    </xdr:to>
    <xdr:sp macro="" textlink="">
      <xdr:nvSpPr>
        <xdr:cNvPr id="525" name="楕円 524"/>
        <xdr:cNvSpPr/>
      </xdr:nvSpPr>
      <xdr:spPr>
        <a:xfrm>
          <a:off x="145415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51007</xdr:rowOff>
    </xdr:from>
    <xdr:ext cx="469744" cy="259045"/>
    <xdr:sp macro="" textlink="">
      <xdr:nvSpPr>
        <xdr:cNvPr id="526" name="テキスト ボックス 525"/>
        <xdr:cNvSpPr txBox="1"/>
      </xdr:nvSpPr>
      <xdr:spPr>
        <a:xfrm>
          <a:off x="14357428" y="62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152817</xdr:rowOff>
    </xdr:from>
    <xdr:to>
      <xdr:col>72</xdr:col>
      <xdr:colOff>38100</xdr:colOff>
      <xdr:row>38</xdr:row>
      <xdr:rowOff>82967</xdr:rowOff>
    </xdr:to>
    <xdr:sp macro="" textlink="">
      <xdr:nvSpPr>
        <xdr:cNvPr id="527" name="楕円 526"/>
        <xdr:cNvSpPr/>
      </xdr:nvSpPr>
      <xdr:spPr>
        <a:xfrm>
          <a:off x="1365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99494</xdr:rowOff>
    </xdr:from>
    <xdr:ext cx="469744" cy="259045"/>
    <xdr:sp macro="" textlink="">
      <xdr:nvSpPr>
        <xdr:cNvPr id="528" name="テキスト ボックス 527"/>
        <xdr:cNvSpPr txBox="1"/>
      </xdr:nvSpPr>
      <xdr:spPr>
        <a:xfrm>
          <a:off x="13468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82065</xdr:rowOff>
    </xdr:from>
    <xdr:to>
      <xdr:col>67</xdr:col>
      <xdr:colOff>101600</xdr:colOff>
      <xdr:row>39</xdr:row>
      <xdr:rowOff>12215</xdr:rowOff>
    </xdr:to>
    <xdr:sp macro="" textlink="">
      <xdr:nvSpPr>
        <xdr:cNvPr id="529" name="楕円 528"/>
        <xdr:cNvSpPr/>
      </xdr:nvSpPr>
      <xdr:spPr>
        <a:xfrm>
          <a:off x="12763500" y="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3342</xdr:rowOff>
    </xdr:from>
    <xdr:ext cx="378565" cy="259045"/>
    <xdr:sp macro="" textlink="">
      <xdr:nvSpPr>
        <xdr:cNvPr id="530" name="テキスト ボックス 529"/>
        <xdr:cNvSpPr txBox="1"/>
      </xdr:nvSpPr>
      <xdr:spPr>
        <a:xfrm>
          <a:off x="12625017" y="668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75202</xdr:rowOff>
    </xdr:from>
    <xdr:to>
      <xdr:col>85</xdr:col>
      <xdr:colOff>127000</xdr:colOff>
      <xdr:row>75</xdr:row>
      <xdr:rowOff>96038</xdr:rowOff>
    </xdr:to>
    <xdr:cxnSp macro="">
      <xdr:nvCxnSpPr>
        <xdr:cNvPr id="607" name="直線コネクタ 606"/>
        <xdr:cNvCxnSpPr/>
      </xdr:nvCxnSpPr>
      <xdr:spPr>
        <a:xfrm>
          <a:off x="15481300" y="12933952"/>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68214</xdr:rowOff>
    </xdr:from>
    <xdr:to>
      <xdr:col>81</xdr:col>
      <xdr:colOff>50800</xdr:colOff>
      <xdr:row>75</xdr:row>
      <xdr:rowOff>75202</xdr:rowOff>
    </xdr:to>
    <xdr:cxnSp macro="">
      <xdr:nvCxnSpPr>
        <xdr:cNvPr id="610" name="直線コネクタ 609"/>
        <xdr:cNvCxnSpPr/>
      </xdr:nvCxnSpPr>
      <xdr:spPr>
        <a:xfrm>
          <a:off x="14592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64556</xdr:rowOff>
    </xdr:from>
    <xdr:to>
      <xdr:col>76</xdr:col>
      <xdr:colOff>114300</xdr:colOff>
      <xdr:row>75</xdr:row>
      <xdr:rowOff>68214</xdr:rowOff>
    </xdr:to>
    <xdr:cxnSp macro="">
      <xdr:nvCxnSpPr>
        <xdr:cNvPr id="613" name="直線コネクタ 612"/>
        <xdr:cNvCxnSpPr/>
      </xdr:nvCxnSpPr>
      <xdr:spPr>
        <a:xfrm>
          <a:off x="13703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64556</xdr:rowOff>
    </xdr:from>
    <xdr:to>
      <xdr:col>71</xdr:col>
      <xdr:colOff>177800</xdr:colOff>
      <xdr:row>75</xdr:row>
      <xdr:rowOff>115664</xdr:rowOff>
    </xdr:to>
    <xdr:cxnSp macro="">
      <xdr:nvCxnSpPr>
        <xdr:cNvPr id="616" name="直線コネクタ 615"/>
        <xdr:cNvCxnSpPr/>
      </xdr:nvCxnSpPr>
      <xdr:spPr>
        <a:xfrm flipV="1">
          <a:off x="12814300" y="1292330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45238</xdr:rowOff>
    </xdr:from>
    <xdr:to>
      <xdr:col>85</xdr:col>
      <xdr:colOff>177800</xdr:colOff>
      <xdr:row>75</xdr:row>
      <xdr:rowOff>146838</xdr:rowOff>
    </xdr:to>
    <xdr:sp macro="" textlink="">
      <xdr:nvSpPr>
        <xdr:cNvPr id="626" name="楕円 625"/>
        <xdr:cNvSpPr/>
      </xdr:nvSpPr>
      <xdr:spPr>
        <a:xfrm>
          <a:off x="162687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68115</xdr:rowOff>
    </xdr:from>
    <xdr:ext cx="534377" cy="259045"/>
    <xdr:sp macro="" textlink="">
      <xdr:nvSpPr>
        <xdr:cNvPr id="627" name="公債費該当値テキスト"/>
        <xdr:cNvSpPr txBox="1"/>
      </xdr:nvSpPr>
      <xdr:spPr>
        <a:xfrm>
          <a:off x="16370300" y="127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24402</xdr:rowOff>
    </xdr:from>
    <xdr:to>
      <xdr:col>81</xdr:col>
      <xdr:colOff>101600</xdr:colOff>
      <xdr:row>75</xdr:row>
      <xdr:rowOff>126002</xdr:rowOff>
    </xdr:to>
    <xdr:sp macro="" textlink="">
      <xdr:nvSpPr>
        <xdr:cNvPr id="628" name="楕円 627"/>
        <xdr:cNvSpPr/>
      </xdr:nvSpPr>
      <xdr:spPr>
        <a:xfrm>
          <a:off x="15430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142529</xdr:rowOff>
    </xdr:from>
    <xdr:ext cx="534377" cy="259045"/>
    <xdr:sp macro="" textlink="">
      <xdr:nvSpPr>
        <xdr:cNvPr id="629" name="テキスト ボックス 628"/>
        <xdr:cNvSpPr txBox="1"/>
      </xdr:nvSpPr>
      <xdr:spPr>
        <a:xfrm>
          <a:off x="152014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17414</xdr:rowOff>
    </xdr:from>
    <xdr:to>
      <xdr:col>76</xdr:col>
      <xdr:colOff>165100</xdr:colOff>
      <xdr:row>75</xdr:row>
      <xdr:rowOff>119014</xdr:rowOff>
    </xdr:to>
    <xdr:sp macro="" textlink="">
      <xdr:nvSpPr>
        <xdr:cNvPr id="630" name="楕円 629"/>
        <xdr:cNvSpPr/>
      </xdr:nvSpPr>
      <xdr:spPr>
        <a:xfrm>
          <a:off x="14541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135541</xdr:rowOff>
    </xdr:from>
    <xdr:ext cx="534377" cy="259045"/>
    <xdr:sp macro="" textlink="">
      <xdr:nvSpPr>
        <xdr:cNvPr id="631" name="テキスト ボックス 630"/>
        <xdr:cNvSpPr txBox="1"/>
      </xdr:nvSpPr>
      <xdr:spPr>
        <a:xfrm>
          <a:off x="14325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13756</xdr:rowOff>
    </xdr:from>
    <xdr:to>
      <xdr:col>72</xdr:col>
      <xdr:colOff>38100</xdr:colOff>
      <xdr:row>75</xdr:row>
      <xdr:rowOff>115356</xdr:rowOff>
    </xdr:to>
    <xdr:sp macro="" textlink="">
      <xdr:nvSpPr>
        <xdr:cNvPr id="632" name="楕円 631"/>
        <xdr:cNvSpPr/>
      </xdr:nvSpPr>
      <xdr:spPr>
        <a:xfrm>
          <a:off x="13652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131883</xdr:rowOff>
    </xdr:from>
    <xdr:ext cx="534377" cy="259045"/>
    <xdr:sp macro="" textlink="">
      <xdr:nvSpPr>
        <xdr:cNvPr id="633" name="テキスト ボックス 632"/>
        <xdr:cNvSpPr txBox="1"/>
      </xdr:nvSpPr>
      <xdr:spPr>
        <a:xfrm>
          <a:off x="13436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64864</xdr:rowOff>
    </xdr:from>
    <xdr:to>
      <xdr:col>67</xdr:col>
      <xdr:colOff>101600</xdr:colOff>
      <xdr:row>75</xdr:row>
      <xdr:rowOff>166464</xdr:rowOff>
    </xdr:to>
    <xdr:sp macro="" textlink="">
      <xdr:nvSpPr>
        <xdr:cNvPr id="634" name="楕円 633"/>
        <xdr:cNvSpPr/>
      </xdr:nvSpPr>
      <xdr:spPr>
        <a:xfrm>
          <a:off x="12763500" y="12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11541</xdr:rowOff>
    </xdr:from>
    <xdr:ext cx="534377" cy="259045"/>
    <xdr:sp macro="" textlink="">
      <xdr:nvSpPr>
        <xdr:cNvPr id="635" name="テキスト ボックス 634"/>
        <xdr:cNvSpPr txBox="1"/>
      </xdr:nvSpPr>
      <xdr:spPr>
        <a:xfrm>
          <a:off x="12547111" y="126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112748</xdr:rowOff>
    </xdr:from>
    <xdr:to>
      <xdr:col>85</xdr:col>
      <xdr:colOff>127000</xdr:colOff>
      <xdr:row>98</xdr:row>
      <xdr:rowOff>14450</xdr:rowOff>
    </xdr:to>
    <xdr:cxnSp macro="">
      <xdr:nvCxnSpPr>
        <xdr:cNvPr id="660" name="直線コネクタ 659"/>
        <xdr:cNvCxnSpPr/>
      </xdr:nvCxnSpPr>
      <xdr:spPr>
        <a:xfrm flipV="1">
          <a:off x="15481300" y="1674339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1"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9055</xdr:rowOff>
    </xdr:from>
    <xdr:to>
      <xdr:col>81</xdr:col>
      <xdr:colOff>50800</xdr:colOff>
      <xdr:row>98</xdr:row>
      <xdr:rowOff>14450</xdr:rowOff>
    </xdr:to>
    <xdr:cxnSp macro="">
      <xdr:nvCxnSpPr>
        <xdr:cNvPr id="663" name="直線コネクタ 662"/>
        <xdr:cNvCxnSpPr/>
      </xdr:nvCxnSpPr>
      <xdr:spPr>
        <a:xfrm>
          <a:off x="14592300" y="168111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153415</xdr:rowOff>
    </xdr:from>
    <xdr:to>
      <xdr:col>76</xdr:col>
      <xdr:colOff>114300</xdr:colOff>
      <xdr:row>98</xdr:row>
      <xdr:rowOff>9055</xdr:rowOff>
    </xdr:to>
    <xdr:cxnSp macro="">
      <xdr:nvCxnSpPr>
        <xdr:cNvPr id="666" name="直線コネクタ 665"/>
        <xdr:cNvCxnSpPr/>
      </xdr:nvCxnSpPr>
      <xdr:spPr>
        <a:xfrm>
          <a:off x="13703300" y="1678406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39024</xdr:rowOff>
    </xdr:from>
    <xdr:to>
      <xdr:col>71</xdr:col>
      <xdr:colOff>177800</xdr:colOff>
      <xdr:row>97</xdr:row>
      <xdr:rowOff>153415</xdr:rowOff>
    </xdr:to>
    <xdr:cxnSp macro="">
      <xdr:nvCxnSpPr>
        <xdr:cNvPr id="669" name="直線コネクタ 668"/>
        <xdr:cNvCxnSpPr/>
      </xdr:nvCxnSpPr>
      <xdr:spPr>
        <a:xfrm>
          <a:off x="12814300" y="16669674"/>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61948</xdr:rowOff>
    </xdr:from>
    <xdr:to>
      <xdr:col>85</xdr:col>
      <xdr:colOff>177800</xdr:colOff>
      <xdr:row>97</xdr:row>
      <xdr:rowOff>163548</xdr:rowOff>
    </xdr:to>
    <xdr:sp macro="" textlink="">
      <xdr:nvSpPr>
        <xdr:cNvPr id="679" name="楕円 678"/>
        <xdr:cNvSpPr/>
      </xdr:nvSpPr>
      <xdr:spPr>
        <a:xfrm>
          <a:off x="162687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84825</xdr:rowOff>
    </xdr:from>
    <xdr:ext cx="469744" cy="259045"/>
    <xdr:sp macro="" textlink="">
      <xdr:nvSpPr>
        <xdr:cNvPr id="680" name="積立金該当値テキスト"/>
        <xdr:cNvSpPr txBox="1"/>
      </xdr:nvSpPr>
      <xdr:spPr>
        <a:xfrm>
          <a:off x="16370300" y="165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135100</xdr:rowOff>
    </xdr:from>
    <xdr:to>
      <xdr:col>81</xdr:col>
      <xdr:colOff>101600</xdr:colOff>
      <xdr:row>98</xdr:row>
      <xdr:rowOff>65250</xdr:rowOff>
    </xdr:to>
    <xdr:sp macro="" textlink="">
      <xdr:nvSpPr>
        <xdr:cNvPr id="681" name="楕円 680"/>
        <xdr:cNvSpPr/>
      </xdr:nvSpPr>
      <xdr:spPr>
        <a:xfrm>
          <a:off x="15430500" y="167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56377</xdr:rowOff>
    </xdr:from>
    <xdr:ext cx="469744" cy="259045"/>
    <xdr:sp macro="" textlink="">
      <xdr:nvSpPr>
        <xdr:cNvPr id="682" name="テキスト ボックス 681"/>
        <xdr:cNvSpPr txBox="1"/>
      </xdr:nvSpPr>
      <xdr:spPr>
        <a:xfrm>
          <a:off x="15233728" y="168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129705</xdr:rowOff>
    </xdr:from>
    <xdr:to>
      <xdr:col>76</xdr:col>
      <xdr:colOff>165100</xdr:colOff>
      <xdr:row>98</xdr:row>
      <xdr:rowOff>59855</xdr:rowOff>
    </xdr:to>
    <xdr:sp macro="" textlink="">
      <xdr:nvSpPr>
        <xdr:cNvPr id="683" name="楕円 682"/>
        <xdr:cNvSpPr/>
      </xdr:nvSpPr>
      <xdr:spPr>
        <a:xfrm>
          <a:off x="14541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50982</xdr:rowOff>
    </xdr:from>
    <xdr:ext cx="469744" cy="259045"/>
    <xdr:sp macro="" textlink="">
      <xdr:nvSpPr>
        <xdr:cNvPr id="684" name="テキスト ボックス 683"/>
        <xdr:cNvSpPr txBox="1"/>
      </xdr:nvSpPr>
      <xdr:spPr>
        <a:xfrm>
          <a:off x="14357428" y="168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102615</xdr:rowOff>
    </xdr:from>
    <xdr:to>
      <xdr:col>72</xdr:col>
      <xdr:colOff>38100</xdr:colOff>
      <xdr:row>98</xdr:row>
      <xdr:rowOff>32765</xdr:rowOff>
    </xdr:to>
    <xdr:sp macro="" textlink="">
      <xdr:nvSpPr>
        <xdr:cNvPr id="685" name="楕円 684"/>
        <xdr:cNvSpPr/>
      </xdr:nvSpPr>
      <xdr:spPr>
        <a:xfrm>
          <a:off x="13652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23892</xdr:rowOff>
    </xdr:from>
    <xdr:ext cx="469744" cy="259045"/>
    <xdr:sp macro="" textlink="">
      <xdr:nvSpPr>
        <xdr:cNvPr id="686" name="テキスト ボックス 685"/>
        <xdr:cNvSpPr txBox="1"/>
      </xdr:nvSpPr>
      <xdr:spPr>
        <a:xfrm>
          <a:off x="13468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159674</xdr:rowOff>
    </xdr:from>
    <xdr:to>
      <xdr:col>67</xdr:col>
      <xdr:colOff>101600</xdr:colOff>
      <xdr:row>97</xdr:row>
      <xdr:rowOff>89824</xdr:rowOff>
    </xdr:to>
    <xdr:sp macro="" textlink="">
      <xdr:nvSpPr>
        <xdr:cNvPr id="687" name="楕円 686"/>
        <xdr:cNvSpPr/>
      </xdr:nvSpPr>
      <xdr:spPr>
        <a:xfrm>
          <a:off x="12763500" y="1661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106351</xdr:rowOff>
    </xdr:from>
    <xdr:ext cx="534377" cy="259045"/>
    <xdr:sp macro="" textlink="">
      <xdr:nvSpPr>
        <xdr:cNvPr id="688" name="テキスト ボックス 687"/>
        <xdr:cNvSpPr txBox="1"/>
      </xdr:nvSpPr>
      <xdr:spPr>
        <a:xfrm>
          <a:off x="12547111" y="163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78740</xdr:rowOff>
    </xdr:from>
    <xdr:to>
      <xdr:col>116</xdr:col>
      <xdr:colOff>63500</xdr:colOff>
      <xdr:row>39</xdr:row>
      <xdr:rowOff>44450</xdr:rowOff>
    </xdr:to>
    <xdr:cxnSp macro="">
      <xdr:nvCxnSpPr>
        <xdr:cNvPr id="715" name="直線コネクタ 714"/>
        <xdr:cNvCxnSpPr/>
      </xdr:nvCxnSpPr>
      <xdr:spPr>
        <a:xfrm>
          <a:off x="21323300" y="6593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78740</xdr:rowOff>
    </xdr:from>
    <xdr:to>
      <xdr:col>111</xdr:col>
      <xdr:colOff>177800</xdr:colOff>
      <xdr:row>39</xdr:row>
      <xdr:rowOff>44450</xdr:rowOff>
    </xdr:to>
    <xdr:cxnSp macro="">
      <xdr:nvCxnSpPr>
        <xdr:cNvPr id="718" name="直線コネクタ 717"/>
        <xdr:cNvCxnSpPr/>
      </xdr:nvCxnSpPr>
      <xdr:spPr>
        <a:xfrm flipV="1">
          <a:off x="20434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27940</xdr:rowOff>
    </xdr:from>
    <xdr:to>
      <xdr:col>112</xdr:col>
      <xdr:colOff>38100</xdr:colOff>
      <xdr:row>38</xdr:row>
      <xdr:rowOff>129540</xdr:rowOff>
    </xdr:to>
    <xdr:sp macro="" textlink="">
      <xdr:nvSpPr>
        <xdr:cNvPr id="736" name="楕円 735"/>
        <xdr:cNvSpPr/>
      </xdr:nvSpPr>
      <xdr:spPr>
        <a:xfrm>
          <a:off x="21272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120667</xdr:rowOff>
    </xdr:from>
    <xdr:ext cx="313932" cy="259045"/>
    <xdr:sp macro="" textlink="">
      <xdr:nvSpPr>
        <xdr:cNvPr id="737" name="テキスト ボックス 736"/>
        <xdr:cNvSpPr txBox="1"/>
      </xdr:nvSpPr>
      <xdr:spPr>
        <a:xfrm>
          <a:off x="21153633"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0" name="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1" name="テキスト ボックス 74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70402</xdr:rowOff>
    </xdr:from>
    <xdr:to>
      <xdr:col>116</xdr:col>
      <xdr:colOff>63500</xdr:colOff>
      <xdr:row>54</xdr:row>
      <xdr:rowOff>58808</xdr:rowOff>
    </xdr:to>
    <xdr:cxnSp macro="">
      <xdr:nvCxnSpPr>
        <xdr:cNvPr id="772" name="直線コネクタ 771"/>
        <xdr:cNvCxnSpPr/>
      </xdr:nvCxnSpPr>
      <xdr:spPr>
        <a:xfrm>
          <a:off x="21323300" y="8985802"/>
          <a:ext cx="838200" cy="3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3"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159294</xdr:rowOff>
    </xdr:from>
    <xdr:to>
      <xdr:col>111</xdr:col>
      <xdr:colOff>177800</xdr:colOff>
      <xdr:row>52</xdr:row>
      <xdr:rowOff>70402</xdr:rowOff>
    </xdr:to>
    <xdr:cxnSp macro="">
      <xdr:nvCxnSpPr>
        <xdr:cNvPr id="775" name="直線コネクタ 774"/>
        <xdr:cNvCxnSpPr/>
      </xdr:nvCxnSpPr>
      <xdr:spPr>
        <a:xfrm>
          <a:off x="20434300" y="8903244"/>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104039</xdr:rowOff>
    </xdr:from>
    <xdr:to>
      <xdr:col>107</xdr:col>
      <xdr:colOff>50800</xdr:colOff>
      <xdr:row>51</xdr:row>
      <xdr:rowOff>159294</xdr:rowOff>
    </xdr:to>
    <xdr:cxnSp macro="">
      <xdr:nvCxnSpPr>
        <xdr:cNvPr id="778" name="直線コネクタ 777"/>
        <xdr:cNvCxnSpPr/>
      </xdr:nvCxnSpPr>
      <xdr:spPr>
        <a:xfrm>
          <a:off x="19545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125331</xdr:rowOff>
    </xdr:from>
    <xdr:to>
      <xdr:col>102</xdr:col>
      <xdr:colOff>114300</xdr:colOff>
      <xdr:row>51</xdr:row>
      <xdr:rowOff>104039</xdr:rowOff>
    </xdr:to>
    <xdr:cxnSp macro="">
      <xdr:nvCxnSpPr>
        <xdr:cNvPr id="781" name="直線コネクタ 780"/>
        <xdr:cNvCxnSpPr/>
      </xdr:nvCxnSpPr>
      <xdr:spPr>
        <a:xfrm>
          <a:off x="18656300" y="8697831"/>
          <a:ext cx="889000" cy="1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8008</xdr:rowOff>
    </xdr:from>
    <xdr:to>
      <xdr:col>116</xdr:col>
      <xdr:colOff>114300</xdr:colOff>
      <xdr:row>54</xdr:row>
      <xdr:rowOff>109608</xdr:rowOff>
    </xdr:to>
    <xdr:sp macro="" textlink="">
      <xdr:nvSpPr>
        <xdr:cNvPr id="791" name="楕円 790"/>
        <xdr:cNvSpPr/>
      </xdr:nvSpPr>
      <xdr:spPr>
        <a:xfrm>
          <a:off x="22110700" y="9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30885</xdr:rowOff>
    </xdr:from>
    <xdr:ext cx="534377" cy="259045"/>
    <xdr:sp macro="" textlink="">
      <xdr:nvSpPr>
        <xdr:cNvPr id="792" name="貸付金該当値テキスト"/>
        <xdr:cNvSpPr txBox="1"/>
      </xdr:nvSpPr>
      <xdr:spPr>
        <a:xfrm>
          <a:off x="22212300" y="91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19602</xdr:rowOff>
    </xdr:from>
    <xdr:to>
      <xdr:col>112</xdr:col>
      <xdr:colOff>38100</xdr:colOff>
      <xdr:row>52</xdr:row>
      <xdr:rowOff>121202</xdr:rowOff>
    </xdr:to>
    <xdr:sp macro="" textlink="">
      <xdr:nvSpPr>
        <xdr:cNvPr id="793" name="楕円 792"/>
        <xdr:cNvSpPr/>
      </xdr:nvSpPr>
      <xdr:spPr>
        <a:xfrm>
          <a:off x="212725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137729</xdr:rowOff>
    </xdr:from>
    <xdr:ext cx="534377" cy="259045"/>
    <xdr:sp macro="" textlink="">
      <xdr:nvSpPr>
        <xdr:cNvPr id="794" name="テキスト ボックス 793"/>
        <xdr:cNvSpPr txBox="1"/>
      </xdr:nvSpPr>
      <xdr:spPr>
        <a:xfrm>
          <a:off x="21043411" y="87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108494</xdr:rowOff>
    </xdr:from>
    <xdr:to>
      <xdr:col>107</xdr:col>
      <xdr:colOff>101600</xdr:colOff>
      <xdr:row>52</xdr:row>
      <xdr:rowOff>38644</xdr:rowOff>
    </xdr:to>
    <xdr:sp macro="" textlink="">
      <xdr:nvSpPr>
        <xdr:cNvPr id="795" name="楕円 794"/>
        <xdr:cNvSpPr/>
      </xdr:nvSpPr>
      <xdr:spPr>
        <a:xfrm>
          <a:off x="20383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55171</xdr:rowOff>
    </xdr:from>
    <xdr:ext cx="534377" cy="259045"/>
    <xdr:sp macro="" textlink="">
      <xdr:nvSpPr>
        <xdr:cNvPr id="796" name="テキスト ボックス 795"/>
        <xdr:cNvSpPr txBox="1"/>
      </xdr:nvSpPr>
      <xdr:spPr>
        <a:xfrm>
          <a:off x="201671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53239</xdr:rowOff>
    </xdr:from>
    <xdr:to>
      <xdr:col>102</xdr:col>
      <xdr:colOff>165100</xdr:colOff>
      <xdr:row>51</xdr:row>
      <xdr:rowOff>154839</xdr:rowOff>
    </xdr:to>
    <xdr:sp macro="" textlink="">
      <xdr:nvSpPr>
        <xdr:cNvPr id="797" name="楕円 796"/>
        <xdr:cNvSpPr/>
      </xdr:nvSpPr>
      <xdr:spPr>
        <a:xfrm>
          <a:off x="19494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171366</xdr:rowOff>
    </xdr:from>
    <xdr:ext cx="534377" cy="259045"/>
    <xdr:sp macro="" textlink="">
      <xdr:nvSpPr>
        <xdr:cNvPr id="798" name="テキスト ボックス 797"/>
        <xdr:cNvSpPr txBox="1"/>
      </xdr:nvSpPr>
      <xdr:spPr>
        <a:xfrm>
          <a:off x="19278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74531</xdr:rowOff>
    </xdr:from>
    <xdr:to>
      <xdr:col>98</xdr:col>
      <xdr:colOff>38100</xdr:colOff>
      <xdr:row>51</xdr:row>
      <xdr:rowOff>4681</xdr:rowOff>
    </xdr:to>
    <xdr:sp macro="" textlink="">
      <xdr:nvSpPr>
        <xdr:cNvPr id="799" name="楕円 798"/>
        <xdr:cNvSpPr/>
      </xdr:nvSpPr>
      <xdr:spPr>
        <a:xfrm>
          <a:off x="18605500" y="86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21208</xdr:rowOff>
    </xdr:from>
    <xdr:ext cx="534377" cy="259045"/>
    <xdr:sp macro="" textlink="">
      <xdr:nvSpPr>
        <xdr:cNvPr id="800" name="テキスト ボックス 799"/>
        <xdr:cNvSpPr txBox="1"/>
      </xdr:nvSpPr>
      <xdr:spPr>
        <a:xfrm>
          <a:off x="18389111" y="84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59690</xdr:rowOff>
    </xdr:from>
    <xdr:to>
      <xdr:col>116</xdr:col>
      <xdr:colOff>63500</xdr:colOff>
      <xdr:row>79</xdr:row>
      <xdr:rowOff>14297</xdr:rowOff>
    </xdr:to>
    <xdr:cxnSp macro="">
      <xdr:nvCxnSpPr>
        <xdr:cNvPr id="829" name="直線コネクタ 828"/>
        <xdr:cNvCxnSpPr/>
      </xdr:nvCxnSpPr>
      <xdr:spPr>
        <a:xfrm flipV="1">
          <a:off x="21323300" y="12575540"/>
          <a:ext cx="8382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13317</xdr:rowOff>
    </xdr:from>
    <xdr:to>
      <xdr:col>111</xdr:col>
      <xdr:colOff>177800</xdr:colOff>
      <xdr:row>79</xdr:row>
      <xdr:rowOff>14297</xdr:rowOff>
    </xdr:to>
    <xdr:cxnSp macro="">
      <xdr:nvCxnSpPr>
        <xdr:cNvPr id="832" name="直線コネクタ 831"/>
        <xdr:cNvCxnSpPr/>
      </xdr:nvCxnSpPr>
      <xdr:spPr>
        <a:xfrm>
          <a:off x="20434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11357</xdr:rowOff>
    </xdr:from>
    <xdr:to>
      <xdr:col>107</xdr:col>
      <xdr:colOff>50800</xdr:colOff>
      <xdr:row>79</xdr:row>
      <xdr:rowOff>13317</xdr:rowOff>
    </xdr:to>
    <xdr:cxnSp macro="">
      <xdr:nvCxnSpPr>
        <xdr:cNvPr id="835" name="直線コネクタ 834"/>
        <xdr:cNvCxnSpPr/>
      </xdr:nvCxnSpPr>
      <xdr:spPr>
        <a:xfrm>
          <a:off x="19545300" y="135559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160437</xdr:rowOff>
    </xdr:from>
    <xdr:to>
      <xdr:col>102</xdr:col>
      <xdr:colOff>114300</xdr:colOff>
      <xdr:row>79</xdr:row>
      <xdr:rowOff>11357</xdr:rowOff>
    </xdr:to>
    <xdr:cxnSp macro="">
      <xdr:nvCxnSpPr>
        <xdr:cNvPr id="838" name="直線コネクタ 837"/>
        <xdr:cNvCxnSpPr/>
      </xdr:nvCxnSpPr>
      <xdr:spPr>
        <a:xfrm>
          <a:off x="18656300" y="13533537"/>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8890</xdr:rowOff>
    </xdr:from>
    <xdr:to>
      <xdr:col>116</xdr:col>
      <xdr:colOff>114300</xdr:colOff>
      <xdr:row>73</xdr:row>
      <xdr:rowOff>110490</xdr:rowOff>
    </xdr:to>
    <xdr:sp macro="" textlink="">
      <xdr:nvSpPr>
        <xdr:cNvPr id="848" name="楕円 847"/>
        <xdr:cNvSpPr/>
      </xdr:nvSpPr>
      <xdr:spPr>
        <a:xfrm>
          <a:off x="221107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31767</xdr:rowOff>
    </xdr:from>
    <xdr:ext cx="469744" cy="259045"/>
    <xdr:sp macro="" textlink="">
      <xdr:nvSpPr>
        <xdr:cNvPr id="849" name="繰出金該当値テキスト"/>
        <xdr:cNvSpPr txBox="1"/>
      </xdr:nvSpPr>
      <xdr:spPr>
        <a:xfrm>
          <a:off x="22212300" y="1237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134947</xdr:rowOff>
    </xdr:from>
    <xdr:to>
      <xdr:col>112</xdr:col>
      <xdr:colOff>38100</xdr:colOff>
      <xdr:row>79</xdr:row>
      <xdr:rowOff>65097</xdr:rowOff>
    </xdr:to>
    <xdr:sp macro="" textlink="">
      <xdr:nvSpPr>
        <xdr:cNvPr id="850" name="楕円 849"/>
        <xdr:cNvSpPr/>
      </xdr:nvSpPr>
      <xdr:spPr>
        <a:xfrm>
          <a:off x="21272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56224</xdr:rowOff>
    </xdr:from>
    <xdr:ext cx="378565" cy="259045"/>
    <xdr:sp macro="" textlink="">
      <xdr:nvSpPr>
        <xdr:cNvPr id="851" name="テキスト ボックス 850"/>
        <xdr:cNvSpPr txBox="1"/>
      </xdr:nvSpPr>
      <xdr:spPr>
        <a:xfrm>
          <a:off x="211213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133967</xdr:rowOff>
    </xdr:from>
    <xdr:to>
      <xdr:col>107</xdr:col>
      <xdr:colOff>101600</xdr:colOff>
      <xdr:row>79</xdr:row>
      <xdr:rowOff>64117</xdr:rowOff>
    </xdr:to>
    <xdr:sp macro="" textlink="">
      <xdr:nvSpPr>
        <xdr:cNvPr id="852" name="楕円 851"/>
        <xdr:cNvSpPr/>
      </xdr:nvSpPr>
      <xdr:spPr>
        <a:xfrm>
          <a:off x="20383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55244</xdr:rowOff>
    </xdr:from>
    <xdr:ext cx="378565" cy="259045"/>
    <xdr:sp macro="" textlink="">
      <xdr:nvSpPr>
        <xdr:cNvPr id="853" name="テキスト ボックス 852"/>
        <xdr:cNvSpPr txBox="1"/>
      </xdr:nvSpPr>
      <xdr:spPr>
        <a:xfrm>
          <a:off x="20245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132007</xdr:rowOff>
    </xdr:from>
    <xdr:to>
      <xdr:col>102</xdr:col>
      <xdr:colOff>165100</xdr:colOff>
      <xdr:row>79</xdr:row>
      <xdr:rowOff>62157</xdr:rowOff>
    </xdr:to>
    <xdr:sp macro="" textlink="">
      <xdr:nvSpPr>
        <xdr:cNvPr id="854" name="楕円 853"/>
        <xdr:cNvSpPr/>
      </xdr:nvSpPr>
      <xdr:spPr>
        <a:xfrm>
          <a:off x="19494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53284</xdr:rowOff>
    </xdr:from>
    <xdr:ext cx="378565" cy="259045"/>
    <xdr:sp macro="" textlink="">
      <xdr:nvSpPr>
        <xdr:cNvPr id="855" name="テキスト ボックス 854"/>
        <xdr:cNvSpPr txBox="1"/>
      </xdr:nvSpPr>
      <xdr:spPr>
        <a:xfrm>
          <a:off x="19356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109637</xdr:rowOff>
    </xdr:from>
    <xdr:to>
      <xdr:col>98</xdr:col>
      <xdr:colOff>38100</xdr:colOff>
      <xdr:row>79</xdr:row>
      <xdr:rowOff>39787</xdr:rowOff>
    </xdr:to>
    <xdr:sp macro="" textlink="">
      <xdr:nvSpPr>
        <xdr:cNvPr id="856" name="楕円 855"/>
        <xdr:cNvSpPr/>
      </xdr:nvSpPr>
      <xdr:spPr>
        <a:xfrm>
          <a:off x="18605500" y="134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30914</xdr:rowOff>
    </xdr:from>
    <xdr:ext cx="378565" cy="259045"/>
    <xdr:sp macro="" textlink="">
      <xdr:nvSpPr>
        <xdr:cNvPr id="857" name="テキスト ボックス 856"/>
        <xdr:cNvSpPr txBox="1"/>
      </xdr:nvSpPr>
      <xdr:spPr>
        <a:xfrm>
          <a:off x="18467017" y="1357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374,075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111,416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83,843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年度は国民健康保険関係経費の一部を繰出金としたことにより減となったが、医療費公費負担や介護保険関係経費等の医療福祉関係経費は今後も増加が見込まれるため、「とちぎ行革プラン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51,087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年度は低金利の影響などにより減少したものであるが、今後も「とちぎ行革プラン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101600</xdr:rowOff>
    </xdr:from>
    <xdr:to>
      <xdr:col>24</xdr:col>
      <xdr:colOff>63500</xdr:colOff>
      <xdr:row>33</xdr:row>
      <xdr:rowOff>113030</xdr:rowOff>
    </xdr:to>
    <xdr:cxnSp macro="">
      <xdr:nvCxnSpPr>
        <xdr:cNvPr id="61" name="直線コネクタ 60"/>
        <xdr:cNvCxnSpPr/>
      </xdr:nvCxnSpPr>
      <xdr:spPr>
        <a:xfrm>
          <a:off x="3797300" y="5759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101600</xdr:rowOff>
    </xdr:from>
    <xdr:to>
      <xdr:col>19</xdr:col>
      <xdr:colOff>177800</xdr:colOff>
      <xdr:row>33</xdr:row>
      <xdr:rowOff>103505</xdr:rowOff>
    </xdr:to>
    <xdr:cxnSp macro="">
      <xdr:nvCxnSpPr>
        <xdr:cNvPr id="64" name="直線コネクタ 63"/>
        <xdr:cNvCxnSpPr/>
      </xdr:nvCxnSpPr>
      <xdr:spPr>
        <a:xfrm flipV="1">
          <a:off x="2908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103505</xdr:rowOff>
    </xdr:from>
    <xdr:to>
      <xdr:col>15</xdr:col>
      <xdr:colOff>50800</xdr:colOff>
      <xdr:row>33</xdr:row>
      <xdr:rowOff>113030</xdr:rowOff>
    </xdr:to>
    <xdr:cxnSp macro="">
      <xdr:nvCxnSpPr>
        <xdr:cNvPr id="67" name="直線コネクタ 66"/>
        <xdr:cNvCxnSpPr/>
      </xdr:nvCxnSpPr>
      <xdr:spPr>
        <a:xfrm flipV="1">
          <a:off x="2019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113030</xdr:rowOff>
    </xdr:from>
    <xdr:to>
      <xdr:col>10</xdr:col>
      <xdr:colOff>114300</xdr:colOff>
      <xdr:row>33</xdr:row>
      <xdr:rowOff>141605</xdr:rowOff>
    </xdr:to>
    <xdr:cxnSp macro="">
      <xdr:nvCxnSpPr>
        <xdr:cNvPr id="70" name="直線コネクタ 69"/>
        <xdr:cNvCxnSpPr/>
      </xdr:nvCxnSpPr>
      <xdr:spPr>
        <a:xfrm flipV="1">
          <a:off x="1130300" y="577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62230</xdr:rowOff>
    </xdr:from>
    <xdr:to>
      <xdr:col>24</xdr:col>
      <xdr:colOff>114300</xdr:colOff>
      <xdr:row>33</xdr:row>
      <xdr:rowOff>163830</xdr:rowOff>
    </xdr:to>
    <xdr:sp macro="" textlink="">
      <xdr:nvSpPr>
        <xdr:cNvPr id="80" name="楕円 79"/>
        <xdr:cNvSpPr/>
      </xdr:nvSpPr>
      <xdr:spPr>
        <a:xfrm>
          <a:off x="45847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85107</xdr:rowOff>
    </xdr:from>
    <xdr:ext cx="378565" cy="259045"/>
    <xdr:sp macro="" textlink="">
      <xdr:nvSpPr>
        <xdr:cNvPr id="81" name="議会費該当値テキスト"/>
        <xdr:cNvSpPr txBox="1"/>
      </xdr:nvSpPr>
      <xdr:spPr>
        <a:xfrm>
          <a:off x="4686300" y="557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50800</xdr:rowOff>
    </xdr:from>
    <xdr:to>
      <xdr:col>20</xdr:col>
      <xdr:colOff>38100</xdr:colOff>
      <xdr:row>33</xdr:row>
      <xdr:rowOff>152400</xdr:rowOff>
    </xdr:to>
    <xdr:sp macro="" textlink="">
      <xdr:nvSpPr>
        <xdr:cNvPr id="82" name="楕円 81"/>
        <xdr:cNvSpPr/>
      </xdr:nvSpPr>
      <xdr:spPr>
        <a:xfrm>
          <a:off x="3746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168927</xdr:rowOff>
    </xdr:from>
    <xdr:ext cx="378565" cy="259045"/>
    <xdr:sp macro="" textlink="">
      <xdr:nvSpPr>
        <xdr:cNvPr id="83" name="テキスト ボックス 82"/>
        <xdr:cNvSpPr txBox="1"/>
      </xdr:nvSpPr>
      <xdr:spPr>
        <a:xfrm>
          <a:off x="35953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52705</xdr:rowOff>
    </xdr:from>
    <xdr:to>
      <xdr:col>15</xdr:col>
      <xdr:colOff>101600</xdr:colOff>
      <xdr:row>33</xdr:row>
      <xdr:rowOff>154305</xdr:rowOff>
    </xdr:to>
    <xdr:sp macro="" textlink="">
      <xdr:nvSpPr>
        <xdr:cNvPr id="84" name="楕円 83"/>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170832</xdr:rowOff>
    </xdr:from>
    <xdr:ext cx="378565" cy="259045"/>
    <xdr:sp macro="" textlink="">
      <xdr:nvSpPr>
        <xdr:cNvPr id="85" name="テキスト ボックス 84"/>
        <xdr:cNvSpPr txBox="1"/>
      </xdr:nvSpPr>
      <xdr:spPr>
        <a:xfrm>
          <a:off x="2719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62230</xdr:rowOff>
    </xdr:from>
    <xdr:to>
      <xdr:col>10</xdr:col>
      <xdr:colOff>165100</xdr:colOff>
      <xdr:row>33</xdr:row>
      <xdr:rowOff>163830</xdr:rowOff>
    </xdr:to>
    <xdr:sp macro="" textlink="">
      <xdr:nvSpPr>
        <xdr:cNvPr id="86" name="楕円 85"/>
        <xdr:cNvSpPr/>
      </xdr:nvSpPr>
      <xdr:spPr>
        <a:xfrm>
          <a:off x="196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8907</xdr:rowOff>
    </xdr:from>
    <xdr:ext cx="378565" cy="259045"/>
    <xdr:sp macro="" textlink="">
      <xdr:nvSpPr>
        <xdr:cNvPr id="87" name="テキスト ボックス 86"/>
        <xdr:cNvSpPr txBox="1"/>
      </xdr:nvSpPr>
      <xdr:spPr>
        <a:xfrm>
          <a:off x="1830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90805</xdr:rowOff>
    </xdr:from>
    <xdr:to>
      <xdr:col>6</xdr:col>
      <xdr:colOff>38100</xdr:colOff>
      <xdr:row>34</xdr:row>
      <xdr:rowOff>20955</xdr:rowOff>
    </xdr:to>
    <xdr:sp macro="" textlink="">
      <xdr:nvSpPr>
        <xdr:cNvPr id="88" name="楕円 87"/>
        <xdr:cNvSpPr/>
      </xdr:nvSpPr>
      <xdr:spPr>
        <a:xfrm>
          <a:off x="107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37482</xdr:rowOff>
    </xdr:from>
    <xdr:ext cx="378565" cy="259045"/>
    <xdr:sp macro="" textlink="">
      <xdr:nvSpPr>
        <xdr:cNvPr id="89" name="テキスト ボックス 88"/>
        <xdr:cNvSpPr txBox="1"/>
      </xdr:nvSpPr>
      <xdr:spPr>
        <a:xfrm>
          <a:off x="941017" y="552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155081</xdr:rowOff>
    </xdr:from>
    <xdr:to>
      <xdr:col>24</xdr:col>
      <xdr:colOff>63500</xdr:colOff>
      <xdr:row>57</xdr:row>
      <xdr:rowOff>165891</xdr:rowOff>
    </xdr:to>
    <xdr:cxnSp macro="">
      <xdr:nvCxnSpPr>
        <xdr:cNvPr id="119" name="直線コネクタ 118"/>
        <xdr:cNvCxnSpPr/>
      </xdr:nvCxnSpPr>
      <xdr:spPr>
        <a:xfrm flipV="1">
          <a:off x="3797300" y="9927731"/>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165891</xdr:rowOff>
    </xdr:from>
    <xdr:to>
      <xdr:col>19</xdr:col>
      <xdr:colOff>177800</xdr:colOff>
      <xdr:row>58</xdr:row>
      <xdr:rowOff>24812</xdr:rowOff>
    </xdr:to>
    <xdr:cxnSp macro="">
      <xdr:nvCxnSpPr>
        <xdr:cNvPr id="122" name="直線コネクタ 121"/>
        <xdr:cNvCxnSpPr/>
      </xdr:nvCxnSpPr>
      <xdr:spPr>
        <a:xfrm flipV="1">
          <a:off x="2908300" y="993854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24812</xdr:rowOff>
    </xdr:from>
    <xdr:to>
      <xdr:col>15</xdr:col>
      <xdr:colOff>50800</xdr:colOff>
      <xdr:row>58</xdr:row>
      <xdr:rowOff>48554</xdr:rowOff>
    </xdr:to>
    <xdr:cxnSp macro="">
      <xdr:nvCxnSpPr>
        <xdr:cNvPr id="125" name="直線コネクタ 124"/>
        <xdr:cNvCxnSpPr/>
      </xdr:nvCxnSpPr>
      <xdr:spPr>
        <a:xfrm flipV="1">
          <a:off x="2019300" y="9968912"/>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101230</xdr:rowOff>
    </xdr:from>
    <xdr:to>
      <xdr:col>10</xdr:col>
      <xdr:colOff>114300</xdr:colOff>
      <xdr:row>58</xdr:row>
      <xdr:rowOff>48554</xdr:rowOff>
    </xdr:to>
    <xdr:cxnSp macro="">
      <xdr:nvCxnSpPr>
        <xdr:cNvPr id="128" name="直線コネクタ 127"/>
        <xdr:cNvCxnSpPr/>
      </xdr:nvCxnSpPr>
      <xdr:spPr>
        <a:xfrm>
          <a:off x="1130300" y="9873880"/>
          <a:ext cx="8890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104281</xdr:rowOff>
    </xdr:from>
    <xdr:to>
      <xdr:col>24</xdr:col>
      <xdr:colOff>114300</xdr:colOff>
      <xdr:row>58</xdr:row>
      <xdr:rowOff>34431</xdr:rowOff>
    </xdr:to>
    <xdr:sp macro="" textlink="">
      <xdr:nvSpPr>
        <xdr:cNvPr id="138" name="楕円 137"/>
        <xdr:cNvSpPr/>
      </xdr:nvSpPr>
      <xdr:spPr>
        <a:xfrm>
          <a:off x="4584700" y="98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127158</xdr:rowOff>
    </xdr:from>
    <xdr:ext cx="534377" cy="259045"/>
    <xdr:sp macro="" textlink="">
      <xdr:nvSpPr>
        <xdr:cNvPr id="139" name="総務費該当値テキスト"/>
        <xdr:cNvSpPr txBox="1"/>
      </xdr:nvSpPr>
      <xdr:spPr>
        <a:xfrm>
          <a:off x="4686300" y="9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115091</xdr:rowOff>
    </xdr:from>
    <xdr:to>
      <xdr:col>20</xdr:col>
      <xdr:colOff>38100</xdr:colOff>
      <xdr:row>58</xdr:row>
      <xdr:rowOff>45241</xdr:rowOff>
    </xdr:to>
    <xdr:sp macro="" textlink="">
      <xdr:nvSpPr>
        <xdr:cNvPr id="140" name="楕円 139"/>
        <xdr:cNvSpPr/>
      </xdr:nvSpPr>
      <xdr:spPr>
        <a:xfrm>
          <a:off x="37465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61768</xdr:rowOff>
    </xdr:from>
    <xdr:ext cx="534377" cy="259045"/>
    <xdr:sp macro="" textlink="">
      <xdr:nvSpPr>
        <xdr:cNvPr id="141" name="テキスト ボックス 140"/>
        <xdr:cNvSpPr txBox="1"/>
      </xdr:nvSpPr>
      <xdr:spPr>
        <a:xfrm>
          <a:off x="3517411" y="96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145462</xdr:rowOff>
    </xdr:from>
    <xdr:to>
      <xdr:col>15</xdr:col>
      <xdr:colOff>101600</xdr:colOff>
      <xdr:row>58</xdr:row>
      <xdr:rowOff>75612</xdr:rowOff>
    </xdr:to>
    <xdr:sp macro="" textlink="">
      <xdr:nvSpPr>
        <xdr:cNvPr id="142" name="楕円 141"/>
        <xdr:cNvSpPr/>
      </xdr:nvSpPr>
      <xdr:spPr>
        <a:xfrm>
          <a:off x="2857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92139</xdr:rowOff>
    </xdr:from>
    <xdr:ext cx="534377" cy="259045"/>
    <xdr:sp macro="" textlink="">
      <xdr:nvSpPr>
        <xdr:cNvPr id="143" name="テキスト ボックス 142"/>
        <xdr:cNvSpPr txBox="1"/>
      </xdr:nvSpPr>
      <xdr:spPr>
        <a:xfrm>
          <a:off x="2641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169204</xdr:rowOff>
    </xdr:from>
    <xdr:to>
      <xdr:col>10</xdr:col>
      <xdr:colOff>165100</xdr:colOff>
      <xdr:row>58</xdr:row>
      <xdr:rowOff>99354</xdr:rowOff>
    </xdr:to>
    <xdr:sp macro="" textlink="">
      <xdr:nvSpPr>
        <xdr:cNvPr id="144" name="楕円 143"/>
        <xdr:cNvSpPr/>
      </xdr:nvSpPr>
      <xdr:spPr>
        <a:xfrm>
          <a:off x="1968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115881</xdr:rowOff>
    </xdr:from>
    <xdr:ext cx="534377" cy="259045"/>
    <xdr:sp macro="" textlink="">
      <xdr:nvSpPr>
        <xdr:cNvPr id="145" name="テキスト ボックス 144"/>
        <xdr:cNvSpPr txBox="1"/>
      </xdr:nvSpPr>
      <xdr:spPr>
        <a:xfrm>
          <a:off x="175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50430</xdr:rowOff>
    </xdr:from>
    <xdr:to>
      <xdr:col>6</xdr:col>
      <xdr:colOff>38100</xdr:colOff>
      <xdr:row>57</xdr:row>
      <xdr:rowOff>152030</xdr:rowOff>
    </xdr:to>
    <xdr:sp macro="" textlink="">
      <xdr:nvSpPr>
        <xdr:cNvPr id="146" name="楕円 145"/>
        <xdr:cNvSpPr/>
      </xdr:nvSpPr>
      <xdr:spPr>
        <a:xfrm>
          <a:off x="1079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168557</xdr:rowOff>
    </xdr:from>
    <xdr:ext cx="534377" cy="259045"/>
    <xdr:sp macro="" textlink="">
      <xdr:nvSpPr>
        <xdr:cNvPr id="147" name="テキスト ボックス 146"/>
        <xdr:cNvSpPr txBox="1"/>
      </xdr:nvSpPr>
      <xdr:spPr>
        <a:xfrm>
          <a:off x="863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47537</xdr:rowOff>
    </xdr:from>
    <xdr:to>
      <xdr:col>24</xdr:col>
      <xdr:colOff>63500</xdr:colOff>
      <xdr:row>77</xdr:row>
      <xdr:rowOff>76664</xdr:rowOff>
    </xdr:to>
    <xdr:cxnSp macro="">
      <xdr:nvCxnSpPr>
        <xdr:cNvPr id="175" name="直線コネクタ 174"/>
        <xdr:cNvCxnSpPr/>
      </xdr:nvCxnSpPr>
      <xdr:spPr>
        <a:xfrm>
          <a:off x="3797300" y="13249187"/>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47537</xdr:rowOff>
    </xdr:from>
    <xdr:to>
      <xdr:col>19</xdr:col>
      <xdr:colOff>177800</xdr:colOff>
      <xdr:row>77</xdr:row>
      <xdr:rowOff>61728</xdr:rowOff>
    </xdr:to>
    <xdr:cxnSp macro="">
      <xdr:nvCxnSpPr>
        <xdr:cNvPr id="178" name="直線コネクタ 177"/>
        <xdr:cNvCxnSpPr/>
      </xdr:nvCxnSpPr>
      <xdr:spPr>
        <a:xfrm flipV="1">
          <a:off x="2908300" y="13249187"/>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61728</xdr:rowOff>
    </xdr:from>
    <xdr:to>
      <xdr:col>15</xdr:col>
      <xdr:colOff>50800</xdr:colOff>
      <xdr:row>77</xdr:row>
      <xdr:rowOff>114915</xdr:rowOff>
    </xdr:to>
    <xdr:cxnSp macro="">
      <xdr:nvCxnSpPr>
        <xdr:cNvPr id="181" name="直線コネクタ 180"/>
        <xdr:cNvCxnSpPr/>
      </xdr:nvCxnSpPr>
      <xdr:spPr>
        <a:xfrm flipV="1">
          <a:off x="2019300" y="13263378"/>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114915</xdr:rowOff>
    </xdr:from>
    <xdr:to>
      <xdr:col>10</xdr:col>
      <xdr:colOff>114300</xdr:colOff>
      <xdr:row>77</xdr:row>
      <xdr:rowOff>129451</xdr:rowOff>
    </xdr:to>
    <xdr:cxnSp macro="">
      <xdr:nvCxnSpPr>
        <xdr:cNvPr id="184" name="直線コネクタ 183"/>
        <xdr:cNvCxnSpPr/>
      </xdr:nvCxnSpPr>
      <xdr:spPr>
        <a:xfrm flipV="1">
          <a:off x="1130300" y="13316565"/>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25864</xdr:rowOff>
    </xdr:from>
    <xdr:to>
      <xdr:col>24</xdr:col>
      <xdr:colOff>114300</xdr:colOff>
      <xdr:row>77</xdr:row>
      <xdr:rowOff>127464</xdr:rowOff>
    </xdr:to>
    <xdr:sp macro="" textlink="">
      <xdr:nvSpPr>
        <xdr:cNvPr id="194" name="楕円 193"/>
        <xdr:cNvSpPr/>
      </xdr:nvSpPr>
      <xdr:spPr>
        <a:xfrm>
          <a:off x="45847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48741</xdr:rowOff>
    </xdr:from>
    <xdr:ext cx="534377" cy="259045"/>
    <xdr:sp macro="" textlink="">
      <xdr:nvSpPr>
        <xdr:cNvPr id="195" name="民生費該当値テキスト"/>
        <xdr:cNvSpPr txBox="1"/>
      </xdr:nvSpPr>
      <xdr:spPr>
        <a:xfrm>
          <a:off x="4686300" y="130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168187</xdr:rowOff>
    </xdr:from>
    <xdr:to>
      <xdr:col>20</xdr:col>
      <xdr:colOff>38100</xdr:colOff>
      <xdr:row>77</xdr:row>
      <xdr:rowOff>98337</xdr:rowOff>
    </xdr:to>
    <xdr:sp macro="" textlink="">
      <xdr:nvSpPr>
        <xdr:cNvPr id="196" name="楕円 195"/>
        <xdr:cNvSpPr/>
      </xdr:nvSpPr>
      <xdr:spPr>
        <a:xfrm>
          <a:off x="3746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114864</xdr:rowOff>
    </xdr:from>
    <xdr:ext cx="534377" cy="259045"/>
    <xdr:sp macro="" textlink="">
      <xdr:nvSpPr>
        <xdr:cNvPr id="197" name="テキスト ボックス 196"/>
        <xdr:cNvSpPr txBox="1"/>
      </xdr:nvSpPr>
      <xdr:spPr>
        <a:xfrm>
          <a:off x="3517411" y="129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10928</xdr:rowOff>
    </xdr:from>
    <xdr:to>
      <xdr:col>15</xdr:col>
      <xdr:colOff>101600</xdr:colOff>
      <xdr:row>77</xdr:row>
      <xdr:rowOff>112528</xdr:rowOff>
    </xdr:to>
    <xdr:sp macro="" textlink="">
      <xdr:nvSpPr>
        <xdr:cNvPr id="198" name="楕円 197"/>
        <xdr:cNvSpPr/>
      </xdr:nvSpPr>
      <xdr:spPr>
        <a:xfrm>
          <a:off x="2857500" y="13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103655</xdr:rowOff>
    </xdr:from>
    <xdr:ext cx="534377" cy="259045"/>
    <xdr:sp macro="" textlink="">
      <xdr:nvSpPr>
        <xdr:cNvPr id="199" name="テキスト ボックス 198"/>
        <xdr:cNvSpPr txBox="1"/>
      </xdr:nvSpPr>
      <xdr:spPr>
        <a:xfrm>
          <a:off x="2641111" y="133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64115</xdr:rowOff>
    </xdr:from>
    <xdr:to>
      <xdr:col>10</xdr:col>
      <xdr:colOff>165100</xdr:colOff>
      <xdr:row>77</xdr:row>
      <xdr:rowOff>165715</xdr:rowOff>
    </xdr:to>
    <xdr:sp macro="" textlink="">
      <xdr:nvSpPr>
        <xdr:cNvPr id="200" name="楕円 199"/>
        <xdr:cNvSpPr/>
      </xdr:nvSpPr>
      <xdr:spPr>
        <a:xfrm>
          <a:off x="1968500" y="132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156842</xdr:rowOff>
    </xdr:from>
    <xdr:ext cx="534377" cy="259045"/>
    <xdr:sp macro="" textlink="">
      <xdr:nvSpPr>
        <xdr:cNvPr id="201" name="テキスト ボックス 200"/>
        <xdr:cNvSpPr txBox="1"/>
      </xdr:nvSpPr>
      <xdr:spPr>
        <a:xfrm>
          <a:off x="1752111" y="133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78651</xdr:rowOff>
    </xdr:from>
    <xdr:to>
      <xdr:col>6</xdr:col>
      <xdr:colOff>38100</xdr:colOff>
      <xdr:row>78</xdr:row>
      <xdr:rowOff>8801</xdr:rowOff>
    </xdr:to>
    <xdr:sp macro="" textlink="">
      <xdr:nvSpPr>
        <xdr:cNvPr id="202" name="楕円 201"/>
        <xdr:cNvSpPr/>
      </xdr:nvSpPr>
      <xdr:spPr>
        <a:xfrm>
          <a:off x="1079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25328</xdr:rowOff>
    </xdr:from>
    <xdr:ext cx="534377" cy="259045"/>
    <xdr:sp macro="" textlink="">
      <xdr:nvSpPr>
        <xdr:cNvPr id="203" name="テキスト ボックス 202"/>
        <xdr:cNvSpPr txBox="1"/>
      </xdr:nvSpPr>
      <xdr:spPr>
        <a:xfrm>
          <a:off x="863111" y="130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47803</xdr:rowOff>
    </xdr:from>
    <xdr:to>
      <xdr:col>24</xdr:col>
      <xdr:colOff>63500</xdr:colOff>
      <xdr:row>94</xdr:row>
      <xdr:rowOff>99054</xdr:rowOff>
    </xdr:to>
    <xdr:cxnSp macro="">
      <xdr:nvCxnSpPr>
        <xdr:cNvPr id="228" name="直線コネクタ 227"/>
        <xdr:cNvCxnSpPr/>
      </xdr:nvCxnSpPr>
      <xdr:spPr>
        <a:xfrm flipV="1">
          <a:off x="3797300" y="16164103"/>
          <a:ext cx="8382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43917</xdr:rowOff>
    </xdr:from>
    <xdr:to>
      <xdr:col>19</xdr:col>
      <xdr:colOff>177800</xdr:colOff>
      <xdr:row>94</xdr:row>
      <xdr:rowOff>99054</xdr:rowOff>
    </xdr:to>
    <xdr:cxnSp macro="">
      <xdr:nvCxnSpPr>
        <xdr:cNvPr id="231" name="直線コネクタ 230"/>
        <xdr:cNvCxnSpPr/>
      </xdr:nvCxnSpPr>
      <xdr:spPr>
        <a:xfrm>
          <a:off x="2908300" y="16160217"/>
          <a:ext cx="889000" cy="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132567</xdr:rowOff>
    </xdr:from>
    <xdr:to>
      <xdr:col>15</xdr:col>
      <xdr:colOff>50800</xdr:colOff>
      <xdr:row>94</xdr:row>
      <xdr:rowOff>43917</xdr:rowOff>
    </xdr:to>
    <xdr:cxnSp macro="">
      <xdr:nvCxnSpPr>
        <xdr:cNvPr id="234" name="直線コネクタ 233"/>
        <xdr:cNvCxnSpPr/>
      </xdr:nvCxnSpPr>
      <xdr:spPr>
        <a:xfrm>
          <a:off x="2019300" y="16077417"/>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132567</xdr:rowOff>
    </xdr:from>
    <xdr:to>
      <xdr:col>10</xdr:col>
      <xdr:colOff>114300</xdr:colOff>
      <xdr:row>94</xdr:row>
      <xdr:rowOff>77704</xdr:rowOff>
    </xdr:to>
    <xdr:cxnSp macro="">
      <xdr:nvCxnSpPr>
        <xdr:cNvPr id="237" name="直線コネクタ 236"/>
        <xdr:cNvCxnSpPr/>
      </xdr:nvCxnSpPr>
      <xdr:spPr>
        <a:xfrm flipV="1">
          <a:off x="1130300" y="1607741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168453</xdr:rowOff>
    </xdr:from>
    <xdr:to>
      <xdr:col>24</xdr:col>
      <xdr:colOff>114300</xdr:colOff>
      <xdr:row>94</xdr:row>
      <xdr:rowOff>98603</xdr:rowOff>
    </xdr:to>
    <xdr:sp macro="" textlink="">
      <xdr:nvSpPr>
        <xdr:cNvPr id="247" name="楕円 246"/>
        <xdr:cNvSpPr/>
      </xdr:nvSpPr>
      <xdr:spPr>
        <a:xfrm>
          <a:off x="45847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19880</xdr:rowOff>
    </xdr:from>
    <xdr:ext cx="534377" cy="259045"/>
    <xdr:sp macro="" textlink="">
      <xdr:nvSpPr>
        <xdr:cNvPr id="248" name="衛生費該当値テキスト"/>
        <xdr:cNvSpPr txBox="1"/>
      </xdr:nvSpPr>
      <xdr:spPr>
        <a:xfrm>
          <a:off x="4686300" y="159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48254</xdr:rowOff>
    </xdr:from>
    <xdr:to>
      <xdr:col>20</xdr:col>
      <xdr:colOff>38100</xdr:colOff>
      <xdr:row>94</xdr:row>
      <xdr:rowOff>149854</xdr:rowOff>
    </xdr:to>
    <xdr:sp macro="" textlink="">
      <xdr:nvSpPr>
        <xdr:cNvPr id="249" name="楕円 248"/>
        <xdr:cNvSpPr/>
      </xdr:nvSpPr>
      <xdr:spPr>
        <a:xfrm>
          <a:off x="3746500" y="161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166381</xdr:rowOff>
    </xdr:from>
    <xdr:ext cx="534377" cy="259045"/>
    <xdr:sp macro="" textlink="">
      <xdr:nvSpPr>
        <xdr:cNvPr id="250" name="テキスト ボックス 249"/>
        <xdr:cNvSpPr txBox="1"/>
      </xdr:nvSpPr>
      <xdr:spPr>
        <a:xfrm>
          <a:off x="3517411" y="159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164567</xdr:rowOff>
    </xdr:from>
    <xdr:to>
      <xdr:col>15</xdr:col>
      <xdr:colOff>101600</xdr:colOff>
      <xdr:row>94</xdr:row>
      <xdr:rowOff>94717</xdr:rowOff>
    </xdr:to>
    <xdr:sp macro="" textlink="">
      <xdr:nvSpPr>
        <xdr:cNvPr id="251" name="楕円 250"/>
        <xdr:cNvSpPr/>
      </xdr:nvSpPr>
      <xdr:spPr>
        <a:xfrm>
          <a:off x="28575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111244</xdr:rowOff>
    </xdr:from>
    <xdr:ext cx="534377" cy="259045"/>
    <xdr:sp macro="" textlink="">
      <xdr:nvSpPr>
        <xdr:cNvPr id="252" name="テキスト ボックス 251"/>
        <xdr:cNvSpPr txBox="1"/>
      </xdr:nvSpPr>
      <xdr:spPr>
        <a:xfrm>
          <a:off x="2641111" y="158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81767</xdr:rowOff>
    </xdr:from>
    <xdr:to>
      <xdr:col>10</xdr:col>
      <xdr:colOff>165100</xdr:colOff>
      <xdr:row>94</xdr:row>
      <xdr:rowOff>11917</xdr:rowOff>
    </xdr:to>
    <xdr:sp macro="" textlink="">
      <xdr:nvSpPr>
        <xdr:cNvPr id="253" name="楕円 252"/>
        <xdr:cNvSpPr/>
      </xdr:nvSpPr>
      <xdr:spPr>
        <a:xfrm>
          <a:off x="1968500" y="160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28444</xdr:rowOff>
    </xdr:from>
    <xdr:ext cx="534377" cy="259045"/>
    <xdr:sp macro="" textlink="">
      <xdr:nvSpPr>
        <xdr:cNvPr id="254" name="テキスト ボックス 253"/>
        <xdr:cNvSpPr txBox="1"/>
      </xdr:nvSpPr>
      <xdr:spPr>
        <a:xfrm>
          <a:off x="1752111" y="158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26904</xdr:rowOff>
    </xdr:from>
    <xdr:to>
      <xdr:col>6</xdr:col>
      <xdr:colOff>38100</xdr:colOff>
      <xdr:row>94</xdr:row>
      <xdr:rowOff>128504</xdr:rowOff>
    </xdr:to>
    <xdr:sp macro="" textlink="">
      <xdr:nvSpPr>
        <xdr:cNvPr id="255" name="楕円 254"/>
        <xdr:cNvSpPr/>
      </xdr:nvSpPr>
      <xdr:spPr>
        <a:xfrm>
          <a:off x="1079500" y="161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145031</xdr:rowOff>
    </xdr:from>
    <xdr:ext cx="534377" cy="259045"/>
    <xdr:sp macro="" textlink="">
      <xdr:nvSpPr>
        <xdr:cNvPr id="256" name="テキスト ボックス 255"/>
        <xdr:cNvSpPr txBox="1"/>
      </xdr:nvSpPr>
      <xdr:spPr>
        <a:xfrm>
          <a:off x="863111" y="159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169418</xdr:rowOff>
    </xdr:from>
    <xdr:to>
      <xdr:col>54</xdr:col>
      <xdr:colOff>189865</xdr:colOff>
      <xdr:row>37</xdr:row>
      <xdr:rowOff>110439</xdr:rowOff>
    </xdr:to>
    <xdr:cxnSp macro="">
      <xdr:nvCxnSpPr>
        <xdr:cNvPr id="276" name="直線コネクタ 275"/>
        <xdr:cNvCxnSpPr/>
      </xdr:nvCxnSpPr>
      <xdr:spPr>
        <a:xfrm flipV="1">
          <a:off x="10475595" y="5655818"/>
          <a:ext cx="1270" cy="79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114266</xdr:rowOff>
    </xdr:from>
    <xdr:ext cx="378565" cy="259045"/>
    <xdr:sp macro="" textlink="">
      <xdr:nvSpPr>
        <xdr:cNvPr id="277" name="労働費最小値テキスト"/>
        <xdr:cNvSpPr txBox="1"/>
      </xdr:nvSpPr>
      <xdr:spPr>
        <a:xfrm>
          <a:off x="10528300" y="64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110439</xdr:rowOff>
    </xdr:from>
    <xdr:to>
      <xdr:col>55</xdr:col>
      <xdr:colOff>88900</xdr:colOff>
      <xdr:row>37</xdr:row>
      <xdr:rowOff>110439</xdr:rowOff>
    </xdr:to>
    <xdr:cxnSp macro="">
      <xdr:nvCxnSpPr>
        <xdr:cNvPr id="278" name="直線コネクタ 277"/>
        <xdr:cNvCxnSpPr/>
      </xdr:nvCxnSpPr>
      <xdr:spPr>
        <a:xfrm>
          <a:off x="10388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116095</xdr:rowOff>
    </xdr:from>
    <xdr:ext cx="469744" cy="259045"/>
    <xdr:sp macro="" textlink="">
      <xdr:nvSpPr>
        <xdr:cNvPr id="279" name="労働費最大値テキスト"/>
        <xdr:cNvSpPr txBox="1"/>
      </xdr:nvSpPr>
      <xdr:spPr>
        <a:xfrm>
          <a:off x="10528300" y="54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169418</xdr:rowOff>
    </xdr:from>
    <xdr:to>
      <xdr:col>55</xdr:col>
      <xdr:colOff>88900</xdr:colOff>
      <xdr:row>32</xdr:row>
      <xdr:rowOff>169418</xdr:rowOff>
    </xdr:to>
    <xdr:cxnSp macro="">
      <xdr:nvCxnSpPr>
        <xdr:cNvPr id="280" name="直線コネクタ 279"/>
        <xdr:cNvCxnSpPr/>
      </xdr:nvCxnSpPr>
      <xdr:spPr>
        <a:xfrm>
          <a:off x="10388600" y="56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93066</xdr:rowOff>
    </xdr:from>
    <xdr:to>
      <xdr:col>55</xdr:col>
      <xdr:colOff>0</xdr:colOff>
      <xdr:row>36</xdr:row>
      <xdr:rowOff>62433</xdr:rowOff>
    </xdr:to>
    <xdr:cxnSp macro="">
      <xdr:nvCxnSpPr>
        <xdr:cNvPr id="281" name="直線コネクタ 280"/>
        <xdr:cNvCxnSpPr/>
      </xdr:nvCxnSpPr>
      <xdr:spPr>
        <a:xfrm>
          <a:off x="9639300" y="6093816"/>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164253</xdr:rowOff>
    </xdr:from>
    <xdr:ext cx="378565" cy="259045"/>
    <xdr:sp macro="" textlink="">
      <xdr:nvSpPr>
        <xdr:cNvPr id="282" name="労働費平均値テキスト"/>
        <xdr:cNvSpPr txBox="1"/>
      </xdr:nvSpPr>
      <xdr:spPr>
        <a:xfrm>
          <a:off x="10528300" y="61650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283" name="フローチャート: 判断 282"/>
        <xdr:cNvSpPr/>
      </xdr:nvSpPr>
      <xdr:spPr>
        <a:xfrm>
          <a:off x="104267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93066</xdr:rowOff>
    </xdr:from>
    <xdr:to>
      <xdr:col>50</xdr:col>
      <xdr:colOff>114300</xdr:colOff>
      <xdr:row>36</xdr:row>
      <xdr:rowOff>25400</xdr:rowOff>
    </xdr:to>
    <xdr:cxnSp macro="">
      <xdr:nvCxnSpPr>
        <xdr:cNvPr id="284" name="直線コネクタ 283"/>
        <xdr:cNvCxnSpPr/>
      </xdr:nvCxnSpPr>
      <xdr:spPr>
        <a:xfrm flipV="1">
          <a:off x="8750300" y="60938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146964</xdr:rowOff>
    </xdr:from>
    <xdr:to>
      <xdr:col>50</xdr:col>
      <xdr:colOff>165100</xdr:colOff>
      <xdr:row>36</xdr:row>
      <xdr:rowOff>77114</xdr:rowOff>
    </xdr:to>
    <xdr:sp macro="" textlink="">
      <xdr:nvSpPr>
        <xdr:cNvPr id="285" name="フローチャート: 判断 284"/>
        <xdr:cNvSpPr/>
      </xdr:nvSpPr>
      <xdr:spPr>
        <a:xfrm>
          <a:off x="9588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68241</xdr:rowOff>
    </xdr:from>
    <xdr:ext cx="378565" cy="259045"/>
    <xdr:sp macro="" textlink="">
      <xdr:nvSpPr>
        <xdr:cNvPr id="286" name="テキスト ボックス 285"/>
        <xdr:cNvSpPr txBox="1"/>
      </xdr:nvSpPr>
      <xdr:spPr>
        <a:xfrm>
          <a:off x="94373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28143</xdr:rowOff>
    </xdr:from>
    <xdr:to>
      <xdr:col>45</xdr:col>
      <xdr:colOff>177800</xdr:colOff>
      <xdr:row>36</xdr:row>
      <xdr:rowOff>25400</xdr:rowOff>
    </xdr:to>
    <xdr:cxnSp macro="">
      <xdr:nvCxnSpPr>
        <xdr:cNvPr id="287" name="直線コネクタ 286"/>
        <xdr:cNvCxnSpPr/>
      </xdr:nvCxnSpPr>
      <xdr:spPr>
        <a:xfrm>
          <a:off x="7861300" y="5514543"/>
          <a:ext cx="889000" cy="6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59639</xdr:rowOff>
    </xdr:from>
    <xdr:to>
      <xdr:col>46</xdr:col>
      <xdr:colOff>38100</xdr:colOff>
      <xdr:row>35</xdr:row>
      <xdr:rowOff>161239</xdr:rowOff>
    </xdr:to>
    <xdr:sp macro="" textlink="">
      <xdr:nvSpPr>
        <xdr:cNvPr id="288" name="フローチャート: 判断 287"/>
        <xdr:cNvSpPr/>
      </xdr:nvSpPr>
      <xdr:spPr>
        <a:xfrm>
          <a:off x="8699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6316</xdr:rowOff>
    </xdr:from>
    <xdr:ext cx="469744" cy="259045"/>
    <xdr:sp macro="" textlink="">
      <xdr:nvSpPr>
        <xdr:cNvPr id="289" name="テキスト ボックス 288"/>
        <xdr:cNvSpPr txBox="1"/>
      </xdr:nvSpPr>
      <xdr:spPr>
        <a:xfrm>
          <a:off x="8515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28143</xdr:rowOff>
    </xdr:from>
    <xdr:to>
      <xdr:col>41</xdr:col>
      <xdr:colOff>50800</xdr:colOff>
      <xdr:row>32</xdr:row>
      <xdr:rowOff>81178</xdr:rowOff>
    </xdr:to>
    <xdr:cxnSp macro="">
      <xdr:nvCxnSpPr>
        <xdr:cNvPr id="290" name="直線コネクタ 289"/>
        <xdr:cNvCxnSpPr/>
      </xdr:nvCxnSpPr>
      <xdr:spPr>
        <a:xfrm flipV="1">
          <a:off x="6972300" y="551454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165710</xdr:rowOff>
    </xdr:from>
    <xdr:to>
      <xdr:col>41</xdr:col>
      <xdr:colOff>101600</xdr:colOff>
      <xdr:row>33</xdr:row>
      <xdr:rowOff>95860</xdr:rowOff>
    </xdr:to>
    <xdr:sp macro="" textlink="">
      <xdr:nvSpPr>
        <xdr:cNvPr id="291" name="フローチャート: 判断 290"/>
        <xdr:cNvSpPr/>
      </xdr:nvSpPr>
      <xdr:spPr>
        <a:xfrm>
          <a:off x="7810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86987</xdr:rowOff>
    </xdr:from>
    <xdr:ext cx="469744" cy="259045"/>
    <xdr:sp macro="" textlink="">
      <xdr:nvSpPr>
        <xdr:cNvPr id="292" name="テキスト ボックス 291"/>
        <xdr:cNvSpPr txBox="1"/>
      </xdr:nvSpPr>
      <xdr:spPr>
        <a:xfrm>
          <a:off x="7626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158394</xdr:rowOff>
    </xdr:from>
    <xdr:to>
      <xdr:col>36</xdr:col>
      <xdr:colOff>165100</xdr:colOff>
      <xdr:row>33</xdr:row>
      <xdr:rowOff>88544</xdr:rowOff>
    </xdr:to>
    <xdr:sp macro="" textlink="">
      <xdr:nvSpPr>
        <xdr:cNvPr id="293" name="フローチャート: 判断 292"/>
        <xdr:cNvSpPr/>
      </xdr:nvSpPr>
      <xdr:spPr>
        <a:xfrm>
          <a:off x="6921500" y="564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79671</xdr:rowOff>
    </xdr:from>
    <xdr:ext cx="469744" cy="259045"/>
    <xdr:sp macro="" textlink="">
      <xdr:nvSpPr>
        <xdr:cNvPr id="294" name="テキスト ボックス 293"/>
        <xdr:cNvSpPr txBox="1"/>
      </xdr:nvSpPr>
      <xdr:spPr>
        <a:xfrm>
          <a:off x="6737428" y="573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11633</xdr:rowOff>
    </xdr:from>
    <xdr:to>
      <xdr:col>55</xdr:col>
      <xdr:colOff>50800</xdr:colOff>
      <xdr:row>36</xdr:row>
      <xdr:rowOff>113233</xdr:rowOff>
    </xdr:to>
    <xdr:sp macro="" textlink="">
      <xdr:nvSpPr>
        <xdr:cNvPr id="300" name="楕円 299"/>
        <xdr:cNvSpPr/>
      </xdr:nvSpPr>
      <xdr:spPr>
        <a:xfrm>
          <a:off x="10426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34510</xdr:rowOff>
    </xdr:from>
    <xdr:ext cx="378565" cy="259045"/>
    <xdr:sp macro="" textlink="">
      <xdr:nvSpPr>
        <xdr:cNvPr id="301" name="労働費該当値テキスト"/>
        <xdr:cNvSpPr txBox="1"/>
      </xdr:nvSpPr>
      <xdr:spPr>
        <a:xfrm>
          <a:off x="10528300" y="6035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42266</xdr:rowOff>
    </xdr:from>
    <xdr:to>
      <xdr:col>50</xdr:col>
      <xdr:colOff>165100</xdr:colOff>
      <xdr:row>35</xdr:row>
      <xdr:rowOff>143866</xdr:rowOff>
    </xdr:to>
    <xdr:sp macro="" textlink="">
      <xdr:nvSpPr>
        <xdr:cNvPr id="302" name="楕円 301"/>
        <xdr:cNvSpPr/>
      </xdr:nvSpPr>
      <xdr:spPr>
        <a:xfrm>
          <a:off x="9588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160393</xdr:rowOff>
    </xdr:from>
    <xdr:ext cx="469744" cy="259045"/>
    <xdr:sp macro="" textlink="">
      <xdr:nvSpPr>
        <xdr:cNvPr id="303" name="テキスト ボックス 302"/>
        <xdr:cNvSpPr txBox="1"/>
      </xdr:nvSpPr>
      <xdr:spPr>
        <a:xfrm>
          <a:off x="93917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146050</xdr:rowOff>
    </xdr:from>
    <xdr:to>
      <xdr:col>46</xdr:col>
      <xdr:colOff>38100</xdr:colOff>
      <xdr:row>36</xdr:row>
      <xdr:rowOff>76200</xdr:rowOff>
    </xdr:to>
    <xdr:sp macro="" textlink="">
      <xdr:nvSpPr>
        <xdr:cNvPr id="304" name="楕円 303"/>
        <xdr:cNvSpPr/>
      </xdr:nvSpPr>
      <xdr:spPr>
        <a:xfrm>
          <a:off x="869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67327</xdr:rowOff>
    </xdr:from>
    <xdr:ext cx="469744" cy="259045"/>
    <xdr:sp macro="" textlink="">
      <xdr:nvSpPr>
        <xdr:cNvPr id="305" name="テキスト ボックス 304"/>
        <xdr:cNvSpPr txBox="1"/>
      </xdr:nvSpPr>
      <xdr:spPr>
        <a:xfrm>
          <a:off x="851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148793</xdr:rowOff>
    </xdr:from>
    <xdr:to>
      <xdr:col>41</xdr:col>
      <xdr:colOff>101600</xdr:colOff>
      <xdr:row>32</xdr:row>
      <xdr:rowOff>78943</xdr:rowOff>
    </xdr:to>
    <xdr:sp macro="" textlink="">
      <xdr:nvSpPr>
        <xdr:cNvPr id="306" name="楕円 305"/>
        <xdr:cNvSpPr/>
      </xdr:nvSpPr>
      <xdr:spPr>
        <a:xfrm>
          <a:off x="7810500" y="5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95470</xdr:rowOff>
    </xdr:from>
    <xdr:ext cx="469744" cy="259045"/>
    <xdr:sp macro="" textlink="">
      <xdr:nvSpPr>
        <xdr:cNvPr id="307" name="テキスト ボックス 306"/>
        <xdr:cNvSpPr txBox="1"/>
      </xdr:nvSpPr>
      <xdr:spPr>
        <a:xfrm>
          <a:off x="7626428" y="52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30378</xdr:rowOff>
    </xdr:from>
    <xdr:to>
      <xdr:col>36</xdr:col>
      <xdr:colOff>165100</xdr:colOff>
      <xdr:row>32</xdr:row>
      <xdr:rowOff>131978</xdr:rowOff>
    </xdr:to>
    <xdr:sp macro="" textlink="">
      <xdr:nvSpPr>
        <xdr:cNvPr id="308" name="楕円 307"/>
        <xdr:cNvSpPr/>
      </xdr:nvSpPr>
      <xdr:spPr>
        <a:xfrm>
          <a:off x="6921500" y="55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148505</xdr:rowOff>
    </xdr:from>
    <xdr:ext cx="469744" cy="259045"/>
    <xdr:sp macro="" textlink="">
      <xdr:nvSpPr>
        <xdr:cNvPr id="309" name="テキスト ボックス 308"/>
        <xdr:cNvSpPr txBox="1"/>
      </xdr:nvSpPr>
      <xdr:spPr>
        <a:xfrm>
          <a:off x="6737428" y="52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9" name="直線コネクタ 328"/>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0"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1" name="直線コネクタ 330"/>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2"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3" name="直線コネクタ 332"/>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85110</xdr:rowOff>
    </xdr:from>
    <xdr:to>
      <xdr:col>55</xdr:col>
      <xdr:colOff>0</xdr:colOff>
      <xdr:row>56</xdr:row>
      <xdr:rowOff>85659</xdr:rowOff>
    </xdr:to>
    <xdr:cxnSp macro="">
      <xdr:nvCxnSpPr>
        <xdr:cNvPr id="334" name="直線コネクタ 333"/>
        <xdr:cNvCxnSpPr/>
      </xdr:nvCxnSpPr>
      <xdr:spPr>
        <a:xfrm flipV="1">
          <a:off x="9639300" y="968631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5"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6" name="フローチャート: 判断 335"/>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85659</xdr:rowOff>
    </xdr:from>
    <xdr:to>
      <xdr:col>50</xdr:col>
      <xdr:colOff>114300</xdr:colOff>
      <xdr:row>56</xdr:row>
      <xdr:rowOff>105181</xdr:rowOff>
    </xdr:to>
    <xdr:cxnSp macro="">
      <xdr:nvCxnSpPr>
        <xdr:cNvPr id="337" name="直線コネクタ 336"/>
        <xdr:cNvCxnSpPr/>
      </xdr:nvCxnSpPr>
      <xdr:spPr>
        <a:xfrm flipV="1">
          <a:off x="8750300" y="9686859"/>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8" name="フローチャート: 判断 337"/>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39" name="テキスト ボックス 338"/>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78778</xdr:rowOff>
    </xdr:from>
    <xdr:to>
      <xdr:col>45</xdr:col>
      <xdr:colOff>177800</xdr:colOff>
      <xdr:row>56</xdr:row>
      <xdr:rowOff>105181</xdr:rowOff>
    </xdr:to>
    <xdr:cxnSp macro="">
      <xdr:nvCxnSpPr>
        <xdr:cNvPr id="340" name="直線コネクタ 339"/>
        <xdr:cNvCxnSpPr/>
      </xdr:nvCxnSpPr>
      <xdr:spPr>
        <a:xfrm>
          <a:off x="7861300" y="967997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1" name="フローチャート: 判断 340"/>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2" name="テキスト ボックス 341"/>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68103</xdr:rowOff>
    </xdr:from>
    <xdr:to>
      <xdr:col>41</xdr:col>
      <xdr:colOff>50800</xdr:colOff>
      <xdr:row>56</xdr:row>
      <xdr:rowOff>78778</xdr:rowOff>
    </xdr:to>
    <xdr:cxnSp macro="">
      <xdr:nvCxnSpPr>
        <xdr:cNvPr id="343" name="直線コネクタ 342"/>
        <xdr:cNvCxnSpPr/>
      </xdr:nvCxnSpPr>
      <xdr:spPr>
        <a:xfrm>
          <a:off x="6972300" y="9669303"/>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4" name="フローチャート: 判断 343"/>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5" name="テキスト ボックス 344"/>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6" name="フローチャート: 判断 34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7" name="テキスト ボックス 346"/>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34310</xdr:rowOff>
    </xdr:from>
    <xdr:to>
      <xdr:col>55</xdr:col>
      <xdr:colOff>50800</xdr:colOff>
      <xdr:row>56</xdr:row>
      <xdr:rowOff>135910</xdr:rowOff>
    </xdr:to>
    <xdr:sp macro="" textlink="">
      <xdr:nvSpPr>
        <xdr:cNvPr id="353" name="楕円 352"/>
        <xdr:cNvSpPr/>
      </xdr:nvSpPr>
      <xdr:spPr>
        <a:xfrm>
          <a:off x="10426700" y="96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57187</xdr:rowOff>
    </xdr:from>
    <xdr:ext cx="534377" cy="259045"/>
    <xdr:sp macro="" textlink="">
      <xdr:nvSpPr>
        <xdr:cNvPr id="354" name="農林水産業費該当値テキスト"/>
        <xdr:cNvSpPr txBox="1"/>
      </xdr:nvSpPr>
      <xdr:spPr>
        <a:xfrm>
          <a:off x="10528300" y="94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34859</xdr:rowOff>
    </xdr:from>
    <xdr:to>
      <xdr:col>50</xdr:col>
      <xdr:colOff>165100</xdr:colOff>
      <xdr:row>56</xdr:row>
      <xdr:rowOff>136459</xdr:rowOff>
    </xdr:to>
    <xdr:sp macro="" textlink="">
      <xdr:nvSpPr>
        <xdr:cNvPr id="355" name="楕円 354"/>
        <xdr:cNvSpPr/>
      </xdr:nvSpPr>
      <xdr:spPr>
        <a:xfrm>
          <a:off x="9588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152986</xdr:rowOff>
    </xdr:from>
    <xdr:ext cx="534377" cy="259045"/>
    <xdr:sp macro="" textlink="">
      <xdr:nvSpPr>
        <xdr:cNvPr id="356" name="テキスト ボックス 355"/>
        <xdr:cNvSpPr txBox="1"/>
      </xdr:nvSpPr>
      <xdr:spPr>
        <a:xfrm>
          <a:off x="9359411" y="94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54381</xdr:rowOff>
    </xdr:from>
    <xdr:to>
      <xdr:col>46</xdr:col>
      <xdr:colOff>38100</xdr:colOff>
      <xdr:row>56</xdr:row>
      <xdr:rowOff>155981</xdr:rowOff>
    </xdr:to>
    <xdr:sp macro="" textlink="">
      <xdr:nvSpPr>
        <xdr:cNvPr id="357" name="楕円 356"/>
        <xdr:cNvSpPr/>
      </xdr:nvSpPr>
      <xdr:spPr>
        <a:xfrm>
          <a:off x="8699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1058</xdr:rowOff>
    </xdr:from>
    <xdr:ext cx="534377" cy="259045"/>
    <xdr:sp macro="" textlink="">
      <xdr:nvSpPr>
        <xdr:cNvPr id="358" name="テキスト ボックス 357"/>
        <xdr:cNvSpPr txBox="1"/>
      </xdr:nvSpPr>
      <xdr:spPr>
        <a:xfrm>
          <a:off x="8483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27978</xdr:rowOff>
    </xdr:from>
    <xdr:to>
      <xdr:col>41</xdr:col>
      <xdr:colOff>101600</xdr:colOff>
      <xdr:row>56</xdr:row>
      <xdr:rowOff>129578</xdr:rowOff>
    </xdr:to>
    <xdr:sp macro="" textlink="">
      <xdr:nvSpPr>
        <xdr:cNvPr id="359" name="楕円 358"/>
        <xdr:cNvSpPr/>
      </xdr:nvSpPr>
      <xdr:spPr>
        <a:xfrm>
          <a:off x="7810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146105</xdr:rowOff>
    </xdr:from>
    <xdr:ext cx="534377" cy="259045"/>
    <xdr:sp macro="" textlink="">
      <xdr:nvSpPr>
        <xdr:cNvPr id="360" name="テキスト ボックス 359"/>
        <xdr:cNvSpPr txBox="1"/>
      </xdr:nvSpPr>
      <xdr:spPr>
        <a:xfrm>
          <a:off x="7594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17303</xdr:rowOff>
    </xdr:from>
    <xdr:to>
      <xdr:col>36</xdr:col>
      <xdr:colOff>165100</xdr:colOff>
      <xdr:row>56</xdr:row>
      <xdr:rowOff>118903</xdr:rowOff>
    </xdr:to>
    <xdr:sp macro="" textlink="">
      <xdr:nvSpPr>
        <xdr:cNvPr id="361" name="楕円 360"/>
        <xdr:cNvSpPr/>
      </xdr:nvSpPr>
      <xdr:spPr>
        <a:xfrm>
          <a:off x="6921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135430</xdr:rowOff>
    </xdr:from>
    <xdr:ext cx="534377" cy="259045"/>
    <xdr:sp macro="" textlink="">
      <xdr:nvSpPr>
        <xdr:cNvPr id="362" name="テキスト ボックス 361"/>
        <xdr:cNvSpPr txBox="1"/>
      </xdr:nvSpPr>
      <xdr:spPr>
        <a:xfrm>
          <a:off x="6705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2" name="テキスト ボックス 37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8" name="テキスト ボックス 37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0" name="テキスト ボックス 37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2" name="直線コネクタ 381"/>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3"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4" name="直線コネクタ 383"/>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5"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6" name="直線コネクタ 385"/>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144318</xdr:rowOff>
    </xdr:from>
    <xdr:to>
      <xdr:col>55</xdr:col>
      <xdr:colOff>0</xdr:colOff>
      <xdr:row>75</xdr:row>
      <xdr:rowOff>49357</xdr:rowOff>
    </xdr:to>
    <xdr:cxnSp macro="">
      <xdr:nvCxnSpPr>
        <xdr:cNvPr id="387" name="直線コネクタ 386"/>
        <xdr:cNvCxnSpPr/>
      </xdr:nvCxnSpPr>
      <xdr:spPr>
        <a:xfrm>
          <a:off x="9639300" y="12660168"/>
          <a:ext cx="838200" cy="2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8"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9" name="フローチャート: 判断 388"/>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107924</xdr:rowOff>
    </xdr:from>
    <xdr:to>
      <xdr:col>50</xdr:col>
      <xdr:colOff>114300</xdr:colOff>
      <xdr:row>73</xdr:row>
      <xdr:rowOff>144318</xdr:rowOff>
    </xdr:to>
    <xdr:cxnSp macro="">
      <xdr:nvCxnSpPr>
        <xdr:cNvPr id="390" name="直線コネクタ 389"/>
        <xdr:cNvCxnSpPr/>
      </xdr:nvCxnSpPr>
      <xdr:spPr>
        <a:xfrm>
          <a:off x="8750300" y="1262377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1" name="フローチャート: 判断 390"/>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2" name="テキスト ボックス 391"/>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51186</xdr:rowOff>
    </xdr:from>
    <xdr:to>
      <xdr:col>45</xdr:col>
      <xdr:colOff>177800</xdr:colOff>
      <xdr:row>73</xdr:row>
      <xdr:rowOff>107924</xdr:rowOff>
    </xdr:to>
    <xdr:cxnSp macro="">
      <xdr:nvCxnSpPr>
        <xdr:cNvPr id="393" name="直線コネクタ 392"/>
        <xdr:cNvCxnSpPr/>
      </xdr:nvCxnSpPr>
      <xdr:spPr>
        <a:xfrm>
          <a:off x="7861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4" name="フローチャート: 判断 393"/>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5" name="テキスト ボックス 394"/>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129984</xdr:rowOff>
    </xdr:from>
    <xdr:to>
      <xdr:col>41</xdr:col>
      <xdr:colOff>50800</xdr:colOff>
      <xdr:row>73</xdr:row>
      <xdr:rowOff>51186</xdr:rowOff>
    </xdr:to>
    <xdr:cxnSp macro="">
      <xdr:nvCxnSpPr>
        <xdr:cNvPr id="396" name="直線コネクタ 395"/>
        <xdr:cNvCxnSpPr/>
      </xdr:nvCxnSpPr>
      <xdr:spPr>
        <a:xfrm>
          <a:off x="6972300" y="12474384"/>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7" name="フローチャート: 判断 396"/>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8" name="テキスト ボックス 397"/>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9" name="フローチャート: 判断 398"/>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0" name="テキスト ボックス 399"/>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170007</xdr:rowOff>
    </xdr:from>
    <xdr:to>
      <xdr:col>55</xdr:col>
      <xdr:colOff>50800</xdr:colOff>
      <xdr:row>75</xdr:row>
      <xdr:rowOff>100157</xdr:rowOff>
    </xdr:to>
    <xdr:sp macro="" textlink="">
      <xdr:nvSpPr>
        <xdr:cNvPr id="406" name="楕円 405"/>
        <xdr:cNvSpPr/>
      </xdr:nvSpPr>
      <xdr:spPr>
        <a:xfrm>
          <a:off x="10426700" y="12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21434</xdr:rowOff>
    </xdr:from>
    <xdr:ext cx="534377" cy="259045"/>
    <xdr:sp macro="" textlink="">
      <xdr:nvSpPr>
        <xdr:cNvPr id="407" name="商工費該当値テキスト"/>
        <xdr:cNvSpPr txBox="1"/>
      </xdr:nvSpPr>
      <xdr:spPr>
        <a:xfrm>
          <a:off x="10528300" y="127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93518</xdr:rowOff>
    </xdr:from>
    <xdr:to>
      <xdr:col>50</xdr:col>
      <xdr:colOff>165100</xdr:colOff>
      <xdr:row>74</xdr:row>
      <xdr:rowOff>23668</xdr:rowOff>
    </xdr:to>
    <xdr:sp macro="" textlink="">
      <xdr:nvSpPr>
        <xdr:cNvPr id="408" name="楕円 407"/>
        <xdr:cNvSpPr/>
      </xdr:nvSpPr>
      <xdr:spPr>
        <a:xfrm>
          <a:off x="95885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40195</xdr:rowOff>
    </xdr:from>
    <xdr:ext cx="534377" cy="259045"/>
    <xdr:sp macro="" textlink="">
      <xdr:nvSpPr>
        <xdr:cNvPr id="409" name="テキスト ボックス 408"/>
        <xdr:cNvSpPr txBox="1"/>
      </xdr:nvSpPr>
      <xdr:spPr>
        <a:xfrm>
          <a:off x="9359411" y="123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57124</xdr:rowOff>
    </xdr:from>
    <xdr:to>
      <xdr:col>46</xdr:col>
      <xdr:colOff>38100</xdr:colOff>
      <xdr:row>73</xdr:row>
      <xdr:rowOff>158724</xdr:rowOff>
    </xdr:to>
    <xdr:sp macro="" textlink="">
      <xdr:nvSpPr>
        <xdr:cNvPr id="410" name="楕円 409"/>
        <xdr:cNvSpPr/>
      </xdr:nvSpPr>
      <xdr:spPr>
        <a:xfrm>
          <a:off x="8699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3801</xdr:rowOff>
    </xdr:from>
    <xdr:ext cx="534377" cy="259045"/>
    <xdr:sp macro="" textlink="">
      <xdr:nvSpPr>
        <xdr:cNvPr id="411" name="テキスト ボックス 410"/>
        <xdr:cNvSpPr txBox="1"/>
      </xdr:nvSpPr>
      <xdr:spPr>
        <a:xfrm>
          <a:off x="8483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386</xdr:rowOff>
    </xdr:from>
    <xdr:to>
      <xdr:col>41</xdr:col>
      <xdr:colOff>101600</xdr:colOff>
      <xdr:row>73</xdr:row>
      <xdr:rowOff>101986</xdr:rowOff>
    </xdr:to>
    <xdr:sp macro="" textlink="">
      <xdr:nvSpPr>
        <xdr:cNvPr id="412" name="楕円 411"/>
        <xdr:cNvSpPr/>
      </xdr:nvSpPr>
      <xdr:spPr>
        <a:xfrm>
          <a:off x="7810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118513</xdr:rowOff>
    </xdr:from>
    <xdr:ext cx="534377" cy="259045"/>
    <xdr:sp macro="" textlink="">
      <xdr:nvSpPr>
        <xdr:cNvPr id="413" name="テキスト ボックス 412"/>
        <xdr:cNvSpPr txBox="1"/>
      </xdr:nvSpPr>
      <xdr:spPr>
        <a:xfrm>
          <a:off x="7594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79184</xdr:rowOff>
    </xdr:from>
    <xdr:to>
      <xdr:col>36</xdr:col>
      <xdr:colOff>165100</xdr:colOff>
      <xdr:row>73</xdr:row>
      <xdr:rowOff>9334</xdr:rowOff>
    </xdr:to>
    <xdr:sp macro="" textlink="">
      <xdr:nvSpPr>
        <xdr:cNvPr id="414" name="楕円 413"/>
        <xdr:cNvSpPr/>
      </xdr:nvSpPr>
      <xdr:spPr>
        <a:xfrm>
          <a:off x="6921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25861</xdr:rowOff>
    </xdr:from>
    <xdr:ext cx="534377" cy="259045"/>
    <xdr:sp macro="" textlink="">
      <xdr:nvSpPr>
        <xdr:cNvPr id="415" name="テキスト ボックス 414"/>
        <xdr:cNvSpPr txBox="1"/>
      </xdr:nvSpPr>
      <xdr:spPr>
        <a:xfrm>
          <a:off x="6705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9" name="直線コネクタ 438"/>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0"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1" name="直線コネクタ 440"/>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2"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3" name="直線コネクタ 442"/>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169238</xdr:rowOff>
    </xdr:from>
    <xdr:to>
      <xdr:col>55</xdr:col>
      <xdr:colOff>0</xdr:colOff>
      <xdr:row>95</xdr:row>
      <xdr:rowOff>141643</xdr:rowOff>
    </xdr:to>
    <xdr:cxnSp macro="">
      <xdr:nvCxnSpPr>
        <xdr:cNvPr id="444" name="直線コネクタ 443"/>
        <xdr:cNvCxnSpPr/>
      </xdr:nvCxnSpPr>
      <xdr:spPr>
        <a:xfrm flipV="1">
          <a:off x="9639300" y="16285538"/>
          <a:ext cx="8382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5"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6" name="フローチャート: 判断 445"/>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141643</xdr:rowOff>
    </xdr:from>
    <xdr:to>
      <xdr:col>50</xdr:col>
      <xdr:colOff>114300</xdr:colOff>
      <xdr:row>96</xdr:row>
      <xdr:rowOff>9953</xdr:rowOff>
    </xdr:to>
    <xdr:cxnSp macro="">
      <xdr:nvCxnSpPr>
        <xdr:cNvPr id="447" name="直線コネクタ 446"/>
        <xdr:cNvCxnSpPr/>
      </xdr:nvCxnSpPr>
      <xdr:spPr>
        <a:xfrm flipV="1">
          <a:off x="8750300" y="16429393"/>
          <a:ext cx="8890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8" name="フローチャート: 判断 447"/>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49" name="テキスト ボックス 448"/>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9953</xdr:rowOff>
    </xdr:from>
    <xdr:to>
      <xdr:col>45</xdr:col>
      <xdr:colOff>177800</xdr:colOff>
      <xdr:row>96</xdr:row>
      <xdr:rowOff>74566</xdr:rowOff>
    </xdr:to>
    <xdr:cxnSp macro="">
      <xdr:nvCxnSpPr>
        <xdr:cNvPr id="450" name="直線コネクタ 449"/>
        <xdr:cNvCxnSpPr/>
      </xdr:nvCxnSpPr>
      <xdr:spPr>
        <a:xfrm flipV="1">
          <a:off x="7861300" y="16469153"/>
          <a:ext cx="889000" cy="6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1" name="フローチャート: 判断 450"/>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2" name="テキスト ボックス 451"/>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22085</xdr:rowOff>
    </xdr:from>
    <xdr:to>
      <xdr:col>41</xdr:col>
      <xdr:colOff>50800</xdr:colOff>
      <xdr:row>96</xdr:row>
      <xdr:rowOff>74566</xdr:rowOff>
    </xdr:to>
    <xdr:cxnSp macro="">
      <xdr:nvCxnSpPr>
        <xdr:cNvPr id="453" name="直線コネクタ 452"/>
        <xdr:cNvCxnSpPr/>
      </xdr:nvCxnSpPr>
      <xdr:spPr>
        <a:xfrm>
          <a:off x="6972300" y="16481285"/>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4" name="フローチャート: 判断 453"/>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5" name="テキスト ボックス 454"/>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6" name="フローチャート: 判断 455"/>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7" name="テキスト ボックス 456"/>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118438</xdr:rowOff>
    </xdr:from>
    <xdr:to>
      <xdr:col>55</xdr:col>
      <xdr:colOff>50800</xdr:colOff>
      <xdr:row>95</xdr:row>
      <xdr:rowOff>48588</xdr:rowOff>
    </xdr:to>
    <xdr:sp macro="" textlink="">
      <xdr:nvSpPr>
        <xdr:cNvPr id="463" name="楕円 462"/>
        <xdr:cNvSpPr/>
      </xdr:nvSpPr>
      <xdr:spPr>
        <a:xfrm>
          <a:off x="104267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141315</xdr:rowOff>
    </xdr:from>
    <xdr:ext cx="534377" cy="259045"/>
    <xdr:sp macro="" textlink="">
      <xdr:nvSpPr>
        <xdr:cNvPr id="464" name="土木費該当値テキスト"/>
        <xdr:cNvSpPr txBox="1"/>
      </xdr:nvSpPr>
      <xdr:spPr>
        <a:xfrm>
          <a:off x="10528300" y="160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90843</xdr:rowOff>
    </xdr:from>
    <xdr:to>
      <xdr:col>50</xdr:col>
      <xdr:colOff>165100</xdr:colOff>
      <xdr:row>96</xdr:row>
      <xdr:rowOff>20993</xdr:rowOff>
    </xdr:to>
    <xdr:sp macro="" textlink="">
      <xdr:nvSpPr>
        <xdr:cNvPr id="465" name="楕円 464"/>
        <xdr:cNvSpPr/>
      </xdr:nvSpPr>
      <xdr:spPr>
        <a:xfrm>
          <a:off x="95885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37520</xdr:rowOff>
    </xdr:from>
    <xdr:ext cx="534377" cy="259045"/>
    <xdr:sp macro="" textlink="">
      <xdr:nvSpPr>
        <xdr:cNvPr id="466" name="テキスト ボックス 465"/>
        <xdr:cNvSpPr txBox="1"/>
      </xdr:nvSpPr>
      <xdr:spPr>
        <a:xfrm>
          <a:off x="9359411" y="161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130603</xdr:rowOff>
    </xdr:from>
    <xdr:to>
      <xdr:col>46</xdr:col>
      <xdr:colOff>38100</xdr:colOff>
      <xdr:row>96</xdr:row>
      <xdr:rowOff>60753</xdr:rowOff>
    </xdr:to>
    <xdr:sp macro="" textlink="">
      <xdr:nvSpPr>
        <xdr:cNvPr id="467" name="楕円 466"/>
        <xdr:cNvSpPr/>
      </xdr:nvSpPr>
      <xdr:spPr>
        <a:xfrm>
          <a:off x="8699500" y="164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77280</xdr:rowOff>
    </xdr:from>
    <xdr:ext cx="534377" cy="259045"/>
    <xdr:sp macro="" textlink="">
      <xdr:nvSpPr>
        <xdr:cNvPr id="468" name="テキスト ボックス 467"/>
        <xdr:cNvSpPr txBox="1"/>
      </xdr:nvSpPr>
      <xdr:spPr>
        <a:xfrm>
          <a:off x="8483111" y="161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23766</xdr:rowOff>
    </xdr:from>
    <xdr:to>
      <xdr:col>41</xdr:col>
      <xdr:colOff>101600</xdr:colOff>
      <xdr:row>96</xdr:row>
      <xdr:rowOff>125366</xdr:rowOff>
    </xdr:to>
    <xdr:sp macro="" textlink="">
      <xdr:nvSpPr>
        <xdr:cNvPr id="469" name="楕円 468"/>
        <xdr:cNvSpPr/>
      </xdr:nvSpPr>
      <xdr:spPr>
        <a:xfrm>
          <a:off x="7810500" y="16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141893</xdr:rowOff>
    </xdr:from>
    <xdr:ext cx="534377" cy="259045"/>
    <xdr:sp macro="" textlink="">
      <xdr:nvSpPr>
        <xdr:cNvPr id="470" name="テキスト ボックス 469"/>
        <xdr:cNvSpPr txBox="1"/>
      </xdr:nvSpPr>
      <xdr:spPr>
        <a:xfrm>
          <a:off x="7594111" y="162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142735</xdr:rowOff>
    </xdr:from>
    <xdr:to>
      <xdr:col>36</xdr:col>
      <xdr:colOff>165100</xdr:colOff>
      <xdr:row>96</xdr:row>
      <xdr:rowOff>72885</xdr:rowOff>
    </xdr:to>
    <xdr:sp macro="" textlink="">
      <xdr:nvSpPr>
        <xdr:cNvPr id="471" name="楕円 470"/>
        <xdr:cNvSpPr/>
      </xdr:nvSpPr>
      <xdr:spPr>
        <a:xfrm>
          <a:off x="6921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89412</xdr:rowOff>
    </xdr:from>
    <xdr:ext cx="534377" cy="259045"/>
    <xdr:sp macro="" textlink="">
      <xdr:nvSpPr>
        <xdr:cNvPr id="472" name="テキスト ボックス 471"/>
        <xdr:cNvSpPr txBox="1"/>
      </xdr:nvSpPr>
      <xdr:spPr>
        <a:xfrm>
          <a:off x="67051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7" name="直線コネクタ 496"/>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8"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9" name="直線コネクタ 498"/>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0"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1" name="直線コネクタ 500"/>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88646</xdr:rowOff>
    </xdr:from>
    <xdr:to>
      <xdr:col>85</xdr:col>
      <xdr:colOff>127000</xdr:colOff>
      <xdr:row>37</xdr:row>
      <xdr:rowOff>136652</xdr:rowOff>
    </xdr:to>
    <xdr:cxnSp macro="">
      <xdr:nvCxnSpPr>
        <xdr:cNvPr id="502" name="直線コネクタ 501"/>
        <xdr:cNvCxnSpPr/>
      </xdr:nvCxnSpPr>
      <xdr:spPr>
        <a:xfrm flipV="1">
          <a:off x="15481300" y="64322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3"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4" name="フローチャート: 判断 503"/>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110308</xdr:rowOff>
    </xdr:from>
    <xdr:to>
      <xdr:col>81</xdr:col>
      <xdr:colOff>50800</xdr:colOff>
      <xdr:row>37</xdr:row>
      <xdr:rowOff>136652</xdr:rowOff>
    </xdr:to>
    <xdr:cxnSp macro="">
      <xdr:nvCxnSpPr>
        <xdr:cNvPr id="505" name="直線コネクタ 504"/>
        <xdr:cNvCxnSpPr/>
      </xdr:nvCxnSpPr>
      <xdr:spPr>
        <a:xfrm>
          <a:off x="14592300" y="6282508"/>
          <a:ext cx="889000" cy="1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6" name="フローチャート: 判断 505"/>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7" name="テキスト ボックス 506"/>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110308</xdr:rowOff>
    </xdr:from>
    <xdr:to>
      <xdr:col>76</xdr:col>
      <xdr:colOff>114300</xdr:colOff>
      <xdr:row>37</xdr:row>
      <xdr:rowOff>41402</xdr:rowOff>
    </xdr:to>
    <xdr:cxnSp macro="">
      <xdr:nvCxnSpPr>
        <xdr:cNvPr id="508" name="直線コネクタ 507"/>
        <xdr:cNvCxnSpPr/>
      </xdr:nvCxnSpPr>
      <xdr:spPr>
        <a:xfrm flipV="1">
          <a:off x="13703300" y="6282508"/>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9" name="フローチャート: 判断 508"/>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0" name="テキスト ボックス 509"/>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41402</xdr:rowOff>
    </xdr:from>
    <xdr:to>
      <xdr:col>71</xdr:col>
      <xdr:colOff>177800</xdr:colOff>
      <xdr:row>37</xdr:row>
      <xdr:rowOff>170724</xdr:rowOff>
    </xdr:to>
    <xdr:cxnSp macro="">
      <xdr:nvCxnSpPr>
        <xdr:cNvPr id="511" name="直線コネクタ 510"/>
        <xdr:cNvCxnSpPr/>
      </xdr:nvCxnSpPr>
      <xdr:spPr>
        <a:xfrm flipV="1">
          <a:off x="12814300" y="6385052"/>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2" name="フローチャート: 判断 511"/>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3" name="テキスト ボックス 512"/>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4" name="フローチャート: 判断 513"/>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5" name="テキスト ボックス 514"/>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37846</xdr:rowOff>
    </xdr:from>
    <xdr:to>
      <xdr:col>85</xdr:col>
      <xdr:colOff>177800</xdr:colOff>
      <xdr:row>37</xdr:row>
      <xdr:rowOff>139446</xdr:rowOff>
    </xdr:to>
    <xdr:sp macro="" textlink="">
      <xdr:nvSpPr>
        <xdr:cNvPr id="521" name="楕円 520"/>
        <xdr:cNvSpPr/>
      </xdr:nvSpPr>
      <xdr:spPr>
        <a:xfrm>
          <a:off x="162687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16273</xdr:rowOff>
    </xdr:from>
    <xdr:ext cx="534377" cy="259045"/>
    <xdr:sp macro="" textlink="">
      <xdr:nvSpPr>
        <xdr:cNvPr id="522" name="警察費該当値テキスト"/>
        <xdr:cNvSpPr txBox="1"/>
      </xdr:nvSpPr>
      <xdr:spPr>
        <a:xfrm>
          <a:off x="16370300" y="63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85852</xdr:rowOff>
    </xdr:from>
    <xdr:to>
      <xdr:col>81</xdr:col>
      <xdr:colOff>101600</xdr:colOff>
      <xdr:row>38</xdr:row>
      <xdr:rowOff>16002</xdr:rowOff>
    </xdr:to>
    <xdr:sp macro="" textlink="">
      <xdr:nvSpPr>
        <xdr:cNvPr id="523" name="楕円 522"/>
        <xdr:cNvSpPr/>
      </xdr:nvSpPr>
      <xdr:spPr>
        <a:xfrm>
          <a:off x="15430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7129</xdr:rowOff>
    </xdr:from>
    <xdr:ext cx="534377" cy="259045"/>
    <xdr:sp macro="" textlink="">
      <xdr:nvSpPr>
        <xdr:cNvPr id="524" name="テキスト ボックス 523"/>
        <xdr:cNvSpPr txBox="1"/>
      </xdr:nvSpPr>
      <xdr:spPr>
        <a:xfrm>
          <a:off x="15201411" y="65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59508</xdr:rowOff>
    </xdr:from>
    <xdr:to>
      <xdr:col>76</xdr:col>
      <xdr:colOff>165100</xdr:colOff>
      <xdr:row>36</xdr:row>
      <xdr:rowOff>161108</xdr:rowOff>
    </xdr:to>
    <xdr:sp macro="" textlink="">
      <xdr:nvSpPr>
        <xdr:cNvPr id="525" name="楕円 524"/>
        <xdr:cNvSpPr/>
      </xdr:nvSpPr>
      <xdr:spPr>
        <a:xfrm>
          <a:off x="14541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152235</xdr:rowOff>
    </xdr:from>
    <xdr:ext cx="534377" cy="259045"/>
    <xdr:sp macro="" textlink="">
      <xdr:nvSpPr>
        <xdr:cNvPr id="526" name="テキスト ボックス 525"/>
        <xdr:cNvSpPr txBox="1"/>
      </xdr:nvSpPr>
      <xdr:spPr>
        <a:xfrm>
          <a:off x="14325111"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162052</xdr:rowOff>
    </xdr:from>
    <xdr:to>
      <xdr:col>72</xdr:col>
      <xdr:colOff>38100</xdr:colOff>
      <xdr:row>37</xdr:row>
      <xdr:rowOff>92202</xdr:rowOff>
    </xdr:to>
    <xdr:sp macro="" textlink="">
      <xdr:nvSpPr>
        <xdr:cNvPr id="527" name="楕円 526"/>
        <xdr:cNvSpPr/>
      </xdr:nvSpPr>
      <xdr:spPr>
        <a:xfrm>
          <a:off x="13652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83329</xdr:rowOff>
    </xdr:from>
    <xdr:ext cx="534377" cy="259045"/>
    <xdr:sp macro="" textlink="">
      <xdr:nvSpPr>
        <xdr:cNvPr id="528" name="テキスト ボックス 527"/>
        <xdr:cNvSpPr txBox="1"/>
      </xdr:nvSpPr>
      <xdr:spPr>
        <a:xfrm>
          <a:off x="13436111" y="64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119924</xdr:rowOff>
    </xdr:from>
    <xdr:to>
      <xdr:col>67</xdr:col>
      <xdr:colOff>101600</xdr:colOff>
      <xdr:row>38</xdr:row>
      <xdr:rowOff>50074</xdr:rowOff>
    </xdr:to>
    <xdr:sp macro="" textlink="">
      <xdr:nvSpPr>
        <xdr:cNvPr id="529" name="楕円 528"/>
        <xdr:cNvSpPr/>
      </xdr:nvSpPr>
      <xdr:spPr>
        <a:xfrm>
          <a:off x="12763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41201</xdr:rowOff>
    </xdr:from>
    <xdr:ext cx="534377" cy="259045"/>
    <xdr:sp macro="" textlink="">
      <xdr:nvSpPr>
        <xdr:cNvPr id="530" name="テキスト ボックス 529"/>
        <xdr:cNvSpPr txBox="1"/>
      </xdr:nvSpPr>
      <xdr:spPr>
        <a:xfrm>
          <a:off x="12547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3" name="直線コネクタ 552"/>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4"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5" name="直線コネクタ 554"/>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6"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7" name="直線コネクタ 556"/>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67634</xdr:rowOff>
    </xdr:from>
    <xdr:to>
      <xdr:col>85</xdr:col>
      <xdr:colOff>127000</xdr:colOff>
      <xdr:row>53</xdr:row>
      <xdr:rowOff>112858</xdr:rowOff>
    </xdr:to>
    <xdr:cxnSp macro="">
      <xdr:nvCxnSpPr>
        <xdr:cNvPr id="558" name="直線コネクタ 557"/>
        <xdr:cNvCxnSpPr/>
      </xdr:nvCxnSpPr>
      <xdr:spPr>
        <a:xfrm flipV="1">
          <a:off x="15481300" y="9154484"/>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59"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0" name="フローチャート: 判断 559"/>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104705</xdr:rowOff>
    </xdr:from>
    <xdr:to>
      <xdr:col>81</xdr:col>
      <xdr:colOff>50800</xdr:colOff>
      <xdr:row>53</xdr:row>
      <xdr:rowOff>112858</xdr:rowOff>
    </xdr:to>
    <xdr:cxnSp macro="">
      <xdr:nvCxnSpPr>
        <xdr:cNvPr id="561" name="直線コネクタ 560"/>
        <xdr:cNvCxnSpPr/>
      </xdr:nvCxnSpPr>
      <xdr:spPr>
        <a:xfrm>
          <a:off x="14592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2" name="フローチャート: 判断 561"/>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3" name="テキスト ボックス 562"/>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89941</xdr:rowOff>
    </xdr:from>
    <xdr:to>
      <xdr:col>76</xdr:col>
      <xdr:colOff>114300</xdr:colOff>
      <xdr:row>53</xdr:row>
      <xdr:rowOff>104705</xdr:rowOff>
    </xdr:to>
    <xdr:cxnSp macro="">
      <xdr:nvCxnSpPr>
        <xdr:cNvPr id="564" name="直線コネクタ 563"/>
        <xdr:cNvCxnSpPr/>
      </xdr:nvCxnSpPr>
      <xdr:spPr>
        <a:xfrm>
          <a:off x="13703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5" name="フローチャート: 判断 564"/>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6" name="テキスト ボックス 565"/>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82359</xdr:rowOff>
    </xdr:from>
    <xdr:to>
      <xdr:col>71</xdr:col>
      <xdr:colOff>177800</xdr:colOff>
      <xdr:row>53</xdr:row>
      <xdr:rowOff>89941</xdr:rowOff>
    </xdr:to>
    <xdr:cxnSp macro="">
      <xdr:nvCxnSpPr>
        <xdr:cNvPr id="567" name="直線コネクタ 566"/>
        <xdr:cNvCxnSpPr/>
      </xdr:nvCxnSpPr>
      <xdr:spPr>
        <a:xfrm>
          <a:off x="12814300" y="916920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8" name="フローチャート: 判断 567"/>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69" name="テキスト ボックス 568"/>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0" name="フローチャート: 判断 569"/>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1" name="テキスト ボックス 570"/>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16834</xdr:rowOff>
    </xdr:from>
    <xdr:to>
      <xdr:col>85</xdr:col>
      <xdr:colOff>177800</xdr:colOff>
      <xdr:row>53</xdr:row>
      <xdr:rowOff>118434</xdr:rowOff>
    </xdr:to>
    <xdr:sp macro="" textlink="">
      <xdr:nvSpPr>
        <xdr:cNvPr id="577" name="楕円 576"/>
        <xdr:cNvSpPr/>
      </xdr:nvSpPr>
      <xdr:spPr>
        <a:xfrm>
          <a:off x="162687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39711</xdr:rowOff>
    </xdr:from>
    <xdr:ext cx="534377" cy="259045"/>
    <xdr:sp macro="" textlink="">
      <xdr:nvSpPr>
        <xdr:cNvPr id="578" name="教育費該当値テキスト"/>
        <xdr:cNvSpPr txBox="1"/>
      </xdr:nvSpPr>
      <xdr:spPr>
        <a:xfrm>
          <a:off x="16370300" y="89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62058</xdr:rowOff>
    </xdr:from>
    <xdr:to>
      <xdr:col>81</xdr:col>
      <xdr:colOff>101600</xdr:colOff>
      <xdr:row>53</xdr:row>
      <xdr:rowOff>163658</xdr:rowOff>
    </xdr:to>
    <xdr:sp macro="" textlink="">
      <xdr:nvSpPr>
        <xdr:cNvPr id="579" name="楕円 578"/>
        <xdr:cNvSpPr/>
      </xdr:nvSpPr>
      <xdr:spPr>
        <a:xfrm>
          <a:off x="15430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8735</xdr:rowOff>
    </xdr:from>
    <xdr:ext cx="534377" cy="259045"/>
    <xdr:sp macro="" textlink="">
      <xdr:nvSpPr>
        <xdr:cNvPr id="580" name="テキスト ボックス 579"/>
        <xdr:cNvSpPr txBox="1"/>
      </xdr:nvSpPr>
      <xdr:spPr>
        <a:xfrm>
          <a:off x="152014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53905</xdr:rowOff>
    </xdr:from>
    <xdr:to>
      <xdr:col>76</xdr:col>
      <xdr:colOff>165100</xdr:colOff>
      <xdr:row>53</xdr:row>
      <xdr:rowOff>155505</xdr:rowOff>
    </xdr:to>
    <xdr:sp macro="" textlink="">
      <xdr:nvSpPr>
        <xdr:cNvPr id="581" name="楕円 580"/>
        <xdr:cNvSpPr/>
      </xdr:nvSpPr>
      <xdr:spPr>
        <a:xfrm>
          <a:off x="14541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582</xdr:rowOff>
    </xdr:from>
    <xdr:ext cx="534377" cy="259045"/>
    <xdr:sp macro="" textlink="">
      <xdr:nvSpPr>
        <xdr:cNvPr id="582" name="テキスト ボックス 581"/>
        <xdr:cNvSpPr txBox="1"/>
      </xdr:nvSpPr>
      <xdr:spPr>
        <a:xfrm>
          <a:off x="14325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39141</xdr:rowOff>
    </xdr:from>
    <xdr:to>
      <xdr:col>72</xdr:col>
      <xdr:colOff>38100</xdr:colOff>
      <xdr:row>53</xdr:row>
      <xdr:rowOff>140741</xdr:rowOff>
    </xdr:to>
    <xdr:sp macro="" textlink="">
      <xdr:nvSpPr>
        <xdr:cNvPr id="583" name="楕円 582"/>
        <xdr:cNvSpPr/>
      </xdr:nvSpPr>
      <xdr:spPr>
        <a:xfrm>
          <a:off x="13652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157268</xdr:rowOff>
    </xdr:from>
    <xdr:ext cx="534377" cy="259045"/>
    <xdr:sp macro="" textlink="">
      <xdr:nvSpPr>
        <xdr:cNvPr id="584" name="テキスト ボックス 583"/>
        <xdr:cNvSpPr txBox="1"/>
      </xdr:nvSpPr>
      <xdr:spPr>
        <a:xfrm>
          <a:off x="13436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31559</xdr:rowOff>
    </xdr:from>
    <xdr:to>
      <xdr:col>67</xdr:col>
      <xdr:colOff>101600</xdr:colOff>
      <xdr:row>53</xdr:row>
      <xdr:rowOff>133159</xdr:rowOff>
    </xdr:to>
    <xdr:sp macro="" textlink="">
      <xdr:nvSpPr>
        <xdr:cNvPr id="585" name="楕円 584"/>
        <xdr:cNvSpPr/>
      </xdr:nvSpPr>
      <xdr:spPr>
        <a:xfrm>
          <a:off x="12763500" y="9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149686</xdr:rowOff>
    </xdr:from>
    <xdr:ext cx="534377" cy="259045"/>
    <xdr:sp macro="" textlink="">
      <xdr:nvSpPr>
        <xdr:cNvPr id="586" name="テキスト ボックス 585"/>
        <xdr:cNvSpPr txBox="1"/>
      </xdr:nvSpPr>
      <xdr:spPr>
        <a:xfrm>
          <a:off x="12547111" y="8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6" name="直線コネクタ 605"/>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7"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08" name="直線コネクタ 607"/>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09"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0" name="直線コネクタ 609"/>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129412</xdr:rowOff>
    </xdr:from>
    <xdr:to>
      <xdr:col>85</xdr:col>
      <xdr:colOff>127000</xdr:colOff>
      <xdr:row>78</xdr:row>
      <xdr:rowOff>133756</xdr:rowOff>
    </xdr:to>
    <xdr:cxnSp macro="">
      <xdr:nvCxnSpPr>
        <xdr:cNvPr id="611" name="直線コネクタ 610"/>
        <xdr:cNvCxnSpPr/>
      </xdr:nvCxnSpPr>
      <xdr:spPr>
        <a:xfrm flipV="1">
          <a:off x="15481300" y="1350251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2"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3" name="フローチャート: 判断 612"/>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155130</xdr:rowOff>
    </xdr:from>
    <xdr:to>
      <xdr:col>81</xdr:col>
      <xdr:colOff>50800</xdr:colOff>
      <xdr:row>78</xdr:row>
      <xdr:rowOff>133756</xdr:rowOff>
    </xdr:to>
    <xdr:cxnSp macro="">
      <xdr:nvCxnSpPr>
        <xdr:cNvPr id="614" name="直線コネクタ 613"/>
        <xdr:cNvCxnSpPr/>
      </xdr:nvCxnSpPr>
      <xdr:spPr>
        <a:xfrm>
          <a:off x="14592300" y="13356780"/>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5" name="フローチャート: 判断 614"/>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6" name="テキスト ボックス 615"/>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155130</xdr:rowOff>
    </xdr:from>
    <xdr:to>
      <xdr:col>76</xdr:col>
      <xdr:colOff>114300</xdr:colOff>
      <xdr:row>78</xdr:row>
      <xdr:rowOff>32167</xdr:rowOff>
    </xdr:to>
    <xdr:cxnSp macro="">
      <xdr:nvCxnSpPr>
        <xdr:cNvPr id="617" name="直線コネクタ 616"/>
        <xdr:cNvCxnSpPr/>
      </xdr:nvCxnSpPr>
      <xdr:spPr>
        <a:xfrm flipV="1">
          <a:off x="13703300" y="1335678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18" name="フローチャート: 判断 617"/>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91947</xdr:rowOff>
    </xdr:from>
    <xdr:ext cx="469744" cy="259045"/>
    <xdr:sp macro="" textlink="">
      <xdr:nvSpPr>
        <xdr:cNvPr id="619" name="テキスト ボックス 618"/>
        <xdr:cNvSpPr txBox="1"/>
      </xdr:nvSpPr>
      <xdr:spPr>
        <a:xfrm>
          <a:off x="14357428" y="134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32167</xdr:rowOff>
    </xdr:from>
    <xdr:to>
      <xdr:col>71</xdr:col>
      <xdr:colOff>177800</xdr:colOff>
      <xdr:row>78</xdr:row>
      <xdr:rowOff>132865</xdr:rowOff>
    </xdr:to>
    <xdr:cxnSp macro="">
      <xdr:nvCxnSpPr>
        <xdr:cNvPr id="620" name="直線コネクタ 619"/>
        <xdr:cNvCxnSpPr/>
      </xdr:nvCxnSpPr>
      <xdr:spPr>
        <a:xfrm flipV="1">
          <a:off x="12814300" y="13405267"/>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1" name="フローチャート: 判断 620"/>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94919</xdr:rowOff>
    </xdr:from>
    <xdr:ext cx="469744" cy="259045"/>
    <xdr:sp macro="" textlink="">
      <xdr:nvSpPr>
        <xdr:cNvPr id="622" name="テキスト ボックス 621"/>
        <xdr:cNvSpPr txBox="1"/>
      </xdr:nvSpPr>
      <xdr:spPr>
        <a:xfrm>
          <a:off x="13468428" y="134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3" name="フローチャート: 判断 622"/>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4" name="テキスト ボックス 623"/>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78612</xdr:rowOff>
    </xdr:from>
    <xdr:to>
      <xdr:col>85</xdr:col>
      <xdr:colOff>177800</xdr:colOff>
      <xdr:row>79</xdr:row>
      <xdr:rowOff>8762</xdr:rowOff>
    </xdr:to>
    <xdr:sp macro="" textlink="">
      <xdr:nvSpPr>
        <xdr:cNvPr id="630" name="楕円 629"/>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164989</xdr:rowOff>
    </xdr:from>
    <xdr:ext cx="378565" cy="259045"/>
    <xdr:sp macro="" textlink="">
      <xdr:nvSpPr>
        <xdr:cNvPr id="631" name="災害復旧費該当値テキスト"/>
        <xdr:cNvSpPr txBox="1"/>
      </xdr:nvSpPr>
      <xdr:spPr>
        <a:xfrm>
          <a:off x="16370300" y="1336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82956</xdr:rowOff>
    </xdr:from>
    <xdr:to>
      <xdr:col>81</xdr:col>
      <xdr:colOff>101600</xdr:colOff>
      <xdr:row>79</xdr:row>
      <xdr:rowOff>13106</xdr:rowOff>
    </xdr:to>
    <xdr:sp macro="" textlink="">
      <xdr:nvSpPr>
        <xdr:cNvPr id="632" name="楕円 631"/>
        <xdr:cNvSpPr/>
      </xdr:nvSpPr>
      <xdr:spPr>
        <a:xfrm>
          <a:off x="15430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4233</xdr:rowOff>
    </xdr:from>
    <xdr:ext cx="378565" cy="259045"/>
    <xdr:sp macro="" textlink="">
      <xdr:nvSpPr>
        <xdr:cNvPr id="633" name="テキスト ボックス 632"/>
        <xdr:cNvSpPr txBox="1"/>
      </xdr:nvSpPr>
      <xdr:spPr>
        <a:xfrm>
          <a:off x="15279317" y="1354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104330</xdr:rowOff>
    </xdr:from>
    <xdr:to>
      <xdr:col>76</xdr:col>
      <xdr:colOff>165100</xdr:colOff>
      <xdr:row>78</xdr:row>
      <xdr:rowOff>34480</xdr:rowOff>
    </xdr:to>
    <xdr:sp macro="" textlink="">
      <xdr:nvSpPr>
        <xdr:cNvPr id="634" name="楕円 633"/>
        <xdr:cNvSpPr/>
      </xdr:nvSpPr>
      <xdr:spPr>
        <a:xfrm>
          <a:off x="145415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51007</xdr:rowOff>
    </xdr:from>
    <xdr:ext cx="469744" cy="259045"/>
    <xdr:sp macro="" textlink="">
      <xdr:nvSpPr>
        <xdr:cNvPr id="635" name="テキスト ボックス 634"/>
        <xdr:cNvSpPr txBox="1"/>
      </xdr:nvSpPr>
      <xdr:spPr>
        <a:xfrm>
          <a:off x="14357428" y="130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152817</xdr:rowOff>
    </xdr:from>
    <xdr:to>
      <xdr:col>72</xdr:col>
      <xdr:colOff>38100</xdr:colOff>
      <xdr:row>78</xdr:row>
      <xdr:rowOff>82967</xdr:rowOff>
    </xdr:to>
    <xdr:sp macro="" textlink="">
      <xdr:nvSpPr>
        <xdr:cNvPr id="636" name="楕円 635"/>
        <xdr:cNvSpPr/>
      </xdr:nvSpPr>
      <xdr:spPr>
        <a:xfrm>
          <a:off x="13652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99494</xdr:rowOff>
    </xdr:from>
    <xdr:ext cx="469744" cy="259045"/>
    <xdr:sp macro="" textlink="">
      <xdr:nvSpPr>
        <xdr:cNvPr id="637" name="テキスト ボックス 636"/>
        <xdr:cNvSpPr txBox="1"/>
      </xdr:nvSpPr>
      <xdr:spPr>
        <a:xfrm>
          <a:off x="13468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82065</xdr:rowOff>
    </xdr:from>
    <xdr:to>
      <xdr:col>67</xdr:col>
      <xdr:colOff>101600</xdr:colOff>
      <xdr:row>79</xdr:row>
      <xdr:rowOff>12215</xdr:rowOff>
    </xdr:to>
    <xdr:sp macro="" textlink="">
      <xdr:nvSpPr>
        <xdr:cNvPr id="638" name="楕円 637"/>
        <xdr:cNvSpPr/>
      </xdr:nvSpPr>
      <xdr:spPr>
        <a:xfrm>
          <a:off x="12763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3342</xdr:rowOff>
    </xdr:from>
    <xdr:ext cx="378565" cy="259045"/>
    <xdr:sp macro="" textlink="">
      <xdr:nvSpPr>
        <xdr:cNvPr id="639" name="テキスト ボックス 638"/>
        <xdr:cNvSpPr txBox="1"/>
      </xdr:nvSpPr>
      <xdr:spPr>
        <a:xfrm>
          <a:off x="12625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4" name="直線コネクタ 663"/>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5"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6" name="直線コネクタ 665"/>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7"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68" name="直線コネクタ 667"/>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73699</xdr:rowOff>
    </xdr:from>
    <xdr:to>
      <xdr:col>85</xdr:col>
      <xdr:colOff>127000</xdr:colOff>
      <xdr:row>95</xdr:row>
      <xdr:rowOff>94241</xdr:rowOff>
    </xdr:to>
    <xdr:cxnSp macro="">
      <xdr:nvCxnSpPr>
        <xdr:cNvPr id="669" name="直線コネクタ 668"/>
        <xdr:cNvCxnSpPr/>
      </xdr:nvCxnSpPr>
      <xdr:spPr>
        <a:xfrm>
          <a:off x="15481300" y="16361449"/>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0"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1" name="フローチャート: 判断 670"/>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66842</xdr:rowOff>
    </xdr:from>
    <xdr:to>
      <xdr:col>81</xdr:col>
      <xdr:colOff>50800</xdr:colOff>
      <xdr:row>95</xdr:row>
      <xdr:rowOff>73699</xdr:rowOff>
    </xdr:to>
    <xdr:cxnSp macro="">
      <xdr:nvCxnSpPr>
        <xdr:cNvPr id="672" name="直線コネクタ 671"/>
        <xdr:cNvCxnSpPr/>
      </xdr:nvCxnSpPr>
      <xdr:spPr>
        <a:xfrm>
          <a:off x="14592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3" name="フローチャート: 判断 672"/>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4" name="テキスト ボックス 673"/>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63316</xdr:rowOff>
    </xdr:from>
    <xdr:to>
      <xdr:col>76</xdr:col>
      <xdr:colOff>114300</xdr:colOff>
      <xdr:row>95</xdr:row>
      <xdr:rowOff>66842</xdr:rowOff>
    </xdr:to>
    <xdr:cxnSp macro="">
      <xdr:nvCxnSpPr>
        <xdr:cNvPr id="675" name="直線コネクタ 674"/>
        <xdr:cNvCxnSpPr/>
      </xdr:nvCxnSpPr>
      <xdr:spPr>
        <a:xfrm>
          <a:off x="13703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6" name="フローチャート: 判断 675"/>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77" name="テキスト ボックス 676"/>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63316</xdr:rowOff>
    </xdr:from>
    <xdr:to>
      <xdr:col>71</xdr:col>
      <xdr:colOff>177800</xdr:colOff>
      <xdr:row>95</xdr:row>
      <xdr:rowOff>114652</xdr:rowOff>
    </xdr:to>
    <xdr:cxnSp macro="">
      <xdr:nvCxnSpPr>
        <xdr:cNvPr id="678" name="直線コネクタ 677"/>
        <xdr:cNvCxnSpPr/>
      </xdr:nvCxnSpPr>
      <xdr:spPr>
        <a:xfrm flipV="1">
          <a:off x="12814300" y="16351066"/>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79" name="フローチャート: 判断 678"/>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0" name="テキスト ボックス 679"/>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1" name="フローチャート: 判断 680"/>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2" name="テキスト ボックス 681"/>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43441</xdr:rowOff>
    </xdr:from>
    <xdr:to>
      <xdr:col>85</xdr:col>
      <xdr:colOff>177800</xdr:colOff>
      <xdr:row>95</xdr:row>
      <xdr:rowOff>145041</xdr:rowOff>
    </xdr:to>
    <xdr:sp macro="" textlink="">
      <xdr:nvSpPr>
        <xdr:cNvPr id="688" name="楕円 687"/>
        <xdr:cNvSpPr/>
      </xdr:nvSpPr>
      <xdr:spPr>
        <a:xfrm>
          <a:off x="162687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66318</xdr:rowOff>
    </xdr:from>
    <xdr:ext cx="534377" cy="259045"/>
    <xdr:sp macro="" textlink="">
      <xdr:nvSpPr>
        <xdr:cNvPr id="689" name="公債費該当値テキスト"/>
        <xdr:cNvSpPr txBox="1"/>
      </xdr:nvSpPr>
      <xdr:spPr>
        <a:xfrm>
          <a:off x="16370300" y="161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22899</xdr:rowOff>
    </xdr:from>
    <xdr:to>
      <xdr:col>81</xdr:col>
      <xdr:colOff>101600</xdr:colOff>
      <xdr:row>95</xdr:row>
      <xdr:rowOff>124499</xdr:rowOff>
    </xdr:to>
    <xdr:sp macro="" textlink="">
      <xdr:nvSpPr>
        <xdr:cNvPr id="690" name="楕円 689"/>
        <xdr:cNvSpPr/>
      </xdr:nvSpPr>
      <xdr:spPr>
        <a:xfrm>
          <a:off x="15430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141026</xdr:rowOff>
    </xdr:from>
    <xdr:ext cx="534377" cy="259045"/>
    <xdr:sp macro="" textlink="">
      <xdr:nvSpPr>
        <xdr:cNvPr id="691" name="テキスト ボックス 690"/>
        <xdr:cNvSpPr txBox="1"/>
      </xdr:nvSpPr>
      <xdr:spPr>
        <a:xfrm>
          <a:off x="152014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16042</xdr:rowOff>
    </xdr:from>
    <xdr:to>
      <xdr:col>76</xdr:col>
      <xdr:colOff>165100</xdr:colOff>
      <xdr:row>95</xdr:row>
      <xdr:rowOff>117642</xdr:rowOff>
    </xdr:to>
    <xdr:sp macro="" textlink="">
      <xdr:nvSpPr>
        <xdr:cNvPr id="692" name="楕円 691"/>
        <xdr:cNvSpPr/>
      </xdr:nvSpPr>
      <xdr:spPr>
        <a:xfrm>
          <a:off x="14541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134169</xdr:rowOff>
    </xdr:from>
    <xdr:ext cx="534377" cy="259045"/>
    <xdr:sp macro="" textlink="">
      <xdr:nvSpPr>
        <xdr:cNvPr id="693" name="テキスト ボックス 692"/>
        <xdr:cNvSpPr txBox="1"/>
      </xdr:nvSpPr>
      <xdr:spPr>
        <a:xfrm>
          <a:off x="14325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12516</xdr:rowOff>
    </xdr:from>
    <xdr:to>
      <xdr:col>72</xdr:col>
      <xdr:colOff>38100</xdr:colOff>
      <xdr:row>95</xdr:row>
      <xdr:rowOff>114116</xdr:rowOff>
    </xdr:to>
    <xdr:sp macro="" textlink="">
      <xdr:nvSpPr>
        <xdr:cNvPr id="694" name="楕円 693"/>
        <xdr:cNvSpPr/>
      </xdr:nvSpPr>
      <xdr:spPr>
        <a:xfrm>
          <a:off x="13652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130643</xdr:rowOff>
    </xdr:from>
    <xdr:ext cx="534377" cy="259045"/>
    <xdr:sp macro="" textlink="">
      <xdr:nvSpPr>
        <xdr:cNvPr id="695" name="テキスト ボックス 694"/>
        <xdr:cNvSpPr txBox="1"/>
      </xdr:nvSpPr>
      <xdr:spPr>
        <a:xfrm>
          <a:off x="13436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63852</xdr:rowOff>
    </xdr:from>
    <xdr:to>
      <xdr:col>67</xdr:col>
      <xdr:colOff>101600</xdr:colOff>
      <xdr:row>95</xdr:row>
      <xdr:rowOff>165452</xdr:rowOff>
    </xdr:to>
    <xdr:sp macro="" textlink="">
      <xdr:nvSpPr>
        <xdr:cNvPr id="696" name="楕円 695"/>
        <xdr:cNvSpPr/>
      </xdr:nvSpPr>
      <xdr:spPr>
        <a:xfrm>
          <a:off x="12763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10529</xdr:rowOff>
    </xdr:from>
    <xdr:ext cx="534377" cy="259045"/>
    <xdr:sp macro="" textlink="">
      <xdr:nvSpPr>
        <xdr:cNvPr id="697" name="テキスト ボックス 696"/>
        <xdr:cNvSpPr txBox="1"/>
      </xdr:nvSpPr>
      <xdr:spPr>
        <a:xfrm>
          <a:off x="12547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6" name="直線コネクタ 70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7" name="テキスト ボックス 70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09" name="テキスト ボックス 70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0" name="直線コネクタ 70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1" name="テキスト ボックス 710"/>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5" name="直線コネクタ 714"/>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7" name="直線コネクタ 71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18"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19" name="直線コネクタ 718"/>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0" name="直線コネクタ 71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1"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2" name="フローチャート: 判断 721"/>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3" name="直線コネクタ 72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4" name="フローチャート: 判断 723"/>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5" name="テキスト ボックス 724"/>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6" name="直線コネクタ 72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7" name="フローチャート: 判断 72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28" name="テキスト ボックス 72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9" name="直線コネクタ 72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0" name="フローチャート: 判断 729"/>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1" name="テキスト ボックス 73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2" name="フローチャート: 判断 731"/>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3" name="テキスト ボックス 73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楕円 73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0"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1" name="楕円 74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2" name="テキスト ボックス 741"/>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3" name="楕円 74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4" name="テキスト ボックス 743"/>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5" name="楕円 74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6" name="テキスト ボックス 745"/>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7" name="楕円 74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48" name="テキスト ボックス 747"/>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92,783</a:t>
          </a:r>
          <a:r>
            <a:rPr kumimoji="1" lang="ja-JP" altLang="en-US" sz="1300">
              <a:latin typeface="ＭＳ Ｐゴシック" panose="020B0600070205080204" pitchFamily="50" charset="-128"/>
              <a:ea typeface="ＭＳ Ｐゴシック" panose="020B0600070205080204" pitchFamily="50" charset="-128"/>
            </a:rPr>
            <a:t>円となっており、校舎等の長寿命化や国体関連経費の増等により平成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56,309</a:t>
          </a:r>
          <a:r>
            <a:rPr kumimoji="1" lang="ja-JP" altLang="en-US" sz="1300">
              <a:latin typeface="ＭＳ Ｐゴシック" panose="020B0600070205080204" pitchFamily="50" charset="-128"/>
              <a:ea typeface="ＭＳ Ｐゴシック" panose="020B0600070205080204" pitchFamily="50" charset="-128"/>
            </a:rPr>
            <a:t>円となっており、国民健康保険財政安定化基金の積み立ての減等により平成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48,191</a:t>
          </a:r>
          <a:r>
            <a:rPr kumimoji="1" lang="ja-JP" altLang="en-US" sz="1300">
              <a:latin typeface="ＭＳ Ｐゴシック" panose="020B0600070205080204" pitchFamily="50" charset="-128"/>
              <a:ea typeface="ＭＳ Ｐゴシック" panose="020B0600070205080204" pitchFamily="50" charset="-128"/>
            </a:rPr>
            <a:t>円となっており、国体開催の拠点である総合スポーツゾーン整備の増等により３年連続で増となった。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26,452</a:t>
          </a:r>
          <a:r>
            <a:rPr kumimoji="1" lang="ja-JP" altLang="en-US" sz="1300">
              <a:latin typeface="ＭＳ Ｐゴシック" panose="020B0600070205080204" pitchFamily="50" charset="-128"/>
              <a:ea typeface="ＭＳ Ｐゴシック" panose="020B0600070205080204" pitchFamily="50" charset="-128"/>
            </a:rPr>
            <a:t>円となっており、県内中小企業の資金需要の減少に伴う制度金融貸付金の減などにより、平成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年度の財政調整基金残高が前年度より減少（</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14,498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14,529</a:t>
          </a:r>
          <a:r>
            <a:rPr kumimoji="1" lang="ja-JP" altLang="en-US" sz="1400">
              <a:latin typeface="ＭＳ ゴシック" pitchFamily="49" charset="-128"/>
              <a:ea typeface="ＭＳ ゴシック" pitchFamily="49" charset="-128"/>
            </a:rPr>
            <a:t>百万円）したが、標準財政規模も減少（</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442,051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443,259</a:t>
          </a:r>
          <a:r>
            <a:rPr kumimoji="1" lang="ja-JP" altLang="en-US" sz="1400">
              <a:latin typeface="ＭＳ ゴシック" pitchFamily="49" charset="-128"/>
              <a:ea typeface="ＭＳ ゴシック" pitchFamily="49" charset="-128"/>
            </a:rPr>
            <a:t>百万円）したことにより、基金残高の比率は同水準となった。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4,660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6,583</a:t>
          </a:r>
          <a:r>
            <a:rPr kumimoji="1" lang="ja-JP" altLang="en-US" sz="1400">
              <a:latin typeface="ＭＳ ゴシック" pitchFamily="49" charset="-128"/>
              <a:ea typeface="ＭＳ ゴシック" pitchFamily="49" charset="-128"/>
            </a:rPr>
            <a:t>百万円）を続けているが前年度を下回ったため、比率も減少した。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・全ての会計おいて黒字となっており、連結実質赤字比率は算定されていない。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年度は、行政経費の削減や歳入の確保などにより、普通会計においては</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・元利償還金については、低金利の影響により２年連続で減少した。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・満期一括償還地方債に係る年度割相当額についても、市場公募による県債発行を毎年度実施していることから、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年連続で増加している。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・また、算入公債費等については、普通交付税に算入された元利償還金であり、臨時財政対策債の償還額の増加等により、８年連続で増加した。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満期一括地方債を毎年度発行し所要額を積み立てていることから増加している。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・一般会計等に係る地方債の現在高は、臨時財政対策債について高い水準での発行が続いていることなどにより、前年度に比べ増加した。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・公営企業債等繰入見込額は、県立とちぎリハビリテーションセンターが独立行政法化したことによる公営企業債の減等により減少した。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・充当可能基金は、財政調整的基金等の涵養を図ることができた。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・「県有施設整備基金」から大規模建設事業等のため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億円を取り崩した一方、「栃木県次世代型路面電車システム整備事業支援基金」に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億円積み立てたこと、「栃木県国民体育大会・全国障害者スポーツ大会開催基金」に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・地域医療介護総合確保基金：地域における医療及び介護の総合的な確保の促進に関する法律第６条に規定する都道県事業の実施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・県有施設整備基金：国体開催の拠点である総合スポーツゾーン整備等のため、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・国民健康保険財政安定化基金：普通会計外になったことにより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・県有施設整備基金：国体開催等により大規模建設事業費が高水準で推移する見込であることから、「とちぎ行革プラン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」に基づき、更なる財政健全化に取り組むとともに、県有施設整備基金を含めた財政調整的基金の涵養と活用を図りながら、持続可能な財政運営を目指していく。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・医療福祉関係経費等の増による財源不足への対応</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有形固定資産減価償却率はグループ内で高い水準にあり、平成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年度の推移は横ばいである。公共施設等総合管理基本方針に基づき、老朽化した施設について点検・診断や計画的な予防保全による長寿命化を進めるなど、引き続き公共施設の適正管理に努めていく。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760595" y="5311394"/>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813300" y="5714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7117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4000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3238500" y="588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476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123317</xdr:rowOff>
    </xdr:from>
    <xdr:to>
      <xdr:col>23</xdr:col>
      <xdr:colOff>136525</xdr:colOff>
      <xdr:row>28</xdr:row>
      <xdr:rowOff>53467</xdr:rowOff>
    </xdr:to>
    <xdr:sp macro="" textlink="">
      <xdr:nvSpPr>
        <xdr:cNvPr id="76" name="楕円 75"/>
        <xdr:cNvSpPr/>
      </xdr:nvSpPr>
      <xdr:spPr>
        <a:xfrm>
          <a:off x="47117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146194</xdr:rowOff>
    </xdr:from>
    <xdr:ext cx="405111" cy="259045"/>
    <xdr:sp macro="" textlink="">
      <xdr:nvSpPr>
        <xdr:cNvPr id="77" name="有形固定資産減価償却率該当値テキスト"/>
        <xdr:cNvSpPr txBox="1"/>
      </xdr:nvSpPr>
      <xdr:spPr>
        <a:xfrm>
          <a:off x="4813300" y="537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78" name="楕円 77"/>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28</xdr:row>
      <xdr:rowOff>11303</xdr:rowOff>
    </xdr:to>
    <xdr:cxnSp macro="">
      <xdr:nvCxnSpPr>
        <xdr:cNvPr id="79" name="直線コネクタ 78"/>
        <xdr:cNvCxnSpPr/>
      </xdr:nvCxnSpPr>
      <xdr:spPr>
        <a:xfrm flipV="1">
          <a:off x="4051300" y="5574792"/>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136271</xdr:rowOff>
    </xdr:from>
    <xdr:to>
      <xdr:col>15</xdr:col>
      <xdr:colOff>187325</xdr:colOff>
      <xdr:row>28</xdr:row>
      <xdr:rowOff>66421</xdr:rowOff>
    </xdr:to>
    <xdr:sp macro="" textlink="">
      <xdr:nvSpPr>
        <xdr:cNvPr id="80" name="楕円 79"/>
        <xdr:cNvSpPr/>
      </xdr:nvSpPr>
      <xdr:spPr>
        <a:xfrm>
          <a:off x="3238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15621</xdr:rowOff>
    </xdr:to>
    <xdr:cxnSp macro="">
      <xdr:nvCxnSpPr>
        <xdr:cNvPr id="81" name="直線コネクタ 80"/>
        <xdr:cNvCxnSpPr/>
      </xdr:nvCxnSpPr>
      <xdr:spPr>
        <a:xfrm flipV="1">
          <a:off x="3289300" y="558342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8360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324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85" name="n_1mainValue有形固定資産減価償却率"/>
        <xdr:cNvSpPr txBox="1"/>
      </xdr:nvSpPr>
      <xdr:spPr>
        <a:xfrm>
          <a:off x="38360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82948</xdr:rowOff>
    </xdr:from>
    <xdr:ext cx="405111" cy="259045"/>
    <xdr:sp macro="" textlink="">
      <xdr:nvSpPr>
        <xdr:cNvPr id="86" name="n_2mainValue有形固定資産減価償却率"/>
        <xdr:cNvSpPr txBox="1"/>
      </xdr:nvSpPr>
      <xdr:spPr>
        <a:xfrm>
          <a:off x="30867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債務償還比率は、グループ内で最も低い。引き続き「とちぎ行革プラン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」に基づき、県債発行額の縮減に努めるなどして将来負担額を抑制するとともに、計画的な定員管理や管理経費の節約、各種補助金等の見直し等による業務支出の削減と歳入の確保に努めていく。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10756676" y="609291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4793595" y="5464529"/>
          <a:ext cx="1269" cy="132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4846300" y="6792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4706600" y="678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4846300" y="52397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4706600" y="54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4846300" y="594385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4744700" y="609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4033500" y="59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136834</xdr:rowOff>
    </xdr:from>
    <xdr:to>
      <xdr:col>76</xdr:col>
      <xdr:colOff>73025</xdr:colOff>
      <xdr:row>35</xdr:row>
      <xdr:rowOff>66984</xdr:rowOff>
    </xdr:to>
    <xdr:sp macro="" textlink="">
      <xdr:nvSpPr>
        <xdr:cNvPr id="129" name="楕円 128"/>
        <xdr:cNvSpPr/>
      </xdr:nvSpPr>
      <xdr:spPr>
        <a:xfrm>
          <a:off x="14744700" y="67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51761</xdr:rowOff>
    </xdr:from>
    <xdr:ext cx="560923" cy="259045"/>
    <xdr:sp macro="" textlink="">
      <xdr:nvSpPr>
        <xdr:cNvPr id="130" name="債務償還比率該当値テキスト"/>
        <xdr:cNvSpPr txBox="1"/>
      </xdr:nvSpPr>
      <xdr:spPr>
        <a:xfrm>
          <a:off x="14846300" y="66525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68517</xdr:rowOff>
    </xdr:from>
    <xdr:to>
      <xdr:col>72</xdr:col>
      <xdr:colOff>123825</xdr:colOff>
      <xdr:row>34</xdr:row>
      <xdr:rowOff>170117</xdr:rowOff>
    </xdr:to>
    <xdr:sp macro="" textlink="">
      <xdr:nvSpPr>
        <xdr:cNvPr id="131" name="楕円 130"/>
        <xdr:cNvSpPr/>
      </xdr:nvSpPr>
      <xdr:spPr>
        <a:xfrm>
          <a:off x="14033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119317</xdr:rowOff>
    </xdr:from>
    <xdr:to>
      <xdr:col>76</xdr:col>
      <xdr:colOff>22225</xdr:colOff>
      <xdr:row>35</xdr:row>
      <xdr:rowOff>16184</xdr:rowOff>
    </xdr:to>
    <xdr:cxnSp macro="">
      <xdr:nvCxnSpPr>
        <xdr:cNvPr id="132" name="直線コネクタ 131"/>
        <xdr:cNvCxnSpPr/>
      </xdr:nvCxnSpPr>
      <xdr:spPr>
        <a:xfrm>
          <a:off x="14084300" y="6720142"/>
          <a:ext cx="711200" cy="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3791138" y="5748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161244</xdr:rowOff>
    </xdr:from>
    <xdr:ext cx="560923" cy="259045"/>
    <xdr:sp macro="" textlink="">
      <xdr:nvSpPr>
        <xdr:cNvPr id="134" name="n_1mainValue債務償還比率"/>
        <xdr:cNvSpPr txBox="1"/>
      </xdr:nvSpPr>
      <xdr:spPr>
        <a:xfrm>
          <a:off x="13791138" y="6762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633595" y="5817326"/>
          <a:ext cx="127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6863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6863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686300" y="655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5847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857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3" name="楕円 72"/>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56441</xdr:rowOff>
    </xdr:from>
    <xdr:ext cx="405111" cy="259045"/>
    <xdr:sp macro="" textlink="">
      <xdr:nvSpPr>
        <xdr:cNvPr id="74" name="【道路】&#10;有形固定資産減価償却率該当値テキスト"/>
        <xdr:cNvSpPr txBox="1"/>
      </xdr:nvSpPr>
      <xdr:spPr>
        <a:xfrm>
          <a:off x="46863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5" name="楕円 74"/>
        <xdr:cNvSpPr/>
      </xdr:nvSpPr>
      <xdr:spPr>
        <a:xfrm>
          <a:off x="3746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84364</xdr:rowOff>
    </xdr:to>
    <xdr:cxnSp macro="">
      <xdr:nvCxnSpPr>
        <xdr:cNvPr id="76" name="直線コネクタ 75"/>
        <xdr:cNvCxnSpPr/>
      </xdr:nvCxnSpPr>
      <xdr:spPr>
        <a:xfrm>
          <a:off x="3797300" y="60034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31931</xdr:rowOff>
    </xdr:from>
    <xdr:to>
      <xdr:col>15</xdr:col>
      <xdr:colOff>101600</xdr:colOff>
      <xdr:row>34</xdr:row>
      <xdr:rowOff>133531</xdr:rowOff>
    </xdr:to>
    <xdr:sp macro="" textlink="">
      <xdr:nvSpPr>
        <xdr:cNvPr id="77" name="楕円 76"/>
        <xdr:cNvSpPr/>
      </xdr:nvSpPr>
      <xdr:spPr>
        <a:xfrm>
          <a:off x="2857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82731</xdr:rowOff>
    </xdr:from>
    <xdr:to>
      <xdr:col>19</xdr:col>
      <xdr:colOff>177800</xdr:colOff>
      <xdr:row>35</xdr:row>
      <xdr:rowOff>2722</xdr:rowOff>
    </xdr:to>
    <xdr:cxnSp macro="">
      <xdr:nvCxnSpPr>
        <xdr:cNvPr id="78" name="直線コネクタ 77"/>
        <xdr:cNvCxnSpPr/>
      </xdr:nvCxnSpPr>
      <xdr:spPr>
        <a:xfrm>
          <a:off x="2908300" y="59120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0" name="n_2ave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2" name="n_1mainValue【道路】&#10;有形固定資産減価償却率"/>
        <xdr:cNvSpPr txBox="1"/>
      </xdr:nvSpPr>
      <xdr:spPr>
        <a:xfrm>
          <a:off x="3582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150058</xdr:rowOff>
    </xdr:from>
    <xdr:ext cx="405111" cy="259045"/>
    <xdr:sp macro="" textlink="">
      <xdr:nvSpPr>
        <xdr:cNvPr id="83" name="n_2mainValue【道路】&#10;有形固定資産減価償却率"/>
        <xdr:cNvSpPr txBox="1"/>
      </xdr:nvSpPr>
      <xdr:spPr>
        <a:xfrm>
          <a:off x="2705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10475595" y="5806059"/>
          <a:ext cx="1270" cy="116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1052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10388600" y="697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10528300" y="55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10388600" y="5806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105283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10426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9588500" y="6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8699500" y="66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8105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12827</xdr:rowOff>
    </xdr:from>
    <xdr:to>
      <xdr:col>55</xdr:col>
      <xdr:colOff>50800</xdr:colOff>
      <xdr:row>36</xdr:row>
      <xdr:rowOff>114427</xdr:rowOff>
    </xdr:to>
    <xdr:sp macro="" textlink="">
      <xdr:nvSpPr>
        <xdr:cNvPr id="116" name="楕円 115"/>
        <xdr:cNvSpPr/>
      </xdr:nvSpPr>
      <xdr:spPr>
        <a:xfrm>
          <a:off x="10426700" y="61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35704</xdr:rowOff>
    </xdr:from>
    <xdr:ext cx="469744" cy="259045"/>
    <xdr:sp macro="" textlink="">
      <xdr:nvSpPr>
        <xdr:cNvPr id="117" name="【道路】&#10;一人当たり延長該当値テキスト"/>
        <xdr:cNvSpPr txBox="1"/>
      </xdr:nvSpPr>
      <xdr:spPr>
        <a:xfrm>
          <a:off x="10528300"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15684</xdr:rowOff>
    </xdr:from>
    <xdr:to>
      <xdr:col>50</xdr:col>
      <xdr:colOff>165100</xdr:colOff>
      <xdr:row>36</xdr:row>
      <xdr:rowOff>117284</xdr:rowOff>
    </xdr:to>
    <xdr:sp macro="" textlink="">
      <xdr:nvSpPr>
        <xdr:cNvPr id="118" name="楕円 117"/>
        <xdr:cNvSpPr/>
      </xdr:nvSpPr>
      <xdr:spPr>
        <a:xfrm>
          <a:off x="95885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63627</xdr:rowOff>
    </xdr:from>
    <xdr:to>
      <xdr:col>55</xdr:col>
      <xdr:colOff>0</xdr:colOff>
      <xdr:row>36</xdr:row>
      <xdr:rowOff>66484</xdr:rowOff>
    </xdr:to>
    <xdr:cxnSp macro="">
      <xdr:nvCxnSpPr>
        <xdr:cNvPr id="119" name="直線コネクタ 118"/>
        <xdr:cNvCxnSpPr/>
      </xdr:nvCxnSpPr>
      <xdr:spPr>
        <a:xfrm flipV="1">
          <a:off x="9639300" y="623582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18542</xdr:rowOff>
    </xdr:from>
    <xdr:to>
      <xdr:col>46</xdr:col>
      <xdr:colOff>38100</xdr:colOff>
      <xdr:row>36</xdr:row>
      <xdr:rowOff>120142</xdr:rowOff>
    </xdr:to>
    <xdr:sp macro="" textlink="">
      <xdr:nvSpPr>
        <xdr:cNvPr id="120" name="楕円 119"/>
        <xdr:cNvSpPr/>
      </xdr:nvSpPr>
      <xdr:spPr>
        <a:xfrm>
          <a:off x="8699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66484</xdr:rowOff>
    </xdr:from>
    <xdr:to>
      <xdr:col>50</xdr:col>
      <xdr:colOff>114300</xdr:colOff>
      <xdr:row>36</xdr:row>
      <xdr:rowOff>69342</xdr:rowOff>
    </xdr:to>
    <xdr:cxnSp macro="">
      <xdr:nvCxnSpPr>
        <xdr:cNvPr id="121" name="直線コネクタ 120"/>
        <xdr:cNvCxnSpPr/>
      </xdr:nvCxnSpPr>
      <xdr:spPr>
        <a:xfrm flipV="1">
          <a:off x="8750300" y="62386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9391727" y="67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8515427" y="67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7626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133811</xdr:rowOff>
    </xdr:from>
    <xdr:ext cx="469744" cy="259045"/>
    <xdr:sp macro="" textlink="">
      <xdr:nvSpPr>
        <xdr:cNvPr id="125" name="n_1mainValue【道路】&#10;一人当たり延長"/>
        <xdr:cNvSpPr txBox="1"/>
      </xdr:nvSpPr>
      <xdr:spPr>
        <a:xfrm>
          <a:off x="9391727" y="59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136669</xdr:rowOff>
    </xdr:from>
    <xdr:ext cx="469744" cy="259045"/>
    <xdr:sp macro="" textlink="">
      <xdr:nvSpPr>
        <xdr:cNvPr id="126" name="n_2mainValue【道路】&#10;一人当たり延長"/>
        <xdr:cNvSpPr txBox="1"/>
      </xdr:nvSpPr>
      <xdr:spPr>
        <a:xfrm>
          <a:off x="8515427" y="59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633595" y="952347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6863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546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2" name="【橋りょう・トンネル】&#10;有形固定資産減価償却率平均値テキスト"/>
        <xdr:cNvSpPr txBox="1"/>
      </xdr:nvSpPr>
      <xdr:spPr>
        <a:xfrm>
          <a:off x="46863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857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170942</xdr:rowOff>
    </xdr:from>
    <xdr:to>
      <xdr:col>24</xdr:col>
      <xdr:colOff>114300</xdr:colOff>
      <xdr:row>56</xdr:row>
      <xdr:rowOff>101092</xdr:rowOff>
    </xdr:to>
    <xdr:sp macro="" textlink="">
      <xdr:nvSpPr>
        <xdr:cNvPr id="162" name="楕円 161"/>
        <xdr:cNvSpPr/>
      </xdr:nvSpPr>
      <xdr:spPr>
        <a:xfrm>
          <a:off x="45847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22369</xdr:rowOff>
    </xdr:from>
    <xdr:ext cx="405111" cy="259045"/>
    <xdr:sp macro="" textlink="">
      <xdr:nvSpPr>
        <xdr:cNvPr id="163" name="【橋りょう・トンネル】&#10;有形固定資産減価償却率該当値テキスト"/>
        <xdr:cNvSpPr txBox="1"/>
      </xdr:nvSpPr>
      <xdr:spPr>
        <a:xfrm>
          <a:off x="4686300" y="94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64" name="楕円 163"/>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50292</xdr:rowOff>
    </xdr:from>
    <xdr:to>
      <xdr:col>24</xdr:col>
      <xdr:colOff>63500</xdr:colOff>
      <xdr:row>56</xdr:row>
      <xdr:rowOff>114300</xdr:rowOff>
    </xdr:to>
    <xdr:cxnSp macro="">
      <xdr:nvCxnSpPr>
        <xdr:cNvPr id="165" name="直線コネクタ 164"/>
        <xdr:cNvCxnSpPr/>
      </xdr:nvCxnSpPr>
      <xdr:spPr>
        <a:xfrm flipV="1">
          <a:off x="3797300" y="9651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66" name="楕円 165"/>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11430</xdr:rowOff>
    </xdr:to>
    <xdr:cxnSp macro="">
      <xdr:nvCxnSpPr>
        <xdr:cNvPr id="167" name="直線コネクタ 166"/>
        <xdr:cNvCxnSpPr/>
      </xdr:nvCxnSpPr>
      <xdr:spPr>
        <a:xfrm flipV="1">
          <a:off x="2908300" y="9715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8" name="n_1aveValue【橋りょう・トンネル】&#10;有形固定資産減価償却率"/>
        <xdr:cNvSpPr txBox="1"/>
      </xdr:nvSpPr>
      <xdr:spPr>
        <a:xfrm>
          <a:off x="3582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9" name="n_2aveValue【橋りょう・トンネル】&#10;有形固定資産減価償却率"/>
        <xdr:cNvSpPr txBox="1"/>
      </xdr:nvSpPr>
      <xdr:spPr>
        <a:xfrm>
          <a:off x="2705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71" name="n_1mainValue【橋りょう・トンネル】&#10;有形固定資産減価償却率"/>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72" name="n_2mainValue【橋りょう・トンネ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10475595" y="9600807"/>
          <a:ext cx="1270" cy="119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10528300" y="107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10388600" y="1079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10528300" y="937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10388600" y="96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10528300" y="103596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104267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9588500" y="1036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8699500" y="103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810500" y="1028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136689</xdr:rowOff>
    </xdr:from>
    <xdr:to>
      <xdr:col>55</xdr:col>
      <xdr:colOff>50800</xdr:colOff>
      <xdr:row>59</xdr:row>
      <xdr:rowOff>66839</xdr:rowOff>
    </xdr:to>
    <xdr:sp macro="" textlink="">
      <xdr:nvSpPr>
        <xdr:cNvPr id="207" name="楕円 206"/>
        <xdr:cNvSpPr/>
      </xdr:nvSpPr>
      <xdr:spPr>
        <a:xfrm>
          <a:off x="10426700" y="100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159566</xdr:rowOff>
    </xdr:from>
    <xdr:ext cx="599010" cy="259045"/>
    <xdr:sp macro="" textlink="">
      <xdr:nvSpPr>
        <xdr:cNvPr id="208" name="【橋りょう・トンネル】&#10;一人当たり有形固定資産（償却資産）額該当値テキスト"/>
        <xdr:cNvSpPr txBox="1"/>
      </xdr:nvSpPr>
      <xdr:spPr>
        <a:xfrm>
          <a:off x="10528300" y="99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142477</xdr:rowOff>
    </xdr:from>
    <xdr:to>
      <xdr:col>50</xdr:col>
      <xdr:colOff>165100</xdr:colOff>
      <xdr:row>59</xdr:row>
      <xdr:rowOff>72627</xdr:rowOff>
    </xdr:to>
    <xdr:sp macro="" textlink="">
      <xdr:nvSpPr>
        <xdr:cNvPr id="209" name="楕円 208"/>
        <xdr:cNvSpPr/>
      </xdr:nvSpPr>
      <xdr:spPr>
        <a:xfrm>
          <a:off x="9588500" y="100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16039</xdr:rowOff>
    </xdr:from>
    <xdr:to>
      <xdr:col>55</xdr:col>
      <xdr:colOff>0</xdr:colOff>
      <xdr:row>59</xdr:row>
      <xdr:rowOff>21827</xdr:rowOff>
    </xdr:to>
    <xdr:cxnSp macro="">
      <xdr:nvCxnSpPr>
        <xdr:cNvPr id="210" name="直線コネクタ 209"/>
        <xdr:cNvCxnSpPr/>
      </xdr:nvCxnSpPr>
      <xdr:spPr>
        <a:xfrm flipV="1">
          <a:off x="9639300" y="10131589"/>
          <a:ext cx="8382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146166</xdr:rowOff>
    </xdr:from>
    <xdr:to>
      <xdr:col>46</xdr:col>
      <xdr:colOff>38100</xdr:colOff>
      <xdr:row>59</xdr:row>
      <xdr:rowOff>76316</xdr:rowOff>
    </xdr:to>
    <xdr:sp macro="" textlink="">
      <xdr:nvSpPr>
        <xdr:cNvPr id="211" name="楕円 210"/>
        <xdr:cNvSpPr/>
      </xdr:nvSpPr>
      <xdr:spPr>
        <a:xfrm>
          <a:off x="8699500" y="100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21827</xdr:rowOff>
    </xdr:from>
    <xdr:to>
      <xdr:col>50</xdr:col>
      <xdr:colOff>114300</xdr:colOff>
      <xdr:row>59</xdr:row>
      <xdr:rowOff>25516</xdr:rowOff>
    </xdr:to>
    <xdr:cxnSp macro="">
      <xdr:nvCxnSpPr>
        <xdr:cNvPr id="212" name="直線コネクタ 211"/>
        <xdr:cNvCxnSpPr/>
      </xdr:nvCxnSpPr>
      <xdr:spPr>
        <a:xfrm flipV="1">
          <a:off x="8750300" y="10137377"/>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9327095" y="10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8450795" y="104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7561795" y="100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89154</xdr:rowOff>
    </xdr:from>
    <xdr:ext cx="599010" cy="259045"/>
    <xdr:sp macro="" textlink="">
      <xdr:nvSpPr>
        <xdr:cNvPr id="216" name="n_1mainValue【橋りょう・トンネル】&#10;一人当たり有形固定資産（償却資産）額"/>
        <xdr:cNvSpPr txBox="1"/>
      </xdr:nvSpPr>
      <xdr:spPr>
        <a:xfrm>
          <a:off x="9327095" y="98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92843</xdr:rowOff>
    </xdr:from>
    <xdr:ext cx="599010" cy="259045"/>
    <xdr:sp macro="" textlink="">
      <xdr:nvSpPr>
        <xdr:cNvPr id="217" name="n_2mainValue【橋りょう・トンネル】&#10;一人当たり有形固定資産（償却資産）額"/>
        <xdr:cNvSpPr txBox="1"/>
      </xdr:nvSpPr>
      <xdr:spPr>
        <a:xfrm>
          <a:off x="8450795" y="98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633595" y="132675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686300" y="147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546600" y="147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6863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546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47" name="【公営住宅】&#10;有形固定資産減価償却率平均値テキスト"/>
        <xdr:cNvSpPr txBox="1"/>
      </xdr:nvSpPr>
      <xdr:spPr>
        <a:xfrm>
          <a:off x="4686300" y="1373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5847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857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9685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57" name="楕円 256"/>
        <xdr:cNvSpPr/>
      </xdr:nvSpPr>
      <xdr:spPr>
        <a:xfrm>
          <a:off x="4584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3283</xdr:rowOff>
    </xdr:from>
    <xdr:ext cx="405111" cy="259045"/>
    <xdr:sp macro="" textlink="">
      <xdr:nvSpPr>
        <xdr:cNvPr id="258" name="【公営住宅】&#10;有形固定資産減価償却率該当値テキスト"/>
        <xdr:cNvSpPr txBox="1"/>
      </xdr:nvSpPr>
      <xdr:spPr>
        <a:xfrm>
          <a:off x="4686300"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259" name="楕円 258"/>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124642</xdr:rowOff>
    </xdr:to>
    <xdr:cxnSp macro="">
      <xdr:nvCxnSpPr>
        <xdr:cNvPr id="260" name="直線コネクタ 259"/>
        <xdr:cNvCxnSpPr/>
      </xdr:nvCxnSpPr>
      <xdr:spPr>
        <a:xfrm flipV="1">
          <a:off x="3797300" y="139631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261" name="楕円 260"/>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82</xdr:row>
      <xdr:rowOff>11974</xdr:rowOff>
    </xdr:to>
    <xdr:cxnSp macro="">
      <xdr:nvCxnSpPr>
        <xdr:cNvPr id="262" name="直線コネクタ 261"/>
        <xdr:cNvCxnSpPr/>
      </xdr:nvCxnSpPr>
      <xdr:spPr>
        <a:xfrm flipV="1">
          <a:off x="2908300" y="140120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63" name="n_1ave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64" name="n_2aveValue【公営住宅】&#10;有形固定資産減価償却率"/>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816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166569</xdr:rowOff>
    </xdr:from>
    <xdr:ext cx="405111" cy="259045"/>
    <xdr:sp macro="" textlink="">
      <xdr:nvSpPr>
        <xdr:cNvPr id="266" name="n_1mainValue【公営住宅】&#10;有形固定資産減価償却率"/>
        <xdr:cNvSpPr txBox="1"/>
      </xdr:nvSpPr>
      <xdr:spPr>
        <a:xfrm>
          <a:off x="35820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53901</xdr:rowOff>
    </xdr:from>
    <xdr:ext cx="405111" cy="259045"/>
    <xdr:sp macro="" textlink="">
      <xdr:nvSpPr>
        <xdr:cNvPr id="267" name="n_2mainValue【公営住宅】&#10;有形固定資産減価償却率"/>
        <xdr:cNvSpPr txBox="1"/>
      </xdr:nvSpPr>
      <xdr:spPr>
        <a:xfrm>
          <a:off x="2705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10475595" y="13394871"/>
          <a:ext cx="1270" cy="130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105283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10528300" y="1405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10426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958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869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810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06" name="楕円 305"/>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11447</xdr:rowOff>
    </xdr:from>
    <xdr:ext cx="469744" cy="259045"/>
    <xdr:sp macro="" textlink="">
      <xdr:nvSpPr>
        <xdr:cNvPr id="307" name="【公営住宅】&#10;一人当たり面積該当値テキスト"/>
        <xdr:cNvSpPr txBox="1"/>
      </xdr:nvSpPr>
      <xdr:spPr>
        <a:xfrm>
          <a:off x="105283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41184</xdr:rowOff>
    </xdr:from>
    <xdr:to>
      <xdr:col>50</xdr:col>
      <xdr:colOff>165100</xdr:colOff>
      <xdr:row>84</xdr:row>
      <xdr:rowOff>142784</xdr:rowOff>
    </xdr:to>
    <xdr:sp macro="" textlink="">
      <xdr:nvSpPr>
        <xdr:cNvPr id="308" name="楕円 307"/>
        <xdr:cNvSpPr/>
      </xdr:nvSpPr>
      <xdr:spPr>
        <a:xfrm>
          <a:off x="9588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91984</xdr:rowOff>
    </xdr:to>
    <xdr:cxnSp macro="">
      <xdr:nvCxnSpPr>
        <xdr:cNvPr id="309" name="直線コネクタ 308"/>
        <xdr:cNvCxnSpPr/>
      </xdr:nvCxnSpPr>
      <xdr:spPr>
        <a:xfrm flipV="1">
          <a:off x="9639300" y="144856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42818</xdr:rowOff>
    </xdr:from>
    <xdr:to>
      <xdr:col>46</xdr:col>
      <xdr:colOff>38100</xdr:colOff>
      <xdr:row>84</xdr:row>
      <xdr:rowOff>144418</xdr:rowOff>
    </xdr:to>
    <xdr:sp macro="" textlink="">
      <xdr:nvSpPr>
        <xdr:cNvPr id="310" name="楕円 309"/>
        <xdr:cNvSpPr/>
      </xdr:nvSpPr>
      <xdr:spPr>
        <a:xfrm>
          <a:off x="8699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91984</xdr:rowOff>
    </xdr:from>
    <xdr:to>
      <xdr:col>50</xdr:col>
      <xdr:colOff>114300</xdr:colOff>
      <xdr:row>84</xdr:row>
      <xdr:rowOff>93618</xdr:rowOff>
    </xdr:to>
    <xdr:cxnSp macro="">
      <xdr:nvCxnSpPr>
        <xdr:cNvPr id="311" name="直線コネクタ 310"/>
        <xdr:cNvCxnSpPr/>
      </xdr:nvCxnSpPr>
      <xdr:spPr>
        <a:xfrm flipV="1">
          <a:off x="8750300" y="144937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9391727"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8515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76264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133911</xdr:rowOff>
    </xdr:from>
    <xdr:ext cx="469744" cy="259045"/>
    <xdr:sp macro="" textlink="">
      <xdr:nvSpPr>
        <xdr:cNvPr id="315" name="n_1mainValue【公営住宅】&#10;一人当たり面積"/>
        <xdr:cNvSpPr txBox="1"/>
      </xdr:nvSpPr>
      <xdr:spPr>
        <a:xfrm>
          <a:off x="9391727" y="1453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135545</xdr:rowOff>
    </xdr:from>
    <xdr:ext cx="469744" cy="259045"/>
    <xdr:sp macro="" textlink="">
      <xdr:nvSpPr>
        <xdr:cNvPr id="316" name="n_2mainValue【公営住宅】&#10;一人当たり面積"/>
        <xdr:cNvSpPr txBox="1"/>
      </xdr:nvSpPr>
      <xdr:spPr>
        <a:xfrm>
          <a:off x="8515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0" name="正方形/長方形 32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1" name="正方形/長方形 33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2" name="正方形/長方形 33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3" name="正方形/長方形 33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36" name="正方形/長方形 33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37" name="正方形/長方形 33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38" name="正方形/長方形 33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39" name="正方形/長方形 33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2" name="正方形/長方形 34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3" name="正方形/長方形 34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44" name="正方形/長方形 34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45" name="正方形/長方形 34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9" name="テキスト ボックス 3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0" name="直線コネクタ 3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1" name="テキスト ボックス 3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2" name="直線コネクタ 3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3" name="テキスト ボックス 3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4" name="直線コネクタ 3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5" name="テキスト ボックス 3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6" name="直線コネクタ 3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7" name="テキスト ボックス 3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9" name="テキスト ボックス 3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361" name="直線コネクタ 360"/>
        <xdr:cNvCxnSpPr/>
      </xdr:nvCxnSpPr>
      <xdr:spPr>
        <a:xfrm flipV="1">
          <a:off x="16317595" y="9697212"/>
          <a:ext cx="1269"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362" name="【学校施設】&#10;有形固定資産減価償却率最小値テキスト"/>
        <xdr:cNvSpPr txBox="1"/>
      </xdr:nvSpPr>
      <xdr:spPr>
        <a:xfrm>
          <a:off x="163703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363" name="直線コネクタ 362"/>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364" name="【学校施設】&#10;有形固定資産減価償却率最大値テキスト"/>
        <xdr:cNvSpPr txBox="1"/>
      </xdr:nvSpPr>
      <xdr:spPr>
        <a:xfrm>
          <a:off x="16370300" y="9472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365" name="直線コネクタ 364"/>
        <xdr:cNvCxnSpPr/>
      </xdr:nvCxnSpPr>
      <xdr:spPr>
        <a:xfrm>
          <a:off x="16230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366" name="【学校施設】&#10;有形固定資産減価償却率平均値テキスト"/>
        <xdr:cNvSpPr txBox="1"/>
      </xdr:nvSpPr>
      <xdr:spPr>
        <a:xfrm>
          <a:off x="16370300" y="984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367" name="フローチャート: 判断 366"/>
        <xdr:cNvSpPr/>
      </xdr:nvSpPr>
      <xdr:spPr>
        <a:xfrm>
          <a:off x="16268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368" name="フローチャート: 判断 367"/>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369" name="フローチャート: 判断 368"/>
        <xdr:cNvSpPr/>
      </xdr:nvSpPr>
      <xdr:spPr>
        <a:xfrm>
          <a:off x="14541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370" name="フローチャート: 判断 369"/>
        <xdr:cNvSpPr/>
      </xdr:nvSpPr>
      <xdr:spPr>
        <a:xfrm>
          <a:off x="13652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376" name="楕円 375"/>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133367</xdr:rowOff>
    </xdr:from>
    <xdr:ext cx="405111" cy="259045"/>
    <xdr:sp macro="" textlink="">
      <xdr:nvSpPr>
        <xdr:cNvPr id="377" name="【学校施設】&#10;有形固定資産減価償却率該当値テキスト"/>
        <xdr:cNvSpPr txBox="1"/>
      </xdr:nvSpPr>
      <xdr:spPr>
        <a:xfrm>
          <a:off x="163703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378" name="楕円 377"/>
        <xdr:cNvSpPr/>
      </xdr:nvSpPr>
      <xdr:spPr>
        <a:xfrm>
          <a:off x="15430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89154</xdr:rowOff>
    </xdr:to>
    <xdr:cxnSp macro="">
      <xdr:nvCxnSpPr>
        <xdr:cNvPr id="379" name="直線コネクタ 378"/>
        <xdr:cNvCxnSpPr/>
      </xdr:nvCxnSpPr>
      <xdr:spPr>
        <a:xfrm flipV="1">
          <a:off x="15481300" y="101498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102362</xdr:rowOff>
    </xdr:from>
    <xdr:to>
      <xdr:col>76</xdr:col>
      <xdr:colOff>165100</xdr:colOff>
      <xdr:row>60</xdr:row>
      <xdr:rowOff>32512</xdr:rowOff>
    </xdr:to>
    <xdr:sp macro="" textlink="">
      <xdr:nvSpPr>
        <xdr:cNvPr id="380" name="楕円 379"/>
        <xdr:cNvSpPr/>
      </xdr:nvSpPr>
      <xdr:spPr>
        <a:xfrm>
          <a:off x="14541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153162</xdr:rowOff>
    </xdr:to>
    <xdr:cxnSp macro="">
      <xdr:nvCxnSpPr>
        <xdr:cNvPr id="381" name="直線コネクタ 380"/>
        <xdr:cNvCxnSpPr/>
      </xdr:nvCxnSpPr>
      <xdr:spPr>
        <a:xfrm flipV="1">
          <a:off x="14592300" y="102047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382" name="n_1ave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383" name="n_2aveValue【学校施設】&#10;有形固定資産減価償却率"/>
        <xdr:cNvSpPr txBox="1"/>
      </xdr:nvSpPr>
      <xdr:spPr>
        <a:xfrm>
          <a:off x="14389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384" name="n_3ave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131081</xdr:rowOff>
    </xdr:from>
    <xdr:ext cx="405111" cy="259045"/>
    <xdr:sp macro="" textlink="">
      <xdr:nvSpPr>
        <xdr:cNvPr id="385" name="n_1mainValue【学校施設】&#10;有形固定資産減価償却率"/>
        <xdr:cNvSpPr txBox="1"/>
      </xdr:nvSpPr>
      <xdr:spPr>
        <a:xfrm>
          <a:off x="152660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386" name="n_2main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88" name="正方形/長方形 38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9" name="正方形/長方形 38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90" name="正方形/長方形 38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91" name="正方形/長方形 39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5" name="テキスト ボックス 4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7" name="テキスト ボックス 4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11" name="直線コネクタ 410"/>
        <xdr:cNvCxnSpPr/>
      </xdr:nvCxnSpPr>
      <xdr:spPr>
        <a:xfrm flipV="1">
          <a:off x="22159595" y="9656717"/>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12" name="【学校施設】&#10;一人当たり面積最小値テキスト"/>
        <xdr:cNvSpPr txBox="1"/>
      </xdr:nvSpPr>
      <xdr:spPr>
        <a:xfrm>
          <a:off x="222123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13" name="直線コネクタ 412"/>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14" name="【学校施設】&#10;一人当たり面積最大値テキスト"/>
        <xdr:cNvSpPr txBox="1"/>
      </xdr:nvSpPr>
      <xdr:spPr>
        <a:xfrm>
          <a:off x="222123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15" name="直線コネクタ 414"/>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16" name="【学校施設】&#10;一人当たり面積平均値テキスト"/>
        <xdr:cNvSpPr txBox="1"/>
      </xdr:nvSpPr>
      <xdr:spPr>
        <a:xfrm>
          <a:off x="222123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17" name="フローチャート: 判断 41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18" name="フローチャート: 判断 417"/>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419" name="フローチャート: 判断 418"/>
        <xdr:cNvSpPr/>
      </xdr:nvSpPr>
      <xdr:spPr>
        <a:xfrm>
          <a:off x="2038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420" name="フローチャート: 判断 419"/>
        <xdr:cNvSpPr/>
      </xdr:nvSpPr>
      <xdr:spPr>
        <a:xfrm>
          <a:off x="19494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xdr:rowOff>
    </xdr:from>
    <xdr:to>
      <xdr:col>116</xdr:col>
      <xdr:colOff>114300</xdr:colOff>
      <xdr:row>58</xdr:row>
      <xdr:rowOff>106317</xdr:rowOff>
    </xdr:to>
    <xdr:sp macro="" textlink="">
      <xdr:nvSpPr>
        <xdr:cNvPr id="426" name="楕円 425"/>
        <xdr:cNvSpPr/>
      </xdr:nvSpPr>
      <xdr:spPr>
        <a:xfrm>
          <a:off x="22110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27594</xdr:rowOff>
    </xdr:from>
    <xdr:ext cx="469744" cy="259045"/>
    <xdr:sp macro="" textlink="">
      <xdr:nvSpPr>
        <xdr:cNvPr id="427" name="【学校施設】&#10;一人当たり面積該当値テキスト"/>
        <xdr:cNvSpPr txBox="1"/>
      </xdr:nvSpPr>
      <xdr:spPr>
        <a:xfrm>
          <a:off x="22212300" y="98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133713</xdr:rowOff>
    </xdr:from>
    <xdr:to>
      <xdr:col>112</xdr:col>
      <xdr:colOff>38100</xdr:colOff>
      <xdr:row>58</xdr:row>
      <xdr:rowOff>63863</xdr:rowOff>
    </xdr:to>
    <xdr:sp macro="" textlink="">
      <xdr:nvSpPr>
        <xdr:cNvPr id="428" name="楕円 427"/>
        <xdr:cNvSpPr/>
      </xdr:nvSpPr>
      <xdr:spPr>
        <a:xfrm>
          <a:off x="2127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55517</xdr:rowOff>
    </xdr:to>
    <xdr:cxnSp macro="">
      <xdr:nvCxnSpPr>
        <xdr:cNvPr id="429" name="直線コネクタ 428"/>
        <xdr:cNvCxnSpPr/>
      </xdr:nvCxnSpPr>
      <xdr:spPr>
        <a:xfrm>
          <a:off x="21323300" y="99571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140244</xdr:rowOff>
    </xdr:from>
    <xdr:to>
      <xdr:col>107</xdr:col>
      <xdr:colOff>101600</xdr:colOff>
      <xdr:row>58</xdr:row>
      <xdr:rowOff>70394</xdr:rowOff>
    </xdr:to>
    <xdr:sp macro="" textlink="">
      <xdr:nvSpPr>
        <xdr:cNvPr id="430" name="楕円 429"/>
        <xdr:cNvSpPr/>
      </xdr:nvSpPr>
      <xdr:spPr>
        <a:xfrm>
          <a:off x="20383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19594</xdr:rowOff>
    </xdr:to>
    <xdr:cxnSp macro="">
      <xdr:nvCxnSpPr>
        <xdr:cNvPr id="431" name="直線コネクタ 430"/>
        <xdr:cNvCxnSpPr/>
      </xdr:nvCxnSpPr>
      <xdr:spPr>
        <a:xfrm flipV="1">
          <a:off x="20434300" y="9957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432" name="n_1aveValue【学校施設】&#10;一人当たり面積"/>
        <xdr:cNvSpPr txBox="1"/>
      </xdr:nvSpPr>
      <xdr:spPr>
        <a:xfrm>
          <a:off x="210757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433" name="n_2aveValue【学校施設】&#10;一人当たり面積"/>
        <xdr:cNvSpPr txBox="1"/>
      </xdr:nvSpPr>
      <xdr:spPr>
        <a:xfrm>
          <a:off x="201994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434" name="n_3aveValue【学校施設】&#10;一人当たり面積"/>
        <xdr:cNvSpPr txBox="1"/>
      </xdr:nvSpPr>
      <xdr:spPr>
        <a:xfrm>
          <a:off x="193104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80390</xdr:rowOff>
    </xdr:from>
    <xdr:ext cx="469744" cy="259045"/>
    <xdr:sp macro="" textlink="">
      <xdr:nvSpPr>
        <xdr:cNvPr id="435" name="n_1mainValue【学校施設】&#10;一人当たり面積"/>
        <xdr:cNvSpPr txBox="1"/>
      </xdr:nvSpPr>
      <xdr:spPr>
        <a:xfrm>
          <a:off x="21075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86921</xdr:rowOff>
    </xdr:from>
    <xdr:ext cx="469744" cy="259045"/>
    <xdr:sp macro="" textlink="">
      <xdr:nvSpPr>
        <xdr:cNvPr id="436" name="n_2mainValue【学校施設】&#10;一人当たり面積"/>
        <xdr:cNvSpPr txBox="1"/>
      </xdr:nvSpPr>
      <xdr:spPr>
        <a:xfrm>
          <a:off x="20199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8" name="正方形/長方形 437"/>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39" name="正方形/長方形 438"/>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40" name="正方形/長方形 439"/>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41" name="正方形/長方形 440"/>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46" name="直線コネクタ 44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47" name="テキスト ボックス 44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48" name="直線コネクタ 44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49" name="テキスト ボックス 44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50" name="直線コネクタ 44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51" name="テキスト ボックス 45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52" name="直線コネクタ 45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53" name="テキスト ボックス 45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6"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457" name="直線コネクタ 456"/>
        <xdr:cNvCxnSpPr/>
      </xdr:nvCxnSpPr>
      <xdr:spPr>
        <a:xfrm flipV="1">
          <a:off x="16317595" y="1341120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458" name="【図書館】&#10;有形固定資産減価償却率最小値テキスト"/>
        <xdr:cNvSpPr txBox="1"/>
      </xdr:nvSpPr>
      <xdr:spPr>
        <a:xfrm>
          <a:off x="163703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59" name="直線コネクタ 458"/>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60" name="【図書館】&#10;有形固定資産減価償却率最大値テキスト"/>
        <xdr:cNvSpPr txBox="1"/>
      </xdr:nvSpPr>
      <xdr:spPr>
        <a:xfrm>
          <a:off x="16370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1" name="直線コネクタ 46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462" name="【図書館】&#10;有形固定資産減価償却率平均値テキスト"/>
        <xdr:cNvSpPr txBox="1"/>
      </xdr:nvSpPr>
      <xdr:spPr>
        <a:xfrm>
          <a:off x="16370300" y="1434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463" name="フローチャート: 判断 462"/>
        <xdr:cNvSpPr/>
      </xdr:nvSpPr>
      <xdr:spPr>
        <a:xfrm>
          <a:off x="162687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464" name="フローチャート: 判断 463"/>
        <xdr:cNvSpPr/>
      </xdr:nvSpPr>
      <xdr:spPr>
        <a:xfrm>
          <a:off x="15430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465" name="フローチャート: 判断 464"/>
        <xdr:cNvSpPr/>
      </xdr:nvSpPr>
      <xdr:spPr>
        <a:xfrm>
          <a:off x="14541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466" name="フローチャート: 判断 465"/>
        <xdr:cNvSpPr/>
      </xdr:nvSpPr>
      <xdr:spPr>
        <a:xfrm>
          <a:off x="13652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115315</xdr:rowOff>
    </xdr:from>
    <xdr:to>
      <xdr:col>85</xdr:col>
      <xdr:colOff>177800</xdr:colOff>
      <xdr:row>81</xdr:row>
      <xdr:rowOff>45465</xdr:rowOff>
    </xdr:to>
    <xdr:sp macro="" textlink="">
      <xdr:nvSpPr>
        <xdr:cNvPr id="472" name="楕円 471"/>
        <xdr:cNvSpPr/>
      </xdr:nvSpPr>
      <xdr:spPr>
        <a:xfrm>
          <a:off x="16268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138192</xdr:rowOff>
    </xdr:from>
    <xdr:ext cx="405111" cy="259045"/>
    <xdr:sp macro="" textlink="">
      <xdr:nvSpPr>
        <xdr:cNvPr id="473" name="【図書館】&#10;有形固定資産減価償却率該当値テキスト"/>
        <xdr:cNvSpPr txBox="1"/>
      </xdr:nvSpPr>
      <xdr:spPr>
        <a:xfrm>
          <a:off x="163703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161037</xdr:rowOff>
    </xdr:from>
    <xdr:to>
      <xdr:col>81</xdr:col>
      <xdr:colOff>101600</xdr:colOff>
      <xdr:row>81</xdr:row>
      <xdr:rowOff>91187</xdr:rowOff>
    </xdr:to>
    <xdr:sp macro="" textlink="">
      <xdr:nvSpPr>
        <xdr:cNvPr id="474" name="楕円 473"/>
        <xdr:cNvSpPr/>
      </xdr:nvSpPr>
      <xdr:spPr>
        <a:xfrm>
          <a:off x="15430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166115</xdr:rowOff>
    </xdr:from>
    <xdr:to>
      <xdr:col>85</xdr:col>
      <xdr:colOff>127000</xdr:colOff>
      <xdr:row>81</xdr:row>
      <xdr:rowOff>40387</xdr:rowOff>
    </xdr:to>
    <xdr:cxnSp macro="">
      <xdr:nvCxnSpPr>
        <xdr:cNvPr id="475" name="直線コネクタ 474"/>
        <xdr:cNvCxnSpPr/>
      </xdr:nvCxnSpPr>
      <xdr:spPr>
        <a:xfrm flipV="1">
          <a:off x="15481300" y="13882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37592</xdr:rowOff>
    </xdr:from>
    <xdr:to>
      <xdr:col>76</xdr:col>
      <xdr:colOff>165100</xdr:colOff>
      <xdr:row>81</xdr:row>
      <xdr:rowOff>139192</xdr:rowOff>
    </xdr:to>
    <xdr:sp macro="" textlink="">
      <xdr:nvSpPr>
        <xdr:cNvPr id="476" name="楕円 475"/>
        <xdr:cNvSpPr/>
      </xdr:nvSpPr>
      <xdr:spPr>
        <a:xfrm>
          <a:off x="14541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40387</xdr:rowOff>
    </xdr:from>
    <xdr:to>
      <xdr:col>81</xdr:col>
      <xdr:colOff>50800</xdr:colOff>
      <xdr:row>81</xdr:row>
      <xdr:rowOff>88392</xdr:rowOff>
    </xdr:to>
    <xdr:cxnSp macro="">
      <xdr:nvCxnSpPr>
        <xdr:cNvPr id="477" name="直線コネクタ 476"/>
        <xdr:cNvCxnSpPr/>
      </xdr:nvCxnSpPr>
      <xdr:spPr>
        <a:xfrm flipV="1">
          <a:off x="14592300" y="139278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478" name="n_1aveValue【図書館】&#10;有形固定資産減価償却率"/>
        <xdr:cNvSpPr txBox="1"/>
      </xdr:nvSpPr>
      <xdr:spPr>
        <a:xfrm>
          <a:off x="152660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479" name="n_2aveValue【図書館】&#10;有形固定資産減価償却率"/>
        <xdr:cNvSpPr txBox="1"/>
      </xdr:nvSpPr>
      <xdr:spPr>
        <a:xfrm>
          <a:off x="14389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480" name="n_3aveValue【図書館】&#10;有形固定資産減価償却率"/>
        <xdr:cNvSpPr txBox="1"/>
      </xdr:nvSpPr>
      <xdr:spPr>
        <a:xfrm>
          <a:off x="13500744" y="141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107714</xdr:rowOff>
    </xdr:from>
    <xdr:ext cx="405111" cy="259045"/>
    <xdr:sp macro="" textlink="">
      <xdr:nvSpPr>
        <xdr:cNvPr id="481" name="n_1mainValue【図書館】&#10;有形固定資産減価償却率"/>
        <xdr:cNvSpPr txBox="1"/>
      </xdr:nvSpPr>
      <xdr:spPr>
        <a:xfrm>
          <a:off x="152660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155719</xdr:rowOff>
    </xdr:from>
    <xdr:ext cx="405111" cy="259045"/>
    <xdr:sp macro="" textlink="">
      <xdr:nvSpPr>
        <xdr:cNvPr id="482" name="n_2mainValue【図書館】&#10;有形固定資産減価償却率"/>
        <xdr:cNvSpPr txBox="1"/>
      </xdr:nvSpPr>
      <xdr:spPr>
        <a:xfrm>
          <a:off x="14389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84" name="正方形/長方形 483"/>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85" name="正方形/長方形 484"/>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86" name="正方形/長方形 485"/>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87" name="正方形/長方形 486"/>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04" name="直線コネクタ 503"/>
        <xdr:cNvCxnSpPr/>
      </xdr:nvCxnSpPr>
      <xdr:spPr>
        <a:xfrm flipV="1">
          <a:off x="22159595" y="133350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05" name="【図書館】&#10;一人当たり面積最小値テキスト"/>
        <xdr:cNvSpPr txBox="1"/>
      </xdr:nvSpPr>
      <xdr:spPr>
        <a:xfrm>
          <a:off x="222123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06" name="直線コネクタ 505"/>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07"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8" name="直線コネクタ 5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09" name="【図書館】&#10;一人当たり面積平均値テキスト"/>
        <xdr:cNvSpPr txBox="1"/>
      </xdr:nvSpPr>
      <xdr:spPr>
        <a:xfrm>
          <a:off x="22212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10" name="フローチャート: 判断 50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11" name="フローチャート: 判断 510"/>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12" name="フローチャート: 判断 511"/>
        <xdr:cNvSpPr/>
      </xdr:nvSpPr>
      <xdr:spPr>
        <a:xfrm>
          <a:off x="20383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13" name="フローチャート: 判断 512"/>
        <xdr:cNvSpPr/>
      </xdr:nvSpPr>
      <xdr:spPr>
        <a:xfrm>
          <a:off x="19494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19" name="楕円 51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520" name="【図書館】&#10;一人当たり面積該当値テキスト"/>
        <xdr:cNvSpPr txBox="1"/>
      </xdr:nvSpPr>
      <xdr:spPr>
        <a:xfrm>
          <a:off x="222123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21" name="楕円 52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522" name="直線コネクタ 52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523" name="楕円 52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524" name="直線コネクタ 52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525" name="n_1aveValue【図書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26" name="n_2aveValue【図書館】&#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527" name="n_3aveValue【図書館】&#10;一人当たり面積"/>
        <xdr:cNvSpPr txBox="1"/>
      </xdr:nvSpPr>
      <xdr:spPr>
        <a:xfrm>
          <a:off x="19310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528" name="n_1mainValue【図書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29" name="n_2mainValue【図書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31" name="正方形/長方形 53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32" name="正方形/長方形 53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33" name="正方形/長方形 53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34" name="正方形/長方形 53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551" name="直線コネクタ 550"/>
        <xdr:cNvCxnSpPr/>
      </xdr:nvCxnSpPr>
      <xdr:spPr>
        <a:xfrm flipV="1">
          <a:off x="16317595" y="171659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552" name="【博物館】&#10;有形固定資産減価償却率最小値テキスト"/>
        <xdr:cNvSpPr txBox="1"/>
      </xdr:nvSpPr>
      <xdr:spPr>
        <a:xfrm>
          <a:off x="163703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553" name="直線コネクタ 552"/>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554" name="【博物館】&#10;有形固定資産減価償却率最大値テキスト"/>
        <xdr:cNvSpPr txBox="1"/>
      </xdr:nvSpPr>
      <xdr:spPr>
        <a:xfrm>
          <a:off x="163703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555" name="直線コネクタ 554"/>
        <xdr:cNvCxnSpPr/>
      </xdr:nvCxnSpPr>
      <xdr:spPr>
        <a:xfrm>
          <a:off x="16230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556" name="【博物館】&#10;有形固定資産減価償却率平均値テキスト"/>
        <xdr:cNvSpPr txBox="1"/>
      </xdr:nvSpPr>
      <xdr:spPr>
        <a:xfrm>
          <a:off x="16370300" y="1759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557" name="フローチャート: 判断 556"/>
        <xdr:cNvSpPr/>
      </xdr:nvSpPr>
      <xdr:spPr>
        <a:xfrm>
          <a:off x="162687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558" name="フローチャート: 判断 557"/>
        <xdr:cNvSpPr/>
      </xdr:nvSpPr>
      <xdr:spPr>
        <a:xfrm>
          <a:off x="15430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559" name="フローチャート: 判断 558"/>
        <xdr:cNvSpPr/>
      </xdr:nvSpPr>
      <xdr:spPr>
        <a:xfrm>
          <a:off x="14541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560" name="フローチャート: 判断 559"/>
        <xdr:cNvSpPr/>
      </xdr:nvSpPr>
      <xdr:spPr>
        <a:xfrm>
          <a:off x="13652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114936</xdr:rowOff>
    </xdr:from>
    <xdr:to>
      <xdr:col>85</xdr:col>
      <xdr:colOff>177800</xdr:colOff>
      <xdr:row>102</xdr:row>
      <xdr:rowOff>45086</xdr:rowOff>
    </xdr:to>
    <xdr:sp macro="" textlink="">
      <xdr:nvSpPr>
        <xdr:cNvPr id="566" name="楕円 565"/>
        <xdr:cNvSpPr/>
      </xdr:nvSpPr>
      <xdr:spPr>
        <a:xfrm>
          <a:off x="16268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137813</xdr:rowOff>
    </xdr:from>
    <xdr:ext cx="405111" cy="259045"/>
    <xdr:sp macro="" textlink="">
      <xdr:nvSpPr>
        <xdr:cNvPr id="567" name="【博物館】&#10;有形固定資産減価償却率該当値テキスト"/>
        <xdr:cNvSpPr txBox="1"/>
      </xdr:nvSpPr>
      <xdr:spPr>
        <a:xfrm>
          <a:off x="163703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68" name="楕円 567"/>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165736</xdr:rowOff>
    </xdr:from>
    <xdr:to>
      <xdr:col>85</xdr:col>
      <xdr:colOff>127000</xdr:colOff>
      <xdr:row>102</xdr:row>
      <xdr:rowOff>41911</xdr:rowOff>
    </xdr:to>
    <xdr:cxnSp macro="">
      <xdr:nvCxnSpPr>
        <xdr:cNvPr id="569" name="直線コネクタ 568"/>
        <xdr:cNvCxnSpPr/>
      </xdr:nvCxnSpPr>
      <xdr:spPr>
        <a:xfrm flipV="1">
          <a:off x="15481300" y="174821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570" name="楕円 569"/>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85725</xdr:rowOff>
    </xdr:to>
    <xdr:cxnSp macro="">
      <xdr:nvCxnSpPr>
        <xdr:cNvPr id="571" name="直線コネクタ 570"/>
        <xdr:cNvCxnSpPr/>
      </xdr:nvCxnSpPr>
      <xdr:spPr>
        <a:xfrm flipV="1">
          <a:off x="14592300" y="17529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572" name="n_1aveValue【博物館】&#10;有形固定資産減価償却率"/>
        <xdr:cNvSpPr txBox="1"/>
      </xdr:nvSpPr>
      <xdr:spPr>
        <a:xfrm>
          <a:off x="152660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573" name="n_2aveValue【博物館】&#10;有形固定資産減価償却率"/>
        <xdr:cNvSpPr txBox="1"/>
      </xdr:nvSpPr>
      <xdr:spPr>
        <a:xfrm>
          <a:off x="14389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574" name="n_3aveValue【博物館】&#10;有形固定資産減価償却率"/>
        <xdr:cNvSpPr txBox="1"/>
      </xdr:nvSpPr>
      <xdr:spPr>
        <a:xfrm>
          <a:off x="13500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75" name="n_1mainValue【博物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576" name="n_2mainValue【博物館】&#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78" name="正方形/長方形 577"/>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79" name="正方形/長方形 578"/>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80" name="正方形/長方形 579"/>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81" name="正方形/長方形 580"/>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96" name="直線コネクタ 595"/>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97"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98" name="直線コネクタ 59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99"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00" name="直線コネクタ 59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01" name="【博物館】&#10;一人当たり面積平均値テキスト"/>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02" name="フローチャート: 判断 601"/>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03" name="フローチャート: 判断 602"/>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04" name="フローチャート: 判断 60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05" name="フローチャート: 判断 604"/>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11" name="楕円 610"/>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612" name="【博物館】&#10;一人当たり面積該当値テキスト"/>
        <xdr:cNvSpPr txBox="1"/>
      </xdr:nvSpPr>
      <xdr:spPr>
        <a:xfrm>
          <a:off x="222123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13" name="楕円 61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614" name="直線コネクタ 613"/>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15" name="楕円 614"/>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616" name="直線コネクタ 615"/>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17" name="n_1aveValue【博物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18" name="n_2aveValue【博物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19" name="n_3aveValue【博物館】&#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20" name="n_1mainValue【博物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21" name="n_2mainValue【博物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グループ内で見ると、本県の有形固定資産原価償却率は、特に道路、橋りょう・トンネル、図書館で高く、公営住宅、学校施設、博物館では平均並みとなっている。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年度に共用開始した県立図書館が償却開始から</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年を経過し、耐用年数である</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年に迫りつつあることから高くなっているが、本施設については平成</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年度に耐震改修を完了しており、安全及び使用上の問題はない。</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633595" y="566775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6863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6863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546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686300" y="642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5847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9685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9" name="楕円 68"/>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405111" cy="259045"/>
    <xdr:sp macro="" textlink="">
      <xdr:nvSpPr>
        <xdr:cNvPr id="70" name="【体育館・プール】&#10;有形固定資産減価償却率該当値テキスト"/>
        <xdr:cNvSpPr txBox="1"/>
      </xdr:nvSpPr>
      <xdr:spPr>
        <a:xfrm>
          <a:off x="46863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1" name="楕円 70"/>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23622</xdr:rowOff>
    </xdr:to>
    <xdr:cxnSp macro="">
      <xdr:nvCxnSpPr>
        <xdr:cNvPr id="72" name="直線コネクタ 71"/>
        <xdr:cNvCxnSpPr/>
      </xdr:nvCxnSpPr>
      <xdr:spPr>
        <a:xfrm flipV="1">
          <a:off x="3797300" y="63284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73" name="楕円 72"/>
        <xdr:cNvSpPr/>
      </xdr:nvSpPr>
      <xdr:spPr>
        <a:xfrm>
          <a:off x="2857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23622</xdr:rowOff>
    </xdr:from>
    <xdr:to>
      <xdr:col>19</xdr:col>
      <xdr:colOff>177800</xdr:colOff>
      <xdr:row>37</xdr:row>
      <xdr:rowOff>60198</xdr:rowOff>
    </xdr:to>
    <xdr:cxnSp macro="">
      <xdr:nvCxnSpPr>
        <xdr:cNvPr id="74" name="直線コネクタ 73"/>
        <xdr:cNvCxnSpPr/>
      </xdr:nvCxnSpPr>
      <xdr:spPr>
        <a:xfrm flipV="1">
          <a:off x="2908300" y="6367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5" name="n_1aveValue【体育館・プール】&#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6" name="n_2aveValue【体育館・プール】&#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78" name="n_1mainValue【体育館・プール】&#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127525</xdr:rowOff>
    </xdr:from>
    <xdr:ext cx="405111" cy="259045"/>
    <xdr:sp macro="" textlink="">
      <xdr:nvSpPr>
        <xdr:cNvPr id="79" name="n_2mainValue【体育館・プール】&#10;有形固定資産減価償却率"/>
        <xdr:cNvSpPr txBox="1"/>
      </xdr:nvSpPr>
      <xdr:spPr>
        <a:xfrm>
          <a:off x="2705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10475595" y="59626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105283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10528300"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10388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10528300" y="693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104267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810500" y="70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6" name="楕円 115"/>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67327</xdr:rowOff>
    </xdr:from>
    <xdr:ext cx="469744" cy="259045"/>
    <xdr:sp macro="" textlink="">
      <xdr:nvSpPr>
        <xdr:cNvPr id="117" name="【体育館・プール】&#10;一人当たり面積該当値テキスト"/>
        <xdr:cNvSpPr txBox="1"/>
      </xdr:nvSpPr>
      <xdr:spPr>
        <a:xfrm>
          <a:off x="10528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8" name="楕円 117"/>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19" name="直線コネクタ 118"/>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楕円 119"/>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1" name="直線コネクタ 120"/>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23" name="n_2aveValue【体育館・プール】&#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76264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25" name="n_1mainValue【体育館・プール】&#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26" name="n_2mainValue【体育館・プール】&#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633595" y="9512046"/>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6863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686300" y="928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546600" y="951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686300" y="1021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5847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857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968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95504</xdr:rowOff>
    </xdr:from>
    <xdr:to>
      <xdr:col>24</xdr:col>
      <xdr:colOff>114300</xdr:colOff>
      <xdr:row>60</xdr:row>
      <xdr:rowOff>25654</xdr:rowOff>
    </xdr:to>
    <xdr:sp macro="" textlink="">
      <xdr:nvSpPr>
        <xdr:cNvPr id="162" name="楕円 161"/>
        <xdr:cNvSpPr/>
      </xdr:nvSpPr>
      <xdr:spPr>
        <a:xfrm>
          <a:off x="4584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118381</xdr:rowOff>
    </xdr:from>
    <xdr:ext cx="405111" cy="259045"/>
    <xdr:sp macro="" textlink="">
      <xdr:nvSpPr>
        <xdr:cNvPr id="163" name="【陸上競技場・野球場・球技場】&#10;有形固定資産減価償却率該当値テキスト"/>
        <xdr:cNvSpPr txBox="1"/>
      </xdr:nvSpPr>
      <xdr:spPr>
        <a:xfrm>
          <a:off x="4686300" y="1006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31496</xdr:rowOff>
    </xdr:from>
    <xdr:to>
      <xdr:col>20</xdr:col>
      <xdr:colOff>38100</xdr:colOff>
      <xdr:row>59</xdr:row>
      <xdr:rowOff>133096</xdr:rowOff>
    </xdr:to>
    <xdr:sp macro="" textlink="">
      <xdr:nvSpPr>
        <xdr:cNvPr id="164" name="楕円 163"/>
        <xdr:cNvSpPr/>
      </xdr:nvSpPr>
      <xdr:spPr>
        <a:xfrm>
          <a:off x="3746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82296</xdr:rowOff>
    </xdr:from>
    <xdr:to>
      <xdr:col>24</xdr:col>
      <xdr:colOff>63500</xdr:colOff>
      <xdr:row>59</xdr:row>
      <xdr:rowOff>146304</xdr:rowOff>
    </xdr:to>
    <xdr:cxnSp macro="">
      <xdr:nvCxnSpPr>
        <xdr:cNvPr id="165" name="直線コネクタ 164"/>
        <xdr:cNvCxnSpPr/>
      </xdr:nvCxnSpPr>
      <xdr:spPr>
        <a:xfrm>
          <a:off x="3797300" y="101978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66" name="楕円 165"/>
        <xdr:cNvSpPr/>
      </xdr:nvSpPr>
      <xdr:spPr>
        <a:xfrm>
          <a:off x="2857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52578</xdr:rowOff>
    </xdr:from>
    <xdr:to>
      <xdr:col>19</xdr:col>
      <xdr:colOff>177800</xdr:colOff>
      <xdr:row>59</xdr:row>
      <xdr:rowOff>82296</xdr:rowOff>
    </xdr:to>
    <xdr:cxnSp macro="">
      <xdr:nvCxnSpPr>
        <xdr:cNvPr id="167" name="直線コネクタ 166"/>
        <xdr:cNvCxnSpPr/>
      </xdr:nvCxnSpPr>
      <xdr:spPr>
        <a:xfrm>
          <a:off x="2908300" y="101681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705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816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149623</xdr:rowOff>
    </xdr:from>
    <xdr:ext cx="405111" cy="259045"/>
    <xdr:sp macro="" textlink="">
      <xdr:nvSpPr>
        <xdr:cNvPr id="171" name="n_1mainValue【陸上競技場・野球場・球技場】&#10;有形固定資産減価償却率"/>
        <xdr:cNvSpPr txBox="1"/>
      </xdr:nvSpPr>
      <xdr:spPr>
        <a:xfrm>
          <a:off x="35820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72" name="n_2mainValue【陸上競技場・野球場・球技場】&#10;有形固定資産減価償却率"/>
        <xdr:cNvSpPr txBox="1"/>
      </xdr:nvSpPr>
      <xdr:spPr>
        <a:xfrm>
          <a:off x="2705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10475595" y="9644743"/>
          <a:ext cx="127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10528300" y="94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10388600" y="9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10528300" y="1070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104267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8699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810500" y="108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128815</xdr:rowOff>
    </xdr:from>
    <xdr:to>
      <xdr:col>55</xdr:col>
      <xdr:colOff>50800</xdr:colOff>
      <xdr:row>59</xdr:row>
      <xdr:rowOff>58965</xdr:rowOff>
    </xdr:to>
    <xdr:sp macro="" textlink="">
      <xdr:nvSpPr>
        <xdr:cNvPr id="211" name="楕円 210"/>
        <xdr:cNvSpPr/>
      </xdr:nvSpPr>
      <xdr:spPr>
        <a:xfrm>
          <a:off x="10426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151692</xdr:rowOff>
    </xdr:from>
    <xdr:ext cx="469744" cy="259045"/>
    <xdr:sp macro="" textlink="">
      <xdr:nvSpPr>
        <xdr:cNvPr id="212" name="【陸上競技場・野球場・球技場】&#10;一人当たり面積該当値テキスト"/>
        <xdr:cNvSpPr txBox="1"/>
      </xdr:nvSpPr>
      <xdr:spPr>
        <a:xfrm>
          <a:off x="105283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13" name="楕円 212"/>
        <xdr:cNvSpPr/>
      </xdr:nvSpPr>
      <xdr:spPr>
        <a:xfrm>
          <a:off x="958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8165</xdr:rowOff>
    </xdr:from>
    <xdr:to>
      <xdr:col>55</xdr:col>
      <xdr:colOff>0</xdr:colOff>
      <xdr:row>59</xdr:row>
      <xdr:rowOff>19050</xdr:rowOff>
    </xdr:to>
    <xdr:cxnSp macro="">
      <xdr:nvCxnSpPr>
        <xdr:cNvPr id="214" name="直線コネクタ 213"/>
        <xdr:cNvCxnSpPr/>
      </xdr:nvCxnSpPr>
      <xdr:spPr>
        <a:xfrm flipV="1">
          <a:off x="9639300" y="10123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41728</xdr:rowOff>
    </xdr:from>
    <xdr:to>
      <xdr:col>46</xdr:col>
      <xdr:colOff>38100</xdr:colOff>
      <xdr:row>58</xdr:row>
      <xdr:rowOff>143328</xdr:rowOff>
    </xdr:to>
    <xdr:sp macro="" textlink="">
      <xdr:nvSpPr>
        <xdr:cNvPr id="215" name="楕円 214"/>
        <xdr:cNvSpPr/>
      </xdr:nvSpPr>
      <xdr:spPr>
        <a:xfrm>
          <a:off x="86995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92528</xdr:rowOff>
    </xdr:from>
    <xdr:to>
      <xdr:col>50</xdr:col>
      <xdr:colOff>114300</xdr:colOff>
      <xdr:row>59</xdr:row>
      <xdr:rowOff>19050</xdr:rowOff>
    </xdr:to>
    <xdr:cxnSp macro="">
      <xdr:nvCxnSpPr>
        <xdr:cNvPr id="216" name="直線コネクタ 215"/>
        <xdr:cNvCxnSpPr/>
      </xdr:nvCxnSpPr>
      <xdr:spPr>
        <a:xfrm>
          <a:off x="8750300" y="10036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8515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7626427"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86377</xdr:rowOff>
    </xdr:from>
    <xdr:ext cx="469744" cy="259045"/>
    <xdr:sp macro="" textlink="">
      <xdr:nvSpPr>
        <xdr:cNvPr id="220" name="n_1mainValue【陸上競技場・野球場・球技場】&#10;一人当たり面積"/>
        <xdr:cNvSpPr txBox="1"/>
      </xdr:nvSpPr>
      <xdr:spPr>
        <a:xfrm>
          <a:off x="9391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159855</xdr:rowOff>
    </xdr:from>
    <xdr:ext cx="469744" cy="259045"/>
    <xdr:sp macro="" textlink="">
      <xdr:nvSpPr>
        <xdr:cNvPr id="221" name="n_2mainValue【陸上競技場・野球場・球技場】&#10;一人当たり面積"/>
        <xdr:cNvSpPr txBox="1"/>
      </xdr:nvSpPr>
      <xdr:spPr>
        <a:xfrm>
          <a:off x="8515427" y="9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633595" y="13312139"/>
          <a:ext cx="127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6863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6863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6863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584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59" name="楕円 258"/>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116857</xdr:rowOff>
    </xdr:from>
    <xdr:ext cx="405111" cy="259045"/>
    <xdr:sp macro="" textlink="">
      <xdr:nvSpPr>
        <xdr:cNvPr id="260" name="【県民会館】&#10;有形固定資産減価償却率該当値テキスト"/>
        <xdr:cNvSpPr txBox="1"/>
      </xdr:nvSpPr>
      <xdr:spPr>
        <a:xfrm>
          <a:off x="46863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61" name="楕円 260"/>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38100</xdr:rowOff>
    </xdr:to>
    <xdr:cxnSp macro="">
      <xdr:nvCxnSpPr>
        <xdr:cNvPr id="262" name="直線コネクタ 261"/>
        <xdr:cNvCxnSpPr/>
      </xdr:nvCxnSpPr>
      <xdr:spPr>
        <a:xfrm flipV="1">
          <a:off x="3797300" y="1386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63" name="楕円 262"/>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110489</xdr:rowOff>
    </xdr:to>
    <xdr:cxnSp macro="">
      <xdr:nvCxnSpPr>
        <xdr:cNvPr id="264" name="直線コネクタ 263"/>
        <xdr:cNvCxnSpPr/>
      </xdr:nvCxnSpPr>
      <xdr:spPr>
        <a:xfrm flipV="1">
          <a:off x="2908300" y="139255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268" name="n_1mainValue【県民会館】&#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69" name="n_2mainValue【県民会館】&#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10475595" y="13373100"/>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105283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6" name="【県民会館】&#10;一人当たり面積平均値テキスト"/>
        <xdr:cNvSpPr txBox="1"/>
      </xdr:nvSpPr>
      <xdr:spPr>
        <a:xfrm>
          <a:off x="10528300" y="1442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10426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6" name="楕円 305"/>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307" name="【県民会館】&#10;一人当たり面積該当値テキスト"/>
        <xdr:cNvSpPr txBox="1"/>
      </xdr:nvSpPr>
      <xdr:spPr>
        <a:xfrm>
          <a:off x="105283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8" name="楕円 307"/>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9" name="直線コネクタ 308"/>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10" name="楕円 309"/>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11" name="直線コネクタ 310"/>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12" name="n_1aveValue【県民会館】&#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13" name="n_2aveValue【県民会館】&#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15" name="n_1mainValue【県民会館】&#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16" name="n_2mainValue【県民会館】&#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633595" y="172364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6863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546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6863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4" name="【保健所】&#10;有形固定資産減価償却率平均値テキスト"/>
        <xdr:cNvSpPr txBox="1"/>
      </xdr:nvSpPr>
      <xdr:spPr>
        <a:xfrm>
          <a:off x="4686300" y="1760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5847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746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354" name="楕円 353"/>
        <xdr:cNvSpPr/>
      </xdr:nvSpPr>
      <xdr:spPr>
        <a:xfrm>
          <a:off x="4584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70502</xdr:rowOff>
    </xdr:from>
    <xdr:ext cx="405111" cy="259045"/>
    <xdr:sp macro="" textlink="">
      <xdr:nvSpPr>
        <xdr:cNvPr id="355" name="【保健所】&#10;有形固定資産減価償却率該当値テキスト"/>
        <xdr:cNvSpPr txBox="1"/>
      </xdr:nvSpPr>
      <xdr:spPr>
        <a:xfrm>
          <a:off x="46863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56" name="楕円 355"/>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142875</xdr:rowOff>
    </xdr:to>
    <xdr:cxnSp macro="">
      <xdr:nvCxnSpPr>
        <xdr:cNvPr id="357" name="直線コネクタ 356"/>
        <xdr:cNvCxnSpPr/>
      </xdr:nvCxnSpPr>
      <xdr:spPr>
        <a:xfrm>
          <a:off x="3797300" y="17947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358" name="楕円 357"/>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127636</xdr:rowOff>
    </xdr:to>
    <xdr:cxnSp macro="">
      <xdr:nvCxnSpPr>
        <xdr:cNvPr id="359" name="直線コネクタ 358"/>
        <xdr:cNvCxnSpPr/>
      </xdr:nvCxnSpPr>
      <xdr:spPr>
        <a:xfrm flipV="1">
          <a:off x="2908300" y="1794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582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363" name="n_1mainValue【保健所】&#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364" name="n_2mainValue【保健所】&#10;有形固定資産減価償却率"/>
        <xdr:cNvSpPr txBox="1"/>
      </xdr:nvSpPr>
      <xdr:spPr>
        <a:xfrm>
          <a:off x="2705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10475595" y="173736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105283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10426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810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01" name="楕円 400"/>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162577</xdr:rowOff>
    </xdr:from>
    <xdr:ext cx="469744" cy="259045"/>
    <xdr:sp macro="" textlink="">
      <xdr:nvSpPr>
        <xdr:cNvPr id="402" name="【保健所】&#10;一人当たり面積該当値テキスト"/>
        <xdr:cNvSpPr txBox="1"/>
      </xdr:nvSpPr>
      <xdr:spPr>
        <a:xfrm>
          <a:off x="105283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03" name="楕円 402"/>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107</xdr:row>
      <xdr:rowOff>19050</xdr:rowOff>
    </xdr:to>
    <xdr:cxnSp macro="">
      <xdr:nvCxnSpPr>
        <xdr:cNvPr id="404" name="直線コネクタ 403"/>
        <xdr:cNvCxnSpPr/>
      </xdr:nvCxnSpPr>
      <xdr:spPr>
        <a:xfrm>
          <a:off x="9639300" y="1828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05" name="楕円 404"/>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107</xdr:row>
      <xdr:rowOff>19050</xdr:rowOff>
    </xdr:to>
    <xdr:cxnSp macro="">
      <xdr:nvCxnSpPr>
        <xdr:cNvPr id="406" name="直線コネクタ 405"/>
        <xdr:cNvCxnSpPr/>
      </xdr:nvCxnSpPr>
      <xdr:spPr>
        <a:xfrm flipV="1">
          <a:off x="8750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7626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10177</xdr:rowOff>
    </xdr:from>
    <xdr:ext cx="469744" cy="259045"/>
    <xdr:sp macro="" textlink="">
      <xdr:nvSpPr>
        <xdr:cNvPr id="410" name="n_1mainValue【保健所】&#10;一人当たり面積"/>
        <xdr:cNvSpPr txBox="1"/>
      </xdr:nvSpPr>
      <xdr:spPr>
        <a:xfrm>
          <a:off x="9391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11" name="n_2mainValue【保健所】&#10;一人当たり面積"/>
        <xdr:cNvSpPr txBox="1"/>
      </xdr:nvSpPr>
      <xdr:spPr>
        <a:xfrm>
          <a:off x="8515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6317595" y="57150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63703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63703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39" name="【試験研究機関】&#10;有形固定資産減価償却率平均値テキスト"/>
        <xdr:cNvSpPr txBox="1"/>
      </xdr:nvSpPr>
      <xdr:spPr>
        <a:xfrm>
          <a:off x="163703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3652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49" name="楕円 448"/>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168927</xdr:rowOff>
    </xdr:from>
    <xdr:ext cx="405111" cy="259045"/>
    <xdr:sp macro="" textlink="">
      <xdr:nvSpPr>
        <xdr:cNvPr id="450" name="【試験研究機関】&#10;有形固定資産減価償却率該当値テキスト"/>
        <xdr:cNvSpPr txBox="1"/>
      </xdr:nvSpPr>
      <xdr:spPr>
        <a:xfrm>
          <a:off x="163703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51" name="楕円 450"/>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140970</xdr:rowOff>
    </xdr:to>
    <xdr:cxnSp macro="">
      <xdr:nvCxnSpPr>
        <xdr:cNvPr id="452" name="直線コネクタ 451"/>
        <xdr:cNvCxnSpPr/>
      </xdr:nvCxnSpPr>
      <xdr:spPr>
        <a:xfrm flipV="1">
          <a:off x="15481300" y="7162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124460</xdr:rowOff>
    </xdr:from>
    <xdr:to>
      <xdr:col>76</xdr:col>
      <xdr:colOff>165100</xdr:colOff>
      <xdr:row>42</xdr:row>
      <xdr:rowOff>54610</xdr:rowOff>
    </xdr:to>
    <xdr:sp macro="" textlink="">
      <xdr:nvSpPr>
        <xdr:cNvPr id="453" name="楕円 452"/>
        <xdr:cNvSpPr/>
      </xdr:nvSpPr>
      <xdr:spPr>
        <a:xfrm>
          <a:off x="14541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42</xdr:row>
      <xdr:rowOff>3810</xdr:rowOff>
    </xdr:to>
    <xdr:cxnSp macro="">
      <xdr:nvCxnSpPr>
        <xdr:cNvPr id="454" name="直線コネクタ 453"/>
        <xdr:cNvCxnSpPr/>
      </xdr:nvCxnSpPr>
      <xdr:spPr>
        <a:xfrm flipV="1">
          <a:off x="14592300" y="7170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5" name="n_1aveValue【試験研究機関】&#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56" name="n_2aveValue【試験研究機関】&#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11447</xdr:rowOff>
    </xdr:from>
    <xdr:ext cx="405111" cy="259045"/>
    <xdr:sp macro="" textlink="">
      <xdr:nvSpPr>
        <xdr:cNvPr id="458" name="n_1mainValue【試験研究機関】&#10;有形固定資産減価償却率"/>
        <xdr:cNvSpPr txBox="1"/>
      </xdr:nvSpPr>
      <xdr:spPr>
        <a:xfrm>
          <a:off x="15266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45737</xdr:rowOff>
    </xdr:from>
    <xdr:ext cx="405111" cy="259045"/>
    <xdr:sp macro="" textlink="">
      <xdr:nvSpPr>
        <xdr:cNvPr id="459" name="n_2mainValue【試験研究機関】&#10;有形固定資産減価償却率"/>
        <xdr:cNvSpPr txBox="1"/>
      </xdr:nvSpPr>
      <xdr:spPr>
        <a:xfrm>
          <a:off x="14389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22159595" y="5924550"/>
          <a:ext cx="1269"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22123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22072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22123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22110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96" name="楕円 495"/>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124477</xdr:rowOff>
    </xdr:from>
    <xdr:ext cx="469744" cy="259045"/>
    <xdr:sp macro="" textlink="">
      <xdr:nvSpPr>
        <xdr:cNvPr id="497" name="【試験研究機関】&#10;一人当たり面積該当値テキスト"/>
        <xdr:cNvSpPr txBox="1"/>
      </xdr:nvSpPr>
      <xdr:spPr>
        <a:xfrm>
          <a:off x="22212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498" name="楕円 497"/>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36</xdr:row>
      <xdr:rowOff>152400</xdr:rowOff>
    </xdr:to>
    <xdr:cxnSp macro="">
      <xdr:nvCxnSpPr>
        <xdr:cNvPr id="499" name="直線コネクタ 498"/>
        <xdr:cNvCxnSpPr/>
      </xdr:nvCxnSpPr>
      <xdr:spPr>
        <a:xfrm>
          <a:off x="21323300" y="6057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macro="" textlink="">
      <xdr:nvSpPr>
        <xdr:cNvPr id="500" name="楕円 499"/>
        <xdr:cNvSpPr/>
      </xdr:nvSpPr>
      <xdr:spPr>
        <a:xfrm>
          <a:off x="2038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95250</xdr:rowOff>
    </xdr:to>
    <xdr:cxnSp macro="">
      <xdr:nvCxnSpPr>
        <xdr:cNvPr id="501" name="直線コネクタ 500"/>
        <xdr:cNvCxnSpPr/>
      </xdr:nvCxnSpPr>
      <xdr:spPr>
        <a:xfrm flipV="1">
          <a:off x="20434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505" name="n_1mainValue【試験研究機関】&#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162577</xdr:rowOff>
    </xdr:from>
    <xdr:ext cx="469744" cy="259045"/>
    <xdr:sp macro="" textlink="">
      <xdr:nvSpPr>
        <xdr:cNvPr id="506" name="n_2mainValue【試験研究機関】&#10;一人当たり面積"/>
        <xdr:cNvSpPr txBox="1"/>
      </xdr:nvSpPr>
      <xdr:spPr>
        <a:xfrm>
          <a:off x="20199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6317595" y="9829800"/>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63703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6230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63703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63703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5430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2" name="楕円 541"/>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38371</xdr:rowOff>
    </xdr:from>
    <xdr:ext cx="405111" cy="259045"/>
    <xdr:sp macro="" textlink="">
      <xdr:nvSpPr>
        <xdr:cNvPr id="543" name="【警察施設】&#10;有形固定資産減価償却率該当値テキスト"/>
        <xdr:cNvSpPr txBox="1"/>
      </xdr:nvSpPr>
      <xdr:spPr>
        <a:xfrm>
          <a:off x="163703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44" name="楕円 543"/>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60</xdr:row>
      <xdr:rowOff>9144</xdr:rowOff>
    </xdr:to>
    <xdr:cxnSp macro="">
      <xdr:nvCxnSpPr>
        <xdr:cNvPr id="545" name="直線コネクタ 544"/>
        <xdr:cNvCxnSpPr/>
      </xdr:nvCxnSpPr>
      <xdr:spPr>
        <a:xfrm flipV="1">
          <a:off x="15481300" y="101818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6" name="楕円 545"/>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68580</xdr:rowOff>
    </xdr:to>
    <xdr:cxnSp macro="">
      <xdr:nvCxnSpPr>
        <xdr:cNvPr id="547" name="直線コネクタ 546"/>
        <xdr:cNvCxnSpPr/>
      </xdr:nvCxnSpPr>
      <xdr:spPr>
        <a:xfrm flipV="1">
          <a:off x="14592300" y="1029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5266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51071</xdr:rowOff>
    </xdr:from>
    <xdr:ext cx="405111" cy="259045"/>
    <xdr:sp macro="" textlink="">
      <xdr:nvSpPr>
        <xdr:cNvPr id="551" name="n_1mainValue【警察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52" name="n_2mainValue【警察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22159595" y="9486900"/>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22123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22072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22123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21272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9494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592" name="楕円 591"/>
        <xdr:cNvSpPr/>
      </xdr:nvSpPr>
      <xdr:spPr>
        <a:xfrm>
          <a:off x="22110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593" name="【警察施設】&#10;一人当たり面積該当値テキスト"/>
        <xdr:cNvSpPr txBox="1"/>
      </xdr:nvSpPr>
      <xdr:spPr>
        <a:xfrm>
          <a:off x="222123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145143</xdr:rowOff>
    </xdr:from>
    <xdr:to>
      <xdr:col>112</xdr:col>
      <xdr:colOff>38100</xdr:colOff>
      <xdr:row>55</xdr:row>
      <xdr:rowOff>75293</xdr:rowOff>
    </xdr:to>
    <xdr:sp macro="" textlink="">
      <xdr:nvSpPr>
        <xdr:cNvPr id="594" name="楕円 593"/>
        <xdr:cNvSpPr/>
      </xdr:nvSpPr>
      <xdr:spPr>
        <a:xfrm>
          <a:off x="21272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24493</xdr:rowOff>
    </xdr:from>
    <xdr:to>
      <xdr:col>116</xdr:col>
      <xdr:colOff>63500</xdr:colOff>
      <xdr:row>55</xdr:row>
      <xdr:rowOff>57150</xdr:rowOff>
    </xdr:to>
    <xdr:cxnSp macro="">
      <xdr:nvCxnSpPr>
        <xdr:cNvPr id="595" name="直線コネクタ 594"/>
        <xdr:cNvCxnSpPr/>
      </xdr:nvCxnSpPr>
      <xdr:spPr>
        <a:xfrm>
          <a:off x="21323300" y="9454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79828</xdr:rowOff>
    </xdr:from>
    <xdr:to>
      <xdr:col>107</xdr:col>
      <xdr:colOff>101600</xdr:colOff>
      <xdr:row>55</xdr:row>
      <xdr:rowOff>9978</xdr:rowOff>
    </xdr:to>
    <xdr:sp macro="" textlink="">
      <xdr:nvSpPr>
        <xdr:cNvPr id="596" name="楕円 595"/>
        <xdr:cNvSpPr/>
      </xdr:nvSpPr>
      <xdr:spPr>
        <a:xfrm>
          <a:off x="20383500" y="9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130628</xdr:rowOff>
    </xdr:from>
    <xdr:to>
      <xdr:col>111</xdr:col>
      <xdr:colOff>177800</xdr:colOff>
      <xdr:row>55</xdr:row>
      <xdr:rowOff>24493</xdr:rowOff>
    </xdr:to>
    <xdr:cxnSp macro="">
      <xdr:nvCxnSpPr>
        <xdr:cNvPr id="597" name="直線コネクタ 596"/>
        <xdr:cNvCxnSpPr/>
      </xdr:nvCxnSpPr>
      <xdr:spPr>
        <a:xfrm>
          <a:off x="20434300" y="9388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210757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91820</xdr:rowOff>
    </xdr:from>
    <xdr:ext cx="469744" cy="259045"/>
    <xdr:sp macro="" textlink="">
      <xdr:nvSpPr>
        <xdr:cNvPr id="601" name="n_1mainValue【警察施設】&#10;一人当たり面積"/>
        <xdr:cNvSpPr txBox="1"/>
      </xdr:nvSpPr>
      <xdr:spPr>
        <a:xfrm>
          <a:off x="210757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26505</xdr:rowOff>
    </xdr:from>
    <xdr:ext cx="469744" cy="259045"/>
    <xdr:sp macro="" textlink="">
      <xdr:nvSpPr>
        <xdr:cNvPr id="602" name="n_2mainValue【警察施設】&#10;一人当たり面積"/>
        <xdr:cNvSpPr txBox="1"/>
      </xdr:nvSpPr>
      <xdr:spPr>
        <a:xfrm>
          <a:off x="20199427" y="911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82187</xdr:rowOff>
    </xdr:from>
    <xdr:to>
      <xdr:col>85</xdr:col>
      <xdr:colOff>126364</xdr:colOff>
      <xdr:row>85</xdr:row>
      <xdr:rowOff>42999</xdr:rowOff>
    </xdr:to>
    <xdr:cxnSp macro="">
      <xdr:nvCxnSpPr>
        <xdr:cNvPr id="627" name="直線コネクタ 626"/>
        <xdr:cNvCxnSpPr/>
      </xdr:nvCxnSpPr>
      <xdr:spPr>
        <a:xfrm flipV="1">
          <a:off x="16317595" y="13283837"/>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46826</xdr:rowOff>
    </xdr:from>
    <xdr:ext cx="405111" cy="259045"/>
    <xdr:sp macro="" textlink="">
      <xdr:nvSpPr>
        <xdr:cNvPr id="628" name="【庁舎】&#10;有形固定資産減価償却率最小値テキスト"/>
        <xdr:cNvSpPr txBox="1"/>
      </xdr:nvSpPr>
      <xdr:spPr>
        <a:xfrm>
          <a:off x="163703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629" name="直線コネクタ 628"/>
        <xdr:cNvCxnSpPr/>
      </xdr:nvCxnSpPr>
      <xdr:spPr>
        <a:xfrm>
          <a:off x="16230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28864</xdr:rowOff>
    </xdr:from>
    <xdr:ext cx="405111" cy="259045"/>
    <xdr:sp macro="" textlink="">
      <xdr:nvSpPr>
        <xdr:cNvPr id="630" name="【庁舎】&#10;有形固定資産減価償却率最大値テキスト"/>
        <xdr:cNvSpPr txBox="1"/>
      </xdr:nvSpPr>
      <xdr:spPr>
        <a:xfrm>
          <a:off x="16370300" y="1305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82187</xdr:rowOff>
    </xdr:from>
    <xdr:to>
      <xdr:col>86</xdr:col>
      <xdr:colOff>25400</xdr:colOff>
      <xdr:row>77</xdr:row>
      <xdr:rowOff>82187</xdr:rowOff>
    </xdr:to>
    <xdr:cxnSp macro="">
      <xdr:nvCxnSpPr>
        <xdr:cNvPr id="631" name="直線コネクタ 630"/>
        <xdr:cNvCxnSpPr/>
      </xdr:nvCxnSpPr>
      <xdr:spPr>
        <a:xfrm>
          <a:off x="16230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8545</xdr:rowOff>
    </xdr:from>
    <xdr:ext cx="405111" cy="259045"/>
    <xdr:sp macro="" textlink="">
      <xdr:nvSpPr>
        <xdr:cNvPr id="632" name="【庁舎】&#10;有形固定資産減価償却率平均値テキスト"/>
        <xdr:cNvSpPr txBox="1"/>
      </xdr:nvSpPr>
      <xdr:spPr>
        <a:xfrm>
          <a:off x="16370300" y="1372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33" name="フローチャート: 判断 632"/>
        <xdr:cNvSpPr/>
      </xdr:nvSpPr>
      <xdr:spPr>
        <a:xfrm>
          <a:off x="162687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34" name="フローチャート: 判断 633"/>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635" name="フローチャート: 判断 634"/>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5262</xdr:rowOff>
    </xdr:from>
    <xdr:to>
      <xdr:col>72</xdr:col>
      <xdr:colOff>38100</xdr:colOff>
      <xdr:row>79</xdr:row>
      <xdr:rowOff>106862</xdr:rowOff>
    </xdr:to>
    <xdr:sp macro="" textlink="">
      <xdr:nvSpPr>
        <xdr:cNvPr id="636" name="フローチャート: 判断 635"/>
        <xdr:cNvSpPr/>
      </xdr:nvSpPr>
      <xdr:spPr>
        <a:xfrm>
          <a:off x="13652500" y="1354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642" name="楕円 641"/>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78576</xdr:rowOff>
    </xdr:from>
    <xdr:ext cx="405111" cy="259045"/>
    <xdr:sp macro="" textlink="">
      <xdr:nvSpPr>
        <xdr:cNvPr id="643" name="【庁舎】&#10;有形固定資産減価償却率該当値テキスト"/>
        <xdr:cNvSpPr txBox="1"/>
      </xdr:nvSpPr>
      <xdr:spPr>
        <a:xfrm>
          <a:off x="163703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44" name="楕円 643"/>
        <xdr:cNvSpPr/>
      </xdr:nvSpPr>
      <xdr:spPr>
        <a:xfrm>
          <a:off x="1543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42999</xdr:rowOff>
    </xdr:from>
    <xdr:to>
      <xdr:col>85</xdr:col>
      <xdr:colOff>127000</xdr:colOff>
      <xdr:row>85</xdr:row>
      <xdr:rowOff>98516</xdr:rowOff>
    </xdr:to>
    <xdr:cxnSp macro="">
      <xdr:nvCxnSpPr>
        <xdr:cNvPr id="645" name="直線コネクタ 644"/>
        <xdr:cNvCxnSpPr/>
      </xdr:nvCxnSpPr>
      <xdr:spPr>
        <a:xfrm flipV="1">
          <a:off x="15481300" y="146162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646" name="楕円 645"/>
        <xdr:cNvSpPr/>
      </xdr:nvSpPr>
      <xdr:spPr>
        <a:xfrm>
          <a:off x="1454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98516</xdr:rowOff>
    </xdr:to>
    <xdr:cxnSp macro="">
      <xdr:nvCxnSpPr>
        <xdr:cNvPr id="647" name="直線コネクタ 646"/>
        <xdr:cNvCxnSpPr/>
      </xdr:nvCxnSpPr>
      <xdr:spPr>
        <a:xfrm>
          <a:off x="14592300" y="146554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48" name="n_1aveValue【庁舎】&#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649" name="n_2aveValue【庁舎】&#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123389</xdr:rowOff>
    </xdr:from>
    <xdr:ext cx="405111" cy="259045"/>
    <xdr:sp macro="" textlink="">
      <xdr:nvSpPr>
        <xdr:cNvPr id="650" name="n_3aveValue【庁舎】&#10;有形固定資産減価償却率"/>
        <xdr:cNvSpPr txBox="1"/>
      </xdr:nvSpPr>
      <xdr:spPr>
        <a:xfrm>
          <a:off x="13500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51" name="n_1mainValue【庁舎】&#10;有形固定資産減価償却率"/>
        <xdr:cNvSpPr txBox="1"/>
      </xdr:nvSpPr>
      <xdr:spPr>
        <a:xfrm>
          <a:off x="15266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652" name="n_2mainValue【庁舎】&#10;有形固定資産減価償却率"/>
        <xdr:cNvSpPr txBox="1"/>
      </xdr:nvSpPr>
      <xdr:spPr>
        <a:xfrm>
          <a:off x="14389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6" name="直線コネクタ 675"/>
        <xdr:cNvCxnSpPr/>
      </xdr:nvCxnSpPr>
      <xdr:spPr>
        <a:xfrm flipV="1">
          <a:off x="22159595" y="13422086"/>
          <a:ext cx="1269"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7" name="【庁舎】&#10;一人当たり面積最小値テキスト"/>
        <xdr:cNvSpPr txBox="1"/>
      </xdr:nvSpPr>
      <xdr:spPr>
        <a:xfrm>
          <a:off x="222123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8" name="直線コネクタ 677"/>
        <xdr:cNvCxnSpPr/>
      </xdr:nvCxnSpPr>
      <xdr:spPr>
        <a:xfrm>
          <a:off x="22072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9" name="【庁舎】&#10;一人当たり面積最大値テキスト"/>
        <xdr:cNvSpPr txBox="1"/>
      </xdr:nvSpPr>
      <xdr:spPr>
        <a:xfrm>
          <a:off x="222123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80" name="直線コネクタ 679"/>
        <xdr:cNvCxnSpPr/>
      </xdr:nvCxnSpPr>
      <xdr:spPr>
        <a:xfrm>
          <a:off x="22072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81" name="【庁舎】&#10;一人当たり面積平均値テキスト"/>
        <xdr:cNvSpPr txBox="1"/>
      </xdr:nvSpPr>
      <xdr:spPr>
        <a:xfrm>
          <a:off x="22212300" y="1424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2" name="フローチャート: 判断 681"/>
        <xdr:cNvSpPr/>
      </xdr:nvSpPr>
      <xdr:spPr>
        <a:xfrm>
          <a:off x="221107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3" name="フローチャート: 判断 682"/>
        <xdr:cNvSpPr/>
      </xdr:nvSpPr>
      <xdr:spPr>
        <a:xfrm>
          <a:off x="21272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4" name="フローチャート: 判断 683"/>
        <xdr:cNvSpPr/>
      </xdr:nvSpPr>
      <xdr:spPr>
        <a:xfrm>
          <a:off x="20383500" y="1415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5" name="フローチャート: 判断 684"/>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153307</xdr:rowOff>
    </xdr:from>
    <xdr:to>
      <xdr:col>116</xdr:col>
      <xdr:colOff>114300</xdr:colOff>
      <xdr:row>80</xdr:row>
      <xdr:rowOff>83457</xdr:rowOff>
    </xdr:to>
    <xdr:sp macro="" textlink="">
      <xdr:nvSpPr>
        <xdr:cNvPr id="691" name="楕円 690"/>
        <xdr:cNvSpPr/>
      </xdr:nvSpPr>
      <xdr:spPr>
        <a:xfrm>
          <a:off x="221107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4734</xdr:rowOff>
    </xdr:from>
    <xdr:ext cx="469744" cy="259045"/>
    <xdr:sp macro="" textlink="">
      <xdr:nvSpPr>
        <xdr:cNvPr id="692" name="【庁舎】&#10;一人当たり面積該当値テキスト"/>
        <xdr:cNvSpPr txBox="1"/>
      </xdr:nvSpPr>
      <xdr:spPr>
        <a:xfrm>
          <a:off x="22212300"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153307</xdr:rowOff>
    </xdr:from>
    <xdr:to>
      <xdr:col>112</xdr:col>
      <xdr:colOff>38100</xdr:colOff>
      <xdr:row>80</xdr:row>
      <xdr:rowOff>83457</xdr:rowOff>
    </xdr:to>
    <xdr:sp macro="" textlink="">
      <xdr:nvSpPr>
        <xdr:cNvPr id="693" name="楕円 692"/>
        <xdr:cNvSpPr/>
      </xdr:nvSpPr>
      <xdr:spPr>
        <a:xfrm>
          <a:off x="21272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32657</xdr:rowOff>
    </xdr:from>
    <xdr:to>
      <xdr:col>116</xdr:col>
      <xdr:colOff>63500</xdr:colOff>
      <xdr:row>80</xdr:row>
      <xdr:rowOff>32657</xdr:rowOff>
    </xdr:to>
    <xdr:cxnSp macro="">
      <xdr:nvCxnSpPr>
        <xdr:cNvPr id="694" name="直線コネクタ 693"/>
        <xdr:cNvCxnSpPr/>
      </xdr:nvCxnSpPr>
      <xdr:spPr>
        <a:xfrm>
          <a:off x="21323300" y="1374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14514</xdr:rowOff>
    </xdr:from>
    <xdr:to>
      <xdr:col>107</xdr:col>
      <xdr:colOff>101600</xdr:colOff>
      <xdr:row>80</xdr:row>
      <xdr:rowOff>116114</xdr:rowOff>
    </xdr:to>
    <xdr:sp macro="" textlink="">
      <xdr:nvSpPr>
        <xdr:cNvPr id="695" name="楕円 694"/>
        <xdr:cNvSpPr/>
      </xdr:nvSpPr>
      <xdr:spPr>
        <a:xfrm>
          <a:off x="20383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32657</xdr:rowOff>
    </xdr:from>
    <xdr:to>
      <xdr:col>111</xdr:col>
      <xdr:colOff>177800</xdr:colOff>
      <xdr:row>80</xdr:row>
      <xdr:rowOff>65314</xdr:rowOff>
    </xdr:to>
    <xdr:cxnSp macro="">
      <xdr:nvCxnSpPr>
        <xdr:cNvPr id="696" name="直線コネクタ 695"/>
        <xdr:cNvCxnSpPr/>
      </xdr:nvCxnSpPr>
      <xdr:spPr>
        <a:xfrm flipV="1">
          <a:off x="20434300" y="13748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7" name="n_1aveValue【庁舎】&#10;一人当たり面積"/>
        <xdr:cNvSpPr txBox="1"/>
      </xdr:nvSpPr>
      <xdr:spPr>
        <a:xfrm>
          <a:off x="210757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8" name="n_2aveValue【庁舎】&#10;一人当たり面積"/>
        <xdr:cNvSpPr txBox="1"/>
      </xdr:nvSpPr>
      <xdr:spPr>
        <a:xfrm>
          <a:off x="201994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9" name="n_3aveValue【庁舎】&#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99984</xdr:rowOff>
    </xdr:from>
    <xdr:ext cx="469744" cy="259045"/>
    <xdr:sp macro="" textlink="">
      <xdr:nvSpPr>
        <xdr:cNvPr id="700" name="n_1mainValue【庁舎】&#10;一人当たり面積"/>
        <xdr:cNvSpPr txBox="1"/>
      </xdr:nvSpPr>
      <xdr:spPr>
        <a:xfrm>
          <a:off x="210757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132641</xdr:rowOff>
    </xdr:from>
    <xdr:ext cx="469744" cy="259045"/>
    <xdr:sp macro="" textlink="">
      <xdr:nvSpPr>
        <xdr:cNvPr id="701" name="n_2mainValue【庁舎】&#10;一人当たり面積"/>
        <xdr:cNvSpPr txBox="1"/>
      </xdr:nvSpPr>
      <xdr:spPr>
        <a:xfrm>
          <a:off x="20199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グループ内で見ると、本県の有形固定資産減価償却率は、体育館・プール、県民会館で平均より高く、一方、試験研究機関、庁舎ではグループ中最も低くなっている。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体育館・プールについては、昭和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年代に主な施設が建設され、これらが耐用年数を経過しつつあることから減価償却率が高く、平成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年度間でもやや増加している。老朽化等を受けて、現在新たな体育館・屋内プールを建設中であり、令和３年度に移行する予定である。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県民会館については、平成２年度共用開始の栃木県総合文化センターが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年の耐用年数を６割以上経過したところであるが、平成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年度から令和元年度にかけて大規模改修工事を行っており、老朽化対策に取り組んでいる。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試験研究機関については、老朽化施設の建替えや時代の変化に応じた新施設の整備を適正に行ってきたところであり、平成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年度には農業試験場における新たな研究開発施設の整備等を行った。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年度に本庁舎及び議会棟の建替えを行い、平成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年度には２つの合同庁舎の移転・新築を行ったことなどから、平成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年度も低い水準にある。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1532;&#19977;&#20418;/10&#26032;&#22320;&#26041;&#20844;&#20250;&#35336;&#21046;&#24230;/R02&#24180;&#24230;/03%20&#32207;&#21209;&#30465;&#31561;&#29031;&#20250;&#12289;&#36890;&#30693;/200817_&#12304;&#20316;&#26989;&#20381;&#38972;&#12305;&#24179;&#25104;30&#24180;&#24230;&#36001;&#25919;&#29366;&#27841;&#36039;&#26009;&#38598;&#12398;&#20316;&#25104;&#12395;&#12388;&#12356;&#12390;&#65288;2&#22238;&#30446;&#65289;/02_&#22238;&#31572;/&#12304;&#36001;&#25919;&#29366;&#27841;&#36039;&#26009;&#38598;&#12305;_090000_&#26627;&#2640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100.5</v>
          </cell>
          <cell r="CN51">
            <v>98.4</v>
          </cell>
          <cell r="CV51">
            <v>99.6</v>
          </cell>
        </row>
        <row r="53">
          <cell r="CF53">
            <v>65.3</v>
          </cell>
          <cell r="CN53">
            <v>65.400000000000006</v>
          </cell>
          <cell r="CV53">
            <v>65.599999999999994</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106.2</v>
          </cell>
          <cell r="BX73">
            <v>99.8</v>
          </cell>
          <cell r="CF73">
            <v>100.5</v>
          </cell>
          <cell r="CN73">
            <v>98.4</v>
          </cell>
          <cell r="CV73">
            <v>99.6</v>
          </cell>
        </row>
        <row r="75">
          <cell r="BP75">
            <v>11.6</v>
          </cell>
          <cell r="BX75">
            <v>11.5</v>
          </cell>
          <cell r="CF75">
            <v>11.1</v>
          </cell>
          <cell r="CN75">
            <v>10.6</v>
          </cell>
          <cell r="CV75">
            <v>10.1</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75" thickBot="1" x14ac:dyDescent="0.2">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15">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752545373</v>
      </c>
      <c r="BO4" s="425"/>
      <c r="BP4" s="425"/>
      <c r="BQ4" s="425"/>
      <c r="BR4" s="425"/>
      <c r="BS4" s="425"/>
      <c r="BT4" s="425"/>
      <c r="BU4" s="426"/>
      <c r="BV4" s="424">
        <v>755740379</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1.1000000000000001</v>
      </c>
      <c r="CU4" s="587"/>
      <c r="CV4" s="587"/>
      <c r="CW4" s="587"/>
      <c r="CX4" s="587"/>
      <c r="CY4" s="587"/>
      <c r="CZ4" s="587"/>
      <c r="DA4" s="588"/>
      <c r="DB4" s="586">
        <v>1.5</v>
      </c>
      <c r="DC4" s="587"/>
      <c r="DD4" s="587"/>
      <c r="DE4" s="587"/>
      <c r="DF4" s="587"/>
      <c r="DG4" s="587"/>
      <c r="DH4" s="587"/>
      <c r="DI4" s="588"/>
      <c r="DJ4" s="157"/>
      <c r="DK4" s="157"/>
      <c r="DL4" s="157"/>
      <c r="DM4" s="157"/>
      <c r="DN4" s="157"/>
      <c r="DO4" s="157"/>
    </row>
    <row r="5" spans="1:119" ht="18.75" customHeight="1" thickBot="1" x14ac:dyDescent="0.2">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739217289</v>
      </c>
      <c r="BO5" s="431"/>
      <c r="BP5" s="431"/>
      <c r="BQ5" s="431"/>
      <c r="BR5" s="431"/>
      <c r="BS5" s="431"/>
      <c r="BT5" s="431"/>
      <c r="BU5" s="432"/>
      <c r="BV5" s="430">
        <v>741534409</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94.6</v>
      </c>
      <c r="CU5" s="410"/>
      <c r="CV5" s="410"/>
      <c r="CW5" s="410"/>
      <c r="CX5" s="410"/>
      <c r="CY5" s="410"/>
      <c r="CZ5" s="410"/>
      <c r="DA5" s="411"/>
      <c r="DB5" s="409">
        <v>95.7</v>
      </c>
      <c r="DC5" s="410"/>
      <c r="DD5" s="410"/>
      <c r="DE5" s="410"/>
      <c r="DF5" s="410"/>
      <c r="DG5" s="410"/>
      <c r="DH5" s="410"/>
      <c r="DI5" s="411"/>
      <c r="DJ5" s="157"/>
      <c r="DK5" s="157"/>
      <c r="DL5" s="157"/>
      <c r="DM5" s="157"/>
      <c r="DN5" s="157"/>
      <c r="DO5" s="157"/>
    </row>
    <row r="6" spans="1:119" ht="18.75" customHeight="1" x14ac:dyDescent="0.15">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11610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13328084</v>
      </c>
      <c r="BO6" s="431"/>
      <c r="BP6" s="431"/>
      <c r="BQ6" s="431"/>
      <c r="BR6" s="431"/>
      <c r="BS6" s="431"/>
      <c r="BT6" s="431"/>
      <c r="BU6" s="432"/>
      <c r="BV6" s="430">
        <v>14205970</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106.1</v>
      </c>
      <c r="CU6" s="576"/>
      <c r="CV6" s="576"/>
      <c r="CW6" s="576"/>
      <c r="CX6" s="576"/>
      <c r="CY6" s="576"/>
      <c r="CZ6" s="576"/>
      <c r="DA6" s="577"/>
      <c r="DB6" s="575">
        <v>106.7</v>
      </c>
      <c r="DC6" s="576"/>
      <c r="DD6" s="576"/>
      <c r="DE6" s="576"/>
      <c r="DF6" s="576"/>
      <c r="DG6" s="576"/>
      <c r="DH6" s="576"/>
      <c r="DI6" s="577"/>
      <c r="DJ6" s="157"/>
      <c r="DK6" s="157"/>
      <c r="DL6" s="157"/>
      <c r="DM6" s="157"/>
      <c r="DN6" s="157"/>
      <c r="DO6" s="157"/>
    </row>
    <row r="7" spans="1:119" ht="18.75" customHeight="1" x14ac:dyDescent="0.15">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9393</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8667708</v>
      </c>
      <c r="BO7" s="431"/>
      <c r="BP7" s="431"/>
      <c r="BQ7" s="431"/>
      <c r="BR7" s="431"/>
      <c r="BS7" s="431"/>
      <c r="BT7" s="431"/>
      <c r="BU7" s="432"/>
      <c r="BV7" s="430">
        <v>7622561</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442050781</v>
      </c>
      <c r="CU7" s="431"/>
      <c r="CV7" s="431"/>
      <c r="CW7" s="431"/>
      <c r="CX7" s="431"/>
      <c r="CY7" s="431"/>
      <c r="CZ7" s="431"/>
      <c r="DA7" s="432"/>
      <c r="DB7" s="430">
        <v>443259141</v>
      </c>
      <c r="DC7" s="431"/>
      <c r="DD7" s="431"/>
      <c r="DE7" s="431"/>
      <c r="DF7" s="431"/>
      <c r="DG7" s="431"/>
      <c r="DH7" s="431"/>
      <c r="DI7" s="432"/>
      <c r="DJ7" s="157"/>
      <c r="DK7" s="157"/>
      <c r="DL7" s="157"/>
      <c r="DM7" s="157"/>
      <c r="DN7" s="157"/>
      <c r="DO7" s="157"/>
    </row>
    <row r="8" spans="1:119" ht="18.75" customHeight="1" thickBot="1" x14ac:dyDescent="0.2">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7980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4660376</v>
      </c>
      <c r="BO8" s="431"/>
      <c r="BP8" s="431"/>
      <c r="BQ8" s="431"/>
      <c r="BR8" s="431"/>
      <c r="BS8" s="431"/>
      <c r="BT8" s="431"/>
      <c r="BU8" s="432"/>
      <c r="BV8" s="430">
        <v>6583409</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0.65110000000000001</v>
      </c>
      <c r="CU8" s="573"/>
      <c r="CV8" s="573"/>
      <c r="CW8" s="573"/>
      <c r="CX8" s="573"/>
      <c r="CY8" s="573"/>
      <c r="CZ8" s="573"/>
      <c r="DA8" s="574"/>
      <c r="DB8" s="572">
        <v>0.65137999999999996</v>
      </c>
      <c r="DC8" s="573"/>
      <c r="DD8" s="573"/>
      <c r="DE8" s="573"/>
      <c r="DF8" s="573"/>
      <c r="DG8" s="573"/>
      <c r="DH8" s="573"/>
      <c r="DI8" s="574"/>
      <c r="DJ8" s="157"/>
      <c r="DK8" s="157"/>
      <c r="DL8" s="157"/>
      <c r="DM8" s="157"/>
      <c r="DN8" s="157"/>
      <c r="DO8" s="157"/>
    </row>
    <row r="9" spans="1:119" ht="18.75" customHeight="1" thickBot="1" x14ac:dyDescent="0.2">
      <c r="A9" s="158"/>
      <c r="B9" s="536" t="s">
        <v>105</v>
      </c>
      <c r="C9" s="510"/>
      <c r="D9" s="510"/>
      <c r="E9" s="510"/>
      <c r="F9" s="510"/>
      <c r="G9" s="510"/>
      <c r="H9" s="510"/>
      <c r="I9" s="510"/>
      <c r="J9" s="510"/>
      <c r="K9" s="511"/>
      <c r="L9" s="542" t="s">
        <v>106</v>
      </c>
      <c r="M9" s="543"/>
      <c r="N9" s="543"/>
      <c r="O9" s="543"/>
      <c r="P9" s="543"/>
      <c r="Q9" s="544"/>
      <c r="R9" s="545">
        <v>1974255</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9900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-1923033</v>
      </c>
      <c r="BO9" s="431"/>
      <c r="BP9" s="431"/>
      <c r="BQ9" s="431"/>
      <c r="BR9" s="431"/>
      <c r="BS9" s="431"/>
      <c r="BT9" s="431"/>
      <c r="BU9" s="432"/>
      <c r="BV9" s="430">
        <v>1616220</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19.2</v>
      </c>
      <c r="CU9" s="410"/>
      <c r="CV9" s="410"/>
      <c r="CW9" s="410"/>
      <c r="CX9" s="410"/>
      <c r="CY9" s="410"/>
      <c r="CZ9" s="410"/>
      <c r="DA9" s="411"/>
      <c r="DB9" s="409">
        <v>19.600000000000001</v>
      </c>
      <c r="DC9" s="410"/>
      <c r="DD9" s="410"/>
      <c r="DE9" s="410"/>
      <c r="DF9" s="410"/>
      <c r="DG9" s="410"/>
      <c r="DH9" s="410"/>
      <c r="DI9" s="411"/>
      <c r="DJ9" s="157"/>
      <c r="DK9" s="157"/>
      <c r="DL9" s="157"/>
      <c r="DM9" s="157"/>
      <c r="DN9" s="157"/>
      <c r="DO9" s="157"/>
    </row>
    <row r="10" spans="1:119" ht="18.75" customHeight="1" x14ac:dyDescent="0.15">
      <c r="A10" s="158"/>
      <c r="B10" s="537"/>
      <c r="C10" s="400"/>
      <c r="D10" s="400"/>
      <c r="E10" s="400"/>
      <c r="F10" s="400"/>
      <c r="G10" s="400"/>
      <c r="H10" s="400"/>
      <c r="I10" s="400"/>
      <c r="J10" s="400"/>
      <c r="K10" s="538"/>
      <c r="L10" s="452" t="s">
        <v>110</v>
      </c>
      <c r="M10" s="453"/>
      <c r="N10" s="453"/>
      <c r="O10" s="453"/>
      <c r="P10" s="453"/>
      <c r="Q10" s="454"/>
      <c r="R10" s="455">
        <v>2007683</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9000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2988463</v>
      </c>
      <c r="BO10" s="431"/>
      <c r="BP10" s="431"/>
      <c r="BQ10" s="431"/>
      <c r="BR10" s="431"/>
      <c r="BS10" s="431"/>
      <c r="BT10" s="431"/>
      <c r="BU10" s="432"/>
      <c r="BV10" s="430">
        <v>2323909</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48</v>
      </c>
      <c r="AJ11" s="456"/>
      <c r="AK11" s="456"/>
      <c r="AL11" s="456"/>
      <c r="AM11" s="456"/>
      <c r="AN11" s="456"/>
      <c r="AO11" s="456"/>
      <c r="AP11" s="457"/>
      <c r="AQ11" s="455">
        <v>8300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708735</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120</v>
      </c>
      <c r="DC11" s="481"/>
      <c r="DD11" s="481"/>
      <c r="DE11" s="481"/>
      <c r="DF11" s="481"/>
      <c r="DG11" s="481"/>
      <c r="DH11" s="481"/>
      <c r="DI11" s="482"/>
      <c r="DJ11" s="157"/>
      <c r="DK11" s="157"/>
      <c r="DL11" s="157"/>
      <c r="DM11" s="157"/>
      <c r="DN11" s="157"/>
      <c r="DO11" s="157"/>
    </row>
    <row r="12" spans="1:119" ht="18.75" customHeight="1" x14ac:dyDescent="0.15">
      <c r="A12" s="158"/>
      <c r="B12" s="485" t="s">
        <v>121</v>
      </c>
      <c r="C12" s="486"/>
      <c r="D12" s="486"/>
      <c r="E12" s="486"/>
      <c r="F12" s="486"/>
      <c r="G12" s="486"/>
      <c r="H12" s="486"/>
      <c r="I12" s="486"/>
      <c r="J12" s="486"/>
      <c r="K12" s="487"/>
      <c r="L12" s="494" t="s">
        <v>122</v>
      </c>
      <c r="M12" s="495"/>
      <c r="N12" s="495"/>
      <c r="O12" s="495"/>
      <c r="P12" s="495"/>
      <c r="Q12" s="496"/>
      <c r="R12" s="497">
        <v>1976121</v>
      </c>
      <c r="S12" s="498"/>
      <c r="T12" s="498"/>
      <c r="U12" s="498"/>
      <c r="V12" s="499"/>
      <c r="W12" s="500" t="s">
        <v>123</v>
      </c>
      <c r="X12" s="501"/>
      <c r="Y12" s="502"/>
      <c r="Z12" s="509" t="s">
        <v>1</v>
      </c>
      <c r="AA12" s="510"/>
      <c r="AB12" s="510"/>
      <c r="AC12" s="510"/>
      <c r="AD12" s="510"/>
      <c r="AE12" s="510"/>
      <c r="AF12" s="510"/>
      <c r="AG12" s="510"/>
      <c r="AH12" s="511"/>
      <c r="AI12" s="515" t="s">
        <v>124</v>
      </c>
      <c r="AJ12" s="510"/>
      <c r="AK12" s="510"/>
      <c r="AL12" s="510"/>
      <c r="AM12" s="511"/>
      <c r="AN12" s="515" t="s">
        <v>125</v>
      </c>
      <c r="AO12" s="516"/>
      <c r="AP12" s="516"/>
      <c r="AQ12" s="516"/>
      <c r="AR12" s="516"/>
      <c r="AS12" s="517"/>
      <c r="AT12" s="524" t="s">
        <v>126</v>
      </c>
      <c r="AU12" s="525"/>
      <c r="AV12" s="525"/>
      <c r="AW12" s="525"/>
      <c r="AX12" s="525"/>
      <c r="AY12" s="526"/>
      <c r="AZ12" s="427" t="s">
        <v>127</v>
      </c>
      <c r="BA12" s="428"/>
      <c r="BB12" s="428"/>
      <c r="BC12" s="428"/>
      <c r="BD12" s="428"/>
      <c r="BE12" s="428"/>
      <c r="BF12" s="428"/>
      <c r="BG12" s="428"/>
      <c r="BH12" s="428"/>
      <c r="BI12" s="428"/>
      <c r="BJ12" s="428"/>
      <c r="BK12" s="428"/>
      <c r="BL12" s="428"/>
      <c r="BM12" s="429"/>
      <c r="BN12" s="430">
        <v>3020000</v>
      </c>
      <c r="BO12" s="431"/>
      <c r="BP12" s="431"/>
      <c r="BQ12" s="431"/>
      <c r="BR12" s="431"/>
      <c r="BS12" s="431"/>
      <c r="BT12" s="431"/>
      <c r="BU12" s="432"/>
      <c r="BV12" s="430">
        <v>8360000</v>
      </c>
      <c r="BW12" s="431"/>
      <c r="BX12" s="431"/>
      <c r="BY12" s="431"/>
      <c r="BZ12" s="431"/>
      <c r="CA12" s="431"/>
      <c r="CB12" s="431"/>
      <c r="CC12" s="432"/>
      <c r="CD12" s="477" t="s">
        <v>128</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120</v>
      </c>
      <c r="DC12" s="481"/>
      <c r="DD12" s="481"/>
      <c r="DE12" s="481"/>
      <c r="DF12" s="481"/>
      <c r="DG12" s="481"/>
      <c r="DH12" s="481"/>
      <c r="DI12" s="482"/>
      <c r="DJ12" s="157"/>
      <c r="DK12" s="157"/>
      <c r="DL12" s="157"/>
      <c r="DM12" s="157"/>
      <c r="DN12" s="157"/>
      <c r="DO12" s="157"/>
    </row>
    <row r="13" spans="1:119" ht="18.75" customHeight="1" thickBot="1" x14ac:dyDescent="0.2">
      <c r="A13" s="158"/>
      <c r="B13" s="488"/>
      <c r="C13" s="489"/>
      <c r="D13" s="489"/>
      <c r="E13" s="489"/>
      <c r="F13" s="489"/>
      <c r="G13" s="489"/>
      <c r="H13" s="489"/>
      <c r="I13" s="489"/>
      <c r="J13" s="489"/>
      <c r="K13" s="490"/>
      <c r="L13" s="165"/>
      <c r="M13" s="471" t="s">
        <v>129</v>
      </c>
      <c r="N13" s="472"/>
      <c r="O13" s="472"/>
      <c r="P13" s="472"/>
      <c r="Q13" s="473"/>
      <c r="R13" s="521">
        <v>1935463</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-1954570</v>
      </c>
      <c r="BO13" s="431"/>
      <c r="BP13" s="431"/>
      <c r="BQ13" s="431"/>
      <c r="BR13" s="431"/>
      <c r="BS13" s="431"/>
      <c r="BT13" s="431"/>
      <c r="BU13" s="432"/>
      <c r="BV13" s="430">
        <v>-3711136</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10.1</v>
      </c>
      <c r="CU13" s="410"/>
      <c r="CV13" s="410"/>
      <c r="CW13" s="410"/>
      <c r="CX13" s="410"/>
      <c r="CY13" s="410"/>
      <c r="CZ13" s="410"/>
      <c r="DA13" s="411"/>
      <c r="DB13" s="409">
        <v>10.6</v>
      </c>
      <c r="DC13" s="410"/>
      <c r="DD13" s="410"/>
      <c r="DE13" s="410"/>
      <c r="DF13" s="410"/>
      <c r="DG13" s="410"/>
      <c r="DH13" s="410"/>
      <c r="DI13" s="411"/>
      <c r="DJ13" s="157"/>
      <c r="DK13" s="157"/>
      <c r="DL13" s="157"/>
      <c r="DM13" s="157"/>
      <c r="DN13" s="157"/>
      <c r="DO13" s="157"/>
    </row>
    <row r="14" spans="1:119" ht="18.75" customHeight="1" thickBot="1" x14ac:dyDescent="0.2">
      <c r="A14" s="158"/>
      <c r="B14" s="488"/>
      <c r="C14" s="489"/>
      <c r="D14" s="489"/>
      <c r="E14" s="489"/>
      <c r="F14" s="489"/>
      <c r="G14" s="489"/>
      <c r="H14" s="489"/>
      <c r="I14" s="489"/>
      <c r="J14" s="489"/>
      <c r="K14" s="490"/>
      <c r="L14" s="465" t="s">
        <v>132</v>
      </c>
      <c r="M14" s="483"/>
      <c r="N14" s="483"/>
      <c r="O14" s="483"/>
      <c r="P14" s="483"/>
      <c r="Q14" s="484"/>
      <c r="R14" s="474">
        <v>1985738</v>
      </c>
      <c r="S14" s="475"/>
      <c r="T14" s="475"/>
      <c r="U14" s="475"/>
      <c r="V14" s="476"/>
      <c r="W14" s="503"/>
      <c r="X14" s="504"/>
      <c r="Y14" s="505"/>
      <c r="Z14" s="452" t="s">
        <v>133</v>
      </c>
      <c r="AA14" s="453"/>
      <c r="AB14" s="453"/>
      <c r="AC14" s="453"/>
      <c r="AD14" s="453"/>
      <c r="AE14" s="453"/>
      <c r="AF14" s="453"/>
      <c r="AG14" s="453"/>
      <c r="AH14" s="454"/>
      <c r="AI14" s="455">
        <v>6021</v>
      </c>
      <c r="AJ14" s="456"/>
      <c r="AK14" s="456"/>
      <c r="AL14" s="456"/>
      <c r="AM14" s="457"/>
      <c r="AN14" s="455">
        <v>20007783</v>
      </c>
      <c r="AO14" s="456"/>
      <c r="AP14" s="456"/>
      <c r="AQ14" s="456"/>
      <c r="AR14" s="456"/>
      <c r="AS14" s="457"/>
      <c r="AT14" s="455">
        <v>3323</v>
      </c>
      <c r="AU14" s="456"/>
      <c r="AV14" s="456"/>
      <c r="AW14" s="456"/>
      <c r="AX14" s="456"/>
      <c r="AY14" s="458"/>
      <c r="AZ14" s="421" t="s">
        <v>134</v>
      </c>
      <c r="BA14" s="422"/>
      <c r="BB14" s="422"/>
      <c r="BC14" s="422"/>
      <c r="BD14" s="422"/>
      <c r="BE14" s="422"/>
      <c r="BF14" s="422"/>
      <c r="BG14" s="422"/>
      <c r="BH14" s="422"/>
      <c r="BI14" s="422"/>
      <c r="BJ14" s="422"/>
      <c r="BK14" s="422"/>
      <c r="BL14" s="422"/>
      <c r="BM14" s="423"/>
      <c r="BN14" s="424">
        <v>222751839</v>
      </c>
      <c r="BO14" s="425"/>
      <c r="BP14" s="425"/>
      <c r="BQ14" s="425"/>
      <c r="BR14" s="425"/>
      <c r="BS14" s="425"/>
      <c r="BT14" s="425"/>
      <c r="BU14" s="426"/>
      <c r="BV14" s="424">
        <v>221563213</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99.6</v>
      </c>
      <c r="CU14" s="436"/>
      <c r="CV14" s="436"/>
      <c r="CW14" s="436"/>
      <c r="CX14" s="436"/>
      <c r="CY14" s="436"/>
      <c r="CZ14" s="436"/>
      <c r="DA14" s="437"/>
      <c r="DB14" s="435">
        <v>98.4</v>
      </c>
      <c r="DC14" s="436"/>
      <c r="DD14" s="436"/>
      <c r="DE14" s="436"/>
      <c r="DF14" s="436"/>
      <c r="DG14" s="436"/>
      <c r="DH14" s="436"/>
      <c r="DI14" s="437"/>
      <c r="DJ14" s="157"/>
      <c r="DK14" s="157"/>
      <c r="DL14" s="157"/>
      <c r="DM14" s="157"/>
      <c r="DN14" s="157"/>
      <c r="DO14" s="157"/>
    </row>
    <row r="15" spans="1:119" ht="18.75" customHeight="1" x14ac:dyDescent="0.15">
      <c r="A15" s="158"/>
      <c r="B15" s="488"/>
      <c r="C15" s="489"/>
      <c r="D15" s="489"/>
      <c r="E15" s="489"/>
      <c r="F15" s="489"/>
      <c r="G15" s="489"/>
      <c r="H15" s="489"/>
      <c r="I15" s="489"/>
      <c r="J15" s="489"/>
      <c r="K15" s="490"/>
      <c r="L15" s="165"/>
      <c r="M15" s="471" t="s">
        <v>136</v>
      </c>
      <c r="N15" s="472"/>
      <c r="O15" s="472"/>
      <c r="P15" s="472"/>
      <c r="Q15" s="473"/>
      <c r="R15" s="474">
        <v>1946895</v>
      </c>
      <c r="S15" s="475"/>
      <c r="T15" s="475"/>
      <c r="U15" s="475"/>
      <c r="V15" s="476"/>
      <c r="W15" s="503"/>
      <c r="X15" s="504"/>
      <c r="Y15" s="505"/>
      <c r="Z15" s="452" t="s">
        <v>137</v>
      </c>
      <c r="AA15" s="453"/>
      <c r="AB15" s="453"/>
      <c r="AC15" s="453"/>
      <c r="AD15" s="453"/>
      <c r="AE15" s="453"/>
      <c r="AF15" s="453"/>
      <c r="AG15" s="453"/>
      <c r="AH15" s="454"/>
      <c r="AI15" s="455" t="s">
        <v>120</v>
      </c>
      <c r="AJ15" s="456"/>
      <c r="AK15" s="456"/>
      <c r="AL15" s="456"/>
      <c r="AM15" s="457"/>
      <c r="AN15" s="455" t="s">
        <v>119</v>
      </c>
      <c r="AO15" s="456"/>
      <c r="AP15" s="456"/>
      <c r="AQ15" s="456"/>
      <c r="AR15" s="456"/>
      <c r="AS15" s="457"/>
      <c r="AT15" s="455" t="s">
        <v>119</v>
      </c>
      <c r="AU15" s="456"/>
      <c r="AV15" s="456"/>
      <c r="AW15" s="456"/>
      <c r="AX15" s="456"/>
      <c r="AY15" s="458"/>
      <c r="AZ15" s="427" t="s">
        <v>138</v>
      </c>
      <c r="BA15" s="428"/>
      <c r="BB15" s="428"/>
      <c r="BC15" s="428"/>
      <c r="BD15" s="428"/>
      <c r="BE15" s="428"/>
      <c r="BF15" s="428"/>
      <c r="BG15" s="428"/>
      <c r="BH15" s="428"/>
      <c r="BI15" s="428"/>
      <c r="BJ15" s="428"/>
      <c r="BK15" s="428"/>
      <c r="BL15" s="428"/>
      <c r="BM15" s="429"/>
      <c r="BN15" s="430">
        <v>340325690</v>
      </c>
      <c r="BO15" s="431"/>
      <c r="BP15" s="431"/>
      <c r="BQ15" s="431"/>
      <c r="BR15" s="431"/>
      <c r="BS15" s="431"/>
      <c r="BT15" s="431"/>
      <c r="BU15" s="432"/>
      <c r="BV15" s="430">
        <v>341433479</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229</v>
      </c>
      <c r="AJ16" s="456"/>
      <c r="AK16" s="456"/>
      <c r="AL16" s="456"/>
      <c r="AM16" s="457"/>
      <c r="AN16" s="455">
        <v>787073</v>
      </c>
      <c r="AO16" s="456"/>
      <c r="AP16" s="456"/>
      <c r="AQ16" s="456"/>
      <c r="AR16" s="456"/>
      <c r="AS16" s="457"/>
      <c r="AT16" s="455">
        <v>3437</v>
      </c>
      <c r="AU16" s="456"/>
      <c r="AV16" s="456"/>
      <c r="AW16" s="456"/>
      <c r="AX16" s="456"/>
      <c r="AY16" s="458"/>
      <c r="AZ16" s="427" t="s">
        <v>143</v>
      </c>
      <c r="BA16" s="428"/>
      <c r="BB16" s="428"/>
      <c r="BC16" s="428"/>
      <c r="BD16" s="428"/>
      <c r="BE16" s="428"/>
      <c r="BF16" s="428"/>
      <c r="BG16" s="428"/>
      <c r="BH16" s="428"/>
      <c r="BI16" s="428"/>
      <c r="BJ16" s="428"/>
      <c r="BK16" s="428"/>
      <c r="BL16" s="428"/>
      <c r="BM16" s="429"/>
      <c r="BN16" s="430">
        <v>279657467</v>
      </c>
      <c r="BO16" s="431"/>
      <c r="BP16" s="431"/>
      <c r="BQ16" s="431"/>
      <c r="BR16" s="431"/>
      <c r="BS16" s="431"/>
      <c r="BT16" s="431"/>
      <c r="BU16" s="432"/>
      <c r="BV16" s="430">
        <v>278340012</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3463</v>
      </c>
      <c r="AJ17" s="456"/>
      <c r="AK17" s="456"/>
      <c r="AL17" s="456"/>
      <c r="AM17" s="457"/>
      <c r="AN17" s="455">
        <v>11168175</v>
      </c>
      <c r="AO17" s="456"/>
      <c r="AP17" s="456"/>
      <c r="AQ17" s="456"/>
      <c r="AR17" s="456"/>
      <c r="AS17" s="457"/>
      <c r="AT17" s="455">
        <v>3225</v>
      </c>
      <c r="AU17" s="456"/>
      <c r="AV17" s="456"/>
      <c r="AW17" s="456"/>
      <c r="AX17" s="456"/>
      <c r="AY17" s="458"/>
      <c r="AZ17" s="427" t="s">
        <v>147</v>
      </c>
      <c r="BA17" s="428"/>
      <c r="BB17" s="428"/>
      <c r="BC17" s="428"/>
      <c r="BD17" s="428"/>
      <c r="BE17" s="428"/>
      <c r="BF17" s="428"/>
      <c r="BG17" s="428"/>
      <c r="BH17" s="428"/>
      <c r="BI17" s="428"/>
      <c r="BJ17" s="428"/>
      <c r="BK17" s="428"/>
      <c r="BL17" s="428"/>
      <c r="BM17" s="429"/>
      <c r="BN17" s="430">
        <v>424649649</v>
      </c>
      <c r="BO17" s="431"/>
      <c r="BP17" s="431"/>
      <c r="BQ17" s="431"/>
      <c r="BR17" s="431"/>
      <c r="BS17" s="431"/>
      <c r="BT17" s="431"/>
      <c r="BU17" s="432"/>
      <c r="BV17" s="430">
        <v>423986597</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
      <c r="A18" s="158"/>
      <c r="B18" s="447" t="s">
        <v>148</v>
      </c>
      <c r="C18" s="448"/>
      <c r="D18" s="448"/>
      <c r="E18" s="448"/>
      <c r="F18" s="448"/>
      <c r="G18" s="448"/>
      <c r="H18" s="448"/>
      <c r="I18" s="448"/>
      <c r="J18" s="448"/>
      <c r="K18" s="449"/>
      <c r="L18" s="450">
        <v>6408</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13807</v>
      </c>
      <c r="AJ18" s="456"/>
      <c r="AK18" s="456"/>
      <c r="AL18" s="456"/>
      <c r="AM18" s="457"/>
      <c r="AN18" s="455">
        <v>51169605</v>
      </c>
      <c r="AO18" s="456"/>
      <c r="AP18" s="456"/>
      <c r="AQ18" s="456"/>
      <c r="AR18" s="456"/>
      <c r="AS18" s="457"/>
      <c r="AT18" s="455">
        <v>3706</v>
      </c>
      <c r="AU18" s="456"/>
      <c r="AV18" s="456"/>
      <c r="AW18" s="456"/>
      <c r="AX18" s="456"/>
      <c r="AY18" s="458"/>
      <c r="AZ18" s="438" t="s">
        <v>150</v>
      </c>
      <c r="BA18" s="439"/>
      <c r="BB18" s="439"/>
      <c r="BC18" s="439"/>
      <c r="BD18" s="439"/>
      <c r="BE18" s="439"/>
      <c r="BF18" s="439"/>
      <c r="BG18" s="439"/>
      <c r="BH18" s="439"/>
      <c r="BI18" s="439"/>
      <c r="BJ18" s="439"/>
      <c r="BK18" s="439"/>
      <c r="BL18" s="439"/>
      <c r="BM18" s="440"/>
      <c r="BN18" s="404">
        <v>518980025</v>
      </c>
      <c r="BO18" s="405"/>
      <c r="BP18" s="405"/>
      <c r="BQ18" s="405"/>
      <c r="BR18" s="405"/>
      <c r="BS18" s="405"/>
      <c r="BT18" s="405"/>
      <c r="BU18" s="406"/>
      <c r="BV18" s="404">
        <v>516698777</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
      <c r="A19" s="158"/>
      <c r="B19" s="447" t="s">
        <v>151</v>
      </c>
      <c r="C19" s="448"/>
      <c r="D19" s="448"/>
      <c r="E19" s="448"/>
      <c r="F19" s="448"/>
      <c r="G19" s="448"/>
      <c r="H19" s="448"/>
      <c r="I19" s="448"/>
      <c r="J19" s="448"/>
      <c r="K19" s="449"/>
      <c r="L19" s="450">
        <v>308</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120</v>
      </c>
      <c r="AJ19" s="456"/>
      <c r="AK19" s="456"/>
      <c r="AL19" s="456"/>
      <c r="AM19" s="457"/>
      <c r="AN19" s="455" t="s">
        <v>120</v>
      </c>
      <c r="AO19" s="456"/>
      <c r="AP19" s="456"/>
      <c r="AQ19" s="456"/>
      <c r="AR19" s="456"/>
      <c r="AS19" s="457"/>
      <c r="AT19" s="455" t="s">
        <v>120</v>
      </c>
      <c r="AU19" s="456"/>
      <c r="AV19" s="456"/>
      <c r="AW19" s="456"/>
      <c r="AX19" s="456"/>
      <c r="AY19" s="458"/>
      <c r="AZ19" s="421" t="s">
        <v>153</v>
      </c>
      <c r="BA19" s="422"/>
      <c r="BB19" s="422"/>
      <c r="BC19" s="422"/>
      <c r="BD19" s="422"/>
      <c r="BE19" s="422"/>
      <c r="BF19" s="422"/>
      <c r="BG19" s="422"/>
      <c r="BH19" s="422"/>
      <c r="BI19" s="422"/>
      <c r="BJ19" s="422"/>
      <c r="BK19" s="422"/>
      <c r="BL19" s="422"/>
      <c r="BM19" s="423"/>
      <c r="BN19" s="424">
        <v>1109262285</v>
      </c>
      <c r="BO19" s="425"/>
      <c r="BP19" s="425"/>
      <c r="BQ19" s="425"/>
      <c r="BR19" s="425"/>
      <c r="BS19" s="425"/>
      <c r="BT19" s="425"/>
      <c r="BU19" s="426"/>
      <c r="BV19" s="424">
        <v>1097777899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
      <c r="A20" s="158"/>
      <c r="B20" s="447" t="s">
        <v>154</v>
      </c>
      <c r="C20" s="448"/>
      <c r="D20" s="448"/>
      <c r="E20" s="448"/>
      <c r="F20" s="448"/>
      <c r="G20" s="448"/>
      <c r="H20" s="448"/>
      <c r="I20" s="448"/>
      <c r="J20" s="448"/>
      <c r="K20" s="449"/>
      <c r="L20" s="450">
        <v>763097</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23291</v>
      </c>
      <c r="AJ20" s="456"/>
      <c r="AK20" s="456"/>
      <c r="AL20" s="456"/>
      <c r="AM20" s="457"/>
      <c r="AN20" s="455">
        <v>82345563</v>
      </c>
      <c r="AO20" s="456"/>
      <c r="AP20" s="456"/>
      <c r="AQ20" s="456"/>
      <c r="AR20" s="456"/>
      <c r="AS20" s="457"/>
      <c r="AT20" s="455">
        <v>3536</v>
      </c>
      <c r="AU20" s="456"/>
      <c r="AV20" s="456"/>
      <c r="AW20" s="456"/>
      <c r="AX20" s="456"/>
      <c r="AY20" s="458"/>
      <c r="AZ20" s="438" t="s">
        <v>156</v>
      </c>
      <c r="BA20" s="439"/>
      <c r="BB20" s="439"/>
      <c r="BC20" s="439"/>
      <c r="BD20" s="439"/>
      <c r="BE20" s="439"/>
      <c r="BF20" s="439"/>
      <c r="BG20" s="439"/>
      <c r="BH20" s="439"/>
      <c r="BI20" s="439"/>
      <c r="BJ20" s="439"/>
      <c r="BK20" s="439"/>
      <c r="BL20" s="439"/>
      <c r="BM20" s="440"/>
      <c r="BN20" s="404">
        <v>379946874</v>
      </c>
      <c r="BO20" s="405"/>
      <c r="BP20" s="405"/>
      <c r="BQ20" s="405"/>
      <c r="BR20" s="405"/>
      <c r="BS20" s="405"/>
      <c r="BT20" s="405"/>
      <c r="BU20" s="406"/>
      <c r="BV20" s="404">
        <v>391201511</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100.8</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93448393</v>
      </c>
      <c r="BO21" s="425"/>
      <c r="BP21" s="425"/>
      <c r="BQ21" s="425"/>
      <c r="BR21" s="425"/>
      <c r="BS21" s="425"/>
      <c r="BT21" s="425"/>
      <c r="BU21" s="426"/>
      <c r="BV21" s="424">
        <v>83250132</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6244562</v>
      </c>
      <c r="BO22" s="431"/>
      <c r="BP22" s="431"/>
      <c r="BQ22" s="431"/>
      <c r="BR22" s="431"/>
      <c r="BS22" s="431"/>
      <c r="BT22" s="431"/>
      <c r="BU22" s="432"/>
      <c r="BV22" s="430">
        <v>6599818</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44749223</v>
      </c>
      <c r="BO23" s="431"/>
      <c r="BP23" s="431"/>
      <c r="BQ23" s="431"/>
      <c r="BR23" s="431"/>
      <c r="BS23" s="431"/>
      <c r="BT23" s="431"/>
      <c r="BU23" s="432"/>
      <c r="BV23" s="430">
        <v>44750403</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v>26734126</v>
      </c>
      <c r="BO24" s="405"/>
      <c r="BP24" s="405"/>
      <c r="BQ24" s="405"/>
      <c r="BR24" s="405"/>
      <c r="BS24" s="405"/>
      <c r="BT24" s="405"/>
      <c r="BU24" s="406"/>
      <c r="BV24" s="404">
        <v>26734126</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45</v>
      </c>
      <c r="BE25" s="422"/>
      <c r="BF25" s="422"/>
      <c r="BG25" s="422"/>
      <c r="BH25" s="422"/>
      <c r="BI25" s="422"/>
      <c r="BJ25" s="422"/>
      <c r="BK25" s="422"/>
      <c r="BL25" s="422"/>
      <c r="BM25" s="423"/>
      <c r="BN25" s="424">
        <v>14497929</v>
      </c>
      <c r="BO25" s="425"/>
      <c r="BP25" s="425"/>
      <c r="BQ25" s="425"/>
      <c r="BR25" s="425"/>
      <c r="BS25" s="425"/>
      <c r="BT25" s="425"/>
      <c r="BU25" s="426"/>
      <c r="BV25" s="424">
        <v>14529466</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36541013</v>
      </c>
      <c r="BO26" s="431"/>
      <c r="BP26" s="431"/>
      <c r="BQ26" s="431"/>
      <c r="BR26" s="431"/>
      <c r="BS26" s="431"/>
      <c r="BT26" s="431"/>
      <c r="BU26" s="432"/>
      <c r="BV26" s="430">
        <v>36517663</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53748008</v>
      </c>
      <c r="BO27" s="405"/>
      <c r="BP27" s="405"/>
      <c r="BQ27" s="405"/>
      <c r="BR27" s="405"/>
      <c r="BS27" s="405"/>
      <c r="BT27" s="405"/>
      <c r="BU27" s="406"/>
      <c r="BV27" s="404">
        <v>47278891</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170</v>
      </c>
      <c r="V30" s="399"/>
      <c r="W30" s="400" t="s">
        <v>171</v>
      </c>
      <c r="X30" s="400"/>
      <c r="Y30" s="400"/>
      <c r="Z30" s="400"/>
      <c r="AA30" s="400"/>
      <c r="AB30" s="400"/>
      <c r="AC30" s="400"/>
      <c r="AD30" s="400"/>
      <c r="AE30" s="400"/>
      <c r="AF30" s="400"/>
      <c r="AG30" s="400"/>
      <c r="AH30" s="400"/>
      <c r="AI30" s="400"/>
      <c r="AJ30" s="400"/>
      <c r="AK30" s="400"/>
      <c r="AL30" s="175"/>
      <c r="AM30" s="399" t="s">
        <v>170</v>
      </c>
      <c r="AN30" s="399"/>
      <c r="AO30" s="400" t="s">
        <v>171</v>
      </c>
      <c r="AP30" s="400"/>
      <c r="AQ30" s="400"/>
      <c r="AR30" s="400"/>
      <c r="AS30" s="400"/>
      <c r="AT30" s="400"/>
      <c r="AU30" s="400"/>
      <c r="AV30" s="400"/>
      <c r="AW30" s="400"/>
      <c r="AX30" s="400"/>
      <c r="AY30" s="400"/>
      <c r="AZ30" s="400"/>
      <c r="BA30" s="400"/>
      <c r="BB30" s="400"/>
      <c r="BC30" s="400"/>
      <c r="BD30" s="200"/>
      <c r="BE30" s="399" t="s">
        <v>170</v>
      </c>
      <c r="BF30" s="399"/>
      <c r="BG30" s="400" t="s">
        <v>171</v>
      </c>
      <c r="BH30" s="400"/>
      <c r="BI30" s="400"/>
      <c r="BJ30" s="400"/>
      <c r="BK30" s="400"/>
      <c r="BL30" s="400"/>
      <c r="BM30" s="400"/>
      <c r="BN30" s="400"/>
      <c r="BO30" s="400"/>
      <c r="BP30" s="400"/>
      <c r="BQ30" s="400"/>
      <c r="BR30" s="400"/>
      <c r="BS30" s="400"/>
      <c r="BT30" s="400"/>
      <c r="BU30" s="400"/>
      <c r="BV30" s="201"/>
      <c r="BW30" s="399" t="s">
        <v>170</v>
      </c>
      <c r="BX30" s="399"/>
      <c r="BY30" s="400" t="s">
        <v>172</v>
      </c>
      <c r="BZ30" s="400"/>
      <c r="CA30" s="400"/>
      <c r="CB30" s="400"/>
      <c r="CC30" s="400"/>
      <c r="CD30" s="400"/>
      <c r="CE30" s="400"/>
      <c r="CF30" s="400"/>
      <c r="CG30" s="400"/>
      <c r="CH30" s="400"/>
      <c r="CI30" s="400"/>
      <c r="CJ30" s="400"/>
      <c r="CK30" s="400"/>
      <c r="CL30" s="400"/>
      <c r="CM30" s="400"/>
      <c r="CN30" s="175"/>
      <c r="CO30" s="399" t="s">
        <v>170</v>
      </c>
      <c r="CP30" s="399"/>
      <c r="CQ30" s="400" t="s">
        <v>173</v>
      </c>
      <c r="CR30" s="400"/>
      <c r="CS30" s="400"/>
      <c r="CT30" s="400"/>
      <c r="CU30" s="400"/>
      <c r="CV30" s="400"/>
      <c r="CW30" s="400"/>
      <c r="CX30" s="400"/>
      <c r="CY30" s="400"/>
      <c r="CZ30" s="400"/>
      <c r="DA30" s="400"/>
      <c r="DB30" s="400"/>
      <c r="DC30" s="400"/>
      <c r="DD30" s="400"/>
      <c r="DE30" s="400"/>
      <c r="DF30" s="175"/>
      <c r="DG30" s="398" t="s">
        <v>174</v>
      </c>
      <c r="DH30" s="398"/>
      <c r="DI30" s="202"/>
      <c r="DJ30" s="157"/>
      <c r="DK30" s="157"/>
      <c r="DL30" s="157"/>
      <c r="DM30" s="157"/>
      <c r="DN30" s="157"/>
      <c r="DO30" s="157"/>
    </row>
    <row r="31" spans="1:119" ht="32.25" customHeight="1" x14ac:dyDescent="0.15">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病院事業会計</v>
      </c>
      <c r="AP31" s="395"/>
      <c r="AQ31" s="395"/>
      <c r="AR31" s="395"/>
      <c r="AS31" s="395"/>
      <c r="AT31" s="395"/>
      <c r="AU31" s="395"/>
      <c r="AV31" s="395"/>
      <c r="AW31" s="395"/>
      <c r="AX31" s="395"/>
      <c r="AY31" s="395"/>
      <c r="AZ31" s="395"/>
      <c r="BA31" s="395"/>
      <c r="BB31" s="395"/>
      <c r="BC31" s="395"/>
      <c r="BD31" s="199"/>
      <c r="BE31" s="396">
        <f>IF(BG31="","",MAX(C31:D40,U31:V40,AM31:AN40)+1)</f>
        <v>18</v>
      </c>
      <c r="BF31" s="396"/>
      <c r="BG31" s="395" t="str">
        <f>IF('各会計、関係団体の財政状況及び健全化判断比率'!B35="","",'各会計、関係団体の財政状況及び健全化判断比率'!B35)</f>
        <v>流域下水道事業特別会計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栃木県土地開発公社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15">
      <c r="A32" s="158"/>
      <c r="B32" s="198"/>
      <c r="C32" s="396">
        <f>IF(E32="","",C31+1)</f>
        <v>2</v>
      </c>
      <c r="D32" s="396"/>
      <c r="E32" s="395" t="str">
        <f>IF('各会計、関係団体の財政状況及び健全化判断比率'!B8="","",'各会計、関係団体の財政状況及び健全化判断比率'!B8)</f>
        <v>公債管理特別会計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電気事業会計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栃木県道路公社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v>
      </c>
      <c r="DH32" s="397"/>
      <c r="DI32" s="202"/>
      <c r="DJ32" s="157"/>
      <c r="DK32" s="157"/>
      <c r="DL32" s="157"/>
      <c r="DM32" s="157"/>
      <c r="DN32" s="157"/>
      <c r="DO32" s="157"/>
    </row>
    <row r="33" spans="1:119" ht="32.25" customHeight="1" x14ac:dyDescent="0.15">
      <c r="A33" s="158"/>
      <c r="B33" s="198"/>
      <c r="C33" s="396">
        <f>IF(E33="","",C32+1)</f>
        <v>3</v>
      </c>
      <c r="D33" s="396"/>
      <c r="E33" s="395" t="str">
        <f>IF('各会計、関係団体の財政状況及び健全化判断比率'!B9="","",'各会計、関係団体の財政状況及び健全化判断比率'!B9)</f>
        <v>自動車取得税・自動車税納税証紙特別会計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栃木県住宅供給公社</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v>
      </c>
      <c r="DH33" s="397"/>
      <c r="DI33" s="202"/>
      <c r="DJ33" s="157"/>
      <c r="DK33" s="157"/>
      <c r="DL33" s="157"/>
      <c r="DM33" s="157"/>
      <c r="DN33" s="157"/>
      <c r="DO33" s="157"/>
    </row>
    <row r="34" spans="1:119" ht="32.25" customHeight="1" x14ac:dyDescent="0.15">
      <c r="A34" s="158"/>
      <c r="B34" s="198"/>
      <c r="C34" s="396">
        <f>IF(E34="","",C33+1)</f>
        <v>4</v>
      </c>
      <c r="D34" s="396"/>
      <c r="E34" s="395" t="str">
        <f>IF('各会計、関係団体の財政状況及び健全化判断比率'!B10="","",'各会計、関係団体の財政状況及び健全化判断比率'!B10)</f>
        <v>県営林事業特別会計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工業用水道事業会計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栃木県環境保全公社</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15">
      <c r="A35" s="158"/>
      <c r="B35" s="198"/>
      <c r="C35" s="396">
        <f t="shared" ref="C35:C40" si="5">IF(E35="","",C34+1)</f>
        <v>5</v>
      </c>
      <c r="D35" s="396"/>
      <c r="E35" s="395" t="str">
        <f>IF('各会計、関係団体の財政状況及び健全化判断比率'!B11="","",'各会計、関係団体の財政状況及び健全化判断比率'!B11)</f>
        <v>林業・木材産業改善資金貸付事業特別会計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16</v>
      </c>
      <c r="AN35" s="396"/>
      <c r="AO35" s="395" t="str">
        <f>IF('各会計、関係団体の財政状況及び健全化判断比率'!B33="","",'各会計、関係団体の財政状況及び健全化判断比率'!B33)</f>
        <v>用地造成事業会計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栃木県国際交流協会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15">
      <c r="A36" s="158"/>
      <c r="B36" s="198"/>
      <c r="C36" s="396">
        <f t="shared" si="5"/>
        <v>6</v>
      </c>
      <c r="D36" s="396"/>
      <c r="E36" s="395" t="str">
        <f>IF('各会計、関係団体の財政状況及び健全化判断比率'!B12="","",'各会計、関係団体の財政状況及び健全化判断比率'!B12)</f>
        <v>母子父子寡婦福祉資金貸付事業特別会計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17</v>
      </c>
      <c r="AN36" s="396"/>
      <c r="AO36" s="395" t="str">
        <f>IF('各会計、関係団体の財政状況及び健全化判断比率'!B34="","",'各会計、関係団体の財政状況及び健全化判断比率'!B34)</f>
        <v>施設管理事業会計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とちぎ未来づくり財団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15">
      <c r="A37" s="158"/>
      <c r="B37" s="198"/>
      <c r="C37" s="396">
        <f t="shared" si="5"/>
        <v>7</v>
      </c>
      <c r="D37" s="396"/>
      <c r="E37" s="395" t="str">
        <f>IF('各会計、関係団体の財政状況及び健全化判断比率'!B13="","",'各会計、関係団体の財政状況及び健全化判断比率'!B13)</f>
        <v>心身障害者扶養共済事業特別会計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とちぎ男女共同参画財団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15">
      <c r="A38" s="158"/>
      <c r="B38" s="198"/>
      <c r="C38" s="396">
        <f t="shared" si="5"/>
        <v>8</v>
      </c>
      <c r="D38" s="396"/>
      <c r="E38" s="395" t="str">
        <f>IF('各会計、関係団体の財政状況及び健全化判断比率'!B14="","",'各会計、関係団体の財政状況及び健全化判断比率'!B14)</f>
        <v>小規模企業者等設備資金貸付事業特別会計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栃木県シルバー人材センター連合会</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15">
      <c r="A39" s="158"/>
      <c r="B39" s="198"/>
      <c r="C39" s="396">
        <f t="shared" si="5"/>
        <v>9</v>
      </c>
      <c r="D39" s="396"/>
      <c r="E39" s="395" t="str">
        <f>IF('各会計、関係団体の財政状況及び健全化判断比率'!B15="","",'各会計、関係団体の財政状況及び健全化判断比率'!B15)</f>
        <v>就農支援資金貸付事業特別会計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栃木県臓器移植推進協会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15">
      <c r="A40" s="158"/>
      <c r="B40" s="198"/>
      <c r="C40" s="396">
        <f t="shared" si="5"/>
        <v>10</v>
      </c>
      <c r="D40" s="396"/>
      <c r="E40" s="395" t="str">
        <f>IF('各会計、関係団体の財政状況及び健全化判断比率'!B16="","",'各会計、関係団体の財政状況及び健全化判断比率'!B16)</f>
        <v>地方独立行政法人県立病院貸付金特別会計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栃木県産業振興センター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v>
      </c>
      <c r="DH40" s="397"/>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180</v>
      </c>
    </row>
    <row r="48" spans="1:119" x14ac:dyDescent="0.15">
      <c r="E48" s="159" t="s">
        <v>181</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IO0pRQ6yGo5K0iNsfZ5e3Dsmds3n5lpn1xxs3scA6oIdKvlTUqsLg8y3dNsMa4bdJxXYlqhAp5rajdGQ1AAIIg==" saltValue="kcyQnwjtE4Svj7VUTYslU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0" zoomScaleNormal="7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182</v>
      </c>
      <c r="DD1" s="698"/>
      <c r="DE1" s="698"/>
      <c r="DF1" s="698"/>
      <c r="DG1" s="698"/>
      <c r="DH1" s="698"/>
      <c r="DI1" s="699"/>
      <c r="DK1" s="697" t="s">
        <v>183</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15">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67" t="s">
        <v>185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186</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187</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15">
      <c r="B4" s="667" t="s">
        <v>1</v>
      </c>
      <c r="C4" s="668"/>
      <c r="D4" s="668"/>
      <c r="E4" s="668"/>
      <c r="F4" s="668"/>
      <c r="G4" s="668"/>
      <c r="H4" s="668"/>
      <c r="I4" s="668"/>
      <c r="J4" s="668"/>
      <c r="K4" s="668"/>
      <c r="L4" s="668"/>
      <c r="M4" s="668"/>
      <c r="N4" s="668"/>
      <c r="O4" s="668"/>
      <c r="P4" s="668"/>
      <c r="Q4" s="669"/>
      <c r="R4" s="667" t="s">
        <v>188</v>
      </c>
      <c r="S4" s="668"/>
      <c r="T4" s="668"/>
      <c r="U4" s="668"/>
      <c r="V4" s="668"/>
      <c r="W4" s="668"/>
      <c r="X4" s="668"/>
      <c r="Y4" s="669"/>
      <c r="Z4" s="667" t="s">
        <v>189</v>
      </c>
      <c r="AA4" s="668"/>
      <c r="AB4" s="668"/>
      <c r="AC4" s="669"/>
      <c r="AD4" s="667" t="s">
        <v>190</v>
      </c>
      <c r="AE4" s="668"/>
      <c r="AF4" s="668"/>
      <c r="AG4" s="668"/>
      <c r="AH4" s="668"/>
      <c r="AI4" s="668"/>
      <c r="AJ4" s="668"/>
      <c r="AK4" s="669"/>
      <c r="AL4" s="667" t="s">
        <v>189</v>
      </c>
      <c r="AM4" s="668"/>
      <c r="AN4" s="668"/>
      <c r="AO4" s="669"/>
      <c r="AP4" s="700" t="s">
        <v>191</v>
      </c>
      <c r="AQ4" s="700"/>
      <c r="AR4" s="700"/>
      <c r="AS4" s="700"/>
      <c r="AT4" s="700"/>
      <c r="AU4" s="700"/>
      <c r="AV4" s="700"/>
      <c r="AW4" s="700"/>
      <c r="AX4" s="700"/>
      <c r="AY4" s="700"/>
      <c r="AZ4" s="700"/>
      <c r="BA4" s="700"/>
      <c r="BB4" s="700"/>
      <c r="BC4" s="700"/>
      <c r="BD4" s="700" t="s">
        <v>192</v>
      </c>
      <c r="BE4" s="700"/>
      <c r="BF4" s="700"/>
      <c r="BG4" s="700"/>
      <c r="BH4" s="700"/>
      <c r="BI4" s="700"/>
      <c r="BJ4" s="700"/>
      <c r="BK4" s="700"/>
      <c r="BL4" s="700" t="s">
        <v>189</v>
      </c>
      <c r="BM4" s="700"/>
      <c r="BN4" s="700"/>
      <c r="BO4" s="700"/>
      <c r="BP4" s="700" t="s">
        <v>193</v>
      </c>
      <c r="BQ4" s="700"/>
      <c r="BR4" s="700"/>
      <c r="BS4" s="700"/>
      <c r="BT4" s="700"/>
      <c r="BU4" s="700"/>
      <c r="BV4" s="700"/>
      <c r="BW4" s="700"/>
      <c r="BY4" s="667" t="s">
        <v>194</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15">
      <c r="B5" s="664" t="s">
        <v>195</v>
      </c>
      <c r="C5" s="665"/>
      <c r="D5" s="665"/>
      <c r="E5" s="665"/>
      <c r="F5" s="665"/>
      <c r="G5" s="665"/>
      <c r="H5" s="665"/>
      <c r="I5" s="665"/>
      <c r="J5" s="665"/>
      <c r="K5" s="665"/>
      <c r="L5" s="665"/>
      <c r="M5" s="665"/>
      <c r="N5" s="665"/>
      <c r="O5" s="665"/>
      <c r="P5" s="665"/>
      <c r="Q5" s="666"/>
      <c r="R5" s="676">
        <v>291289034</v>
      </c>
      <c r="S5" s="677"/>
      <c r="T5" s="677"/>
      <c r="U5" s="677"/>
      <c r="V5" s="677"/>
      <c r="W5" s="677"/>
      <c r="X5" s="677"/>
      <c r="Y5" s="678"/>
      <c r="Z5" s="695">
        <v>38.700000000000003</v>
      </c>
      <c r="AA5" s="695"/>
      <c r="AB5" s="695"/>
      <c r="AC5" s="695"/>
      <c r="AD5" s="696">
        <v>244185019</v>
      </c>
      <c r="AE5" s="696"/>
      <c r="AF5" s="696"/>
      <c r="AG5" s="696"/>
      <c r="AH5" s="696"/>
      <c r="AI5" s="696"/>
      <c r="AJ5" s="696"/>
      <c r="AK5" s="696"/>
      <c r="AL5" s="679">
        <v>61</v>
      </c>
      <c r="AM5" s="680"/>
      <c r="AN5" s="680"/>
      <c r="AO5" s="683"/>
      <c r="AP5" s="664" t="s">
        <v>196</v>
      </c>
      <c r="AQ5" s="665"/>
      <c r="AR5" s="665"/>
      <c r="AS5" s="665"/>
      <c r="AT5" s="665"/>
      <c r="AU5" s="665"/>
      <c r="AV5" s="665"/>
      <c r="AW5" s="665"/>
      <c r="AX5" s="665"/>
      <c r="AY5" s="665"/>
      <c r="AZ5" s="665"/>
      <c r="BA5" s="665"/>
      <c r="BB5" s="665"/>
      <c r="BC5" s="666"/>
      <c r="BD5" s="595">
        <v>291264195</v>
      </c>
      <c r="BE5" s="596"/>
      <c r="BF5" s="596"/>
      <c r="BG5" s="596"/>
      <c r="BH5" s="596"/>
      <c r="BI5" s="596"/>
      <c r="BJ5" s="596"/>
      <c r="BK5" s="597"/>
      <c r="BL5" s="684">
        <v>100</v>
      </c>
      <c r="BM5" s="684"/>
      <c r="BN5" s="684"/>
      <c r="BO5" s="684"/>
      <c r="BP5" s="685">
        <v>2238786</v>
      </c>
      <c r="BQ5" s="685"/>
      <c r="BR5" s="685"/>
      <c r="BS5" s="685"/>
      <c r="BT5" s="685"/>
      <c r="BU5" s="685"/>
      <c r="BV5" s="685"/>
      <c r="BW5" s="688"/>
      <c r="BY5" s="667" t="s">
        <v>191</v>
      </c>
      <c r="BZ5" s="668"/>
      <c r="CA5" s="668"/>
      <c r="CB5" s="668"/>
      <c r="CC5" s="668"/>
      <c r="CD5" s="668"/>
      <c r="CE5" s="668"/>
      <c r="CF5" s="668"/>
      <c r="CG5" s="668"/>
      <c r="CH5" s="668"/>
      <c r="CI5" s="668"/>
      <c r="CJ5" s="668"/>
      <c r="CK5" s="668"/>
      <c r="CL5" s="669"/>
      <c r="CM5" s="667" t="s">
        <v>197</v>
      </c>
      <c r="CN5" s="668"/>
      <c r="CO5" s="668"/>
      <c r="CP5" s="668"/>
      <c r="CQ5" s="668"/>
      <c r="CR5" s="668"/>
      <c r="CS5" s="668"/>
      <c r="CT5" s="669"/>
      <c r="CU5" s="667" t="s">
        <v>189</v>
      </c>
      <c r="CV5" s="668"/>
      <c r="CW5" s="668"/>
      <c r="CX5" s="669"/>
      <c r="CY5" s="667" t="s">
        <v>198</v>
      </c>
      <c r="CZ5" s="668"/>
      <c r="DA5" s="668"/>
      <c r="DB5" s="668"/>
      <c r="DC5" s="668"/>
      <c r="DD5" s="668"/>
      <c r="DE5" s="668"/>
      <c r="DF5" s="668"/>
      <c r="DG5" s="668"/>
      <c r="DH5" s="668"/>
      <c r="DI5" s="668"/>
      <c r="DJ5" s="668"/>
      <c r="DK5" s="669"/>
      <c r="DL5" s="667" t="s">
        <v>199</v>
      </c>
      <c r="DM5" s="668"/>
      <c r="DN5" s="668"/>
      <c r="DO5" s="668"/>
      <c r="DP5" s="668"/>
      <c r="DQ5" s="668"/>
      <c r="DR5" s="668"/>
      <c r="DS5" s="668"/>
      <c r="DT5" s="668"/>
      <c r="DU5" s="668"/>
      <c r="DV5" s="668"/>
      <c r="DW5" s="668"/>
      <c r="DX5" s="669"/>
    </row>
    <row r="6" spans="2:138" ht="11.25" customHeight="1" x14ac:dyDescent="0.15">
      <c r="B6" s="592" t="s">
        <v>200</v>
      </c>
      <c r="C6" s="593"/>
      <c r="D6" s="593"/>
      <c r="E6" s="593"/>
      <c r="F6" s="593"/>
      <c r="G6" s="593"/>
      <c r="H6" s="593"/>
      <c r="I6" s="593"/>
      <c r="J6" s="593"/>
      <c r="K6" s="593"/>
      <c r="L6" s="593"/>
      <c r="M6" s="593"/>
      <c r="N6" s="593"/>
      <c r="O6" s="593"/>
      <c r="P6" s="593"/>
      <c r="Q6" s="594"/>
      <c r="R6" s="595">
        <v>35129833</v>
      </c>
      <c r="S6" s="596"/>
      <c r="T6" s="596"/>
      <c r="U6" s="596"/>
      <c r="V6" s="596"/>
      <c r="W6" s="596"/>
      <c r="X6" s="596"/>
      <c r="Y6" s="597"/>
      <c r="Z6" s="684">
        <v>4.7</v>
      </c>
      <c r="AA6" s="684"/>
      <c r="AB6" s="684"/>
      <c r="AC6" s="684"/>
      <c r="AD6" s="685">
        <v>35129833</v>
      </c>
      <c r="AE6" s="685"/>
      <c r="AF6" s="685"/>
      <c r="AG6" s="685"/>
      <c r="AH6" s="685"/>
      <c r="AI6" s="685"/>
      <c r="AJ6" s="685"/>
      <c r="AK6" s="685"/>
      <c r="AL6" s="598">
        <v>8.8000000000000007</v>
      </c>
      <c r="AM6" s="686"/>
      <c r="AN6" s="686"/>
      <c r="AO6" s="687"/>
      <c r="AP6" s="592" t="s">
        <v>201</v>
      </c>
      <c r="AQ6" s="593"/>
      <c r="AR6" s="593"/>
      <c r="AS6" s="593"/>
      <c r="AT6" s="593"/>
      <c r="AU6" s="593"/>
      <c r="AV6" s="593"/>
      <c r="AW6" s="593"/>
      <c r="AX6" s="593"/>
      <c r="AY6" s="593"/>
      <c r="AZ6" s="593"/>
      <c r="BA6" s="593"/>
      <c r="BB6" s="593"/>
      <c r="BC6" s="594"/>
      <c r="BD6" s="595">
        <v>291264195</v>
      </c>
      <c r="BE6" s="596"/>
      <c r="BF6" s="596"/>
      <c r="BG6" s="596"/>
      <c r="BH6" s="596"/>
      <c r="BI6" s="596"/>
      <c r="BJ6" s="596"/>
      <c r="BK6" s="597"/>
      <c r="BL6" s="684">
        <v>100</v>
      </c>
      <c r="BM6" s="684"/>
      <c r="BN6" s="684"/>
      <c r="BO6" s="684"/>
      <c r="BP6" s="685">
        <v>2238786</v>
      </c>
      <c r="BQ6" s="685"/>
      <c r="BR6" s="685"/>
      <c r="BS6" s="685"/>
      <c r="BT6" s="685"/>
      <c r="BU6" s="685"/>
      <c r="BV6" s="685"/>
      <c r="BW6" s="688"/>
      <c r="BY6" s="664" t="s">
        <v>202</v>
      </c>
      <c r="BZ6" s="665"/>
      <c r="CA6" s="665"/>
      <c r="CB6" s="665"/>
      <c r="CC6" s="665"/>
      <c r="CD6" s="665"/>
      <c r="CE6" s="665"/>
      <c r="CF6" s="665"/>
      <c r="CG6" s="665"/>
      <c r="CH6" s="665"/>
      <c r="CI6" s="665"/>
      <c r="CJ6" s="665"/>
      <c r="CK6" s="665"/>
      <c r="CL6" s="666"/>
      <c r="CM6" s="595">
        <v>1391438</v>
      </c>
      <c r="CN6" s="596"/>
      <c r="CO6" s="596"/>
      <c r="CP6" s="596"/>
      <c r="CQ6" s="596"/>
      <c r="CR6" s="596"/>
      <c r="CS6" s="596"/>
      <c r="CT6" s="597"/>
      <c r="CU6" s="684">
        <v>0.2</v>
      </c>
      <c r="CV6" s="684"/>
      <c r="CW6" s="684"/>
      <c r="CX6" s="684"/>
      <c r="CY6" s="601">
        <v>37127</v>
      </c>
      <c r="CZ6" s="596"/>
      <c r="DA6" s="596"/>
      <c r="DB6" s="596"/>
      <c r="DC6" s="596"/>
      <c r="DD6" s="596"/>
      <c r="DE6" s="596"/>
      <c r="DF6" s="596"/>
      <c r="DG6" s="596"/>
      <c r="DH6" s="596"/>
      <c r="DI6" s="596"/>
      <c r="DJ6" s="596"/>
      <c r="DK6" s="597"/>
      <c r="DL6" s="601">
        <v>1373946</v>
      </c>
      <c r="DM6" s="596"/>
      <c r="DN6" s="596"/>
      <c r="DO6" s="596"/>
      <c r="DP6" s="596"/>
      <c r="DQ6" s="596"/>
      <c r="DR6" s="596"/>
      <c r="DS6" s="596"/>
      <c r="DT6" s="596"/>
      <c r="DU6" s="596"/>
      <c r="DV6" s="596"/>
      <c r="DW6" s="596"/>
      <c r="DX6" s="690"/>
    </row>
    <row r="7" spans="2:138" ht="11.25" customHeight="1" x14ac:dyDescent="0.15">
      <c r="B7" s="592" t="s">
        <v>203</v>
      </c>
      <c r="C7" s="593"/>
      <c r="D7" s="593"/>
      <c r="E7" s="593"/>
      <c r="F7" s="593"/>
      <c r="G7" s="593"/>
      <c r="H7" s="593"/>
      <c r="I7" s="593"/>
      <c r="J7" s="593"/>
      <c r="K7" s="593"/>
      <c r="L7" s="593"/>
      <c r="M7" s="593"/>
      <c r="N7" s="593"/>
      <c r="O7" s="593"/>
      <c r="P7" s="593"/>
      <c r="Q7" s="594"/>
      <c r="R7" s="595">
        <v>3056066</v>
      </c>
      <c r="S7" s="596"/>
      <c r="T7" s="596"/>
      <c r="U7" s="596"/>
      <c r="V7" s="596"/>
      <c r="W7" s="596"/>
      <c r="X7" s="596"/>
      <c r="Y7" s="597"/>
      <c r="Z7" s="684">
        <v>0.4</v>
      </c>
      <c r="AA7" s="684"/>
      <c r="AB7" s="684"/>
      <c r="AC7" s="684"/>
      <c r="AD7" s="685">
        <v>3056066</v>
      </c>
      <c r="AE7" s="685"/>
      <c r="AF7" s="685"/>
      <c r="AG7" s="685"/>
      <c r="AH7" s="685"/>
      <c r="AI7" s="685"/>
      <c r="AJ7" s="685"/>
      <c r="AK7" s="685"/>
      <c r="AL7" s="598">
        <v>0.8</v>
      </c>
      <c r="AM7" s="686"/>
      <c r="AN7" s="686"/>
      <c r="AO7" s="687"/>
      <c r="AP7" s="592" t="s">
        <v>204</v>
      </c>
      <c r="AQ7" s="593"/>
      <c r="AR7" s="593"/>
      <c r="AS7" s="593"/>
      <c r="AT7" s="593"/>
      <c r="AU7" s="593"/>
      <c r="AV7" s="593"/>
      <c r="AW7" s="593"/>
      <c r="AX7" s="593"/>
      <c r="AY7" s="593"/>
      <c r="AZ7" s="593"/>
      <c r="BA7" s="593"/>
      <c r="BB7" s="593"/>
      <c r="BC7" s="594"/>
      <c r="BD7" s="595">
        <v>85610000</v>
      </c>
      <c r="BE7" s="596"/>
      <c r="BF7" s="596"/>
      <c r="BG7" s="596"/>
      <c r="BH7" s="596"/>
      <c r="BI7" s="596"/>
      <c r="BJ7" s="596"/>
      <c r="BK7" s="597"/>
      <c r="BL7" s="684">
        <v>29.4</v>
      </c>
      <c r="BM7" s="684"/>
      <c r="BN7" s="684"/>
      <c r="BO7" s="684"/>
      <c r="BP7" s="685">
        <v>2238786</v>
      </c>
      <c r="BQ7" s="685"/>
      <c r="BR7" s="685"/>
      <c r="BS7" s="685"/>
      <c r="BT7" s="685"/>
      <c r="BU7" s="685"/>
      <c r="BV7" s="685"/>
      <c r="BW7" s="688"/>
      <c r="BY7" s="592" t="s">
        <v>205</v>
      </c>
      <c r="BZ7" s="593"/>
      <c r="CA7" s="593"/>
      <c r="CB7" s="593"/>
      <c r="CC7" s="593"/>
      <c r="CD7" s="593"/>
      <c r="CE7" s="593"/>
      <c r="CF7" s="593"/>
      <c r="CG7" s="593"/>
      <c r="CH7" s="593"/>
      <c r="CI7" s="593"/>
      <c r="CJ7" s="593"/>
      <c r="CK7" s="593"/>
      <c r="CL7" s="594"/>
      <c r="CM7" s="595">
        <v>37110322</v>
      </c>
      <c r="CN7" s="596"/>
      <c r="CO7" s="596"/>
      <c r="CP7" s="596"/>
      <c r="CQ7" s="596"/>
      <c r="CR7" s="596"/>
      <c r="CS7" s="596"/>
      <c r="CT7" s="597"/>
      <c r="CU7" s="684">
        <v>5</v>
      </c>
      <c r="CV7" s="684"/>
      <c r="CW7" s="684"/>
      <c r="CX7" s="684"/>
      <c r="CY7" s="601">
        <v>4632919</v>
      </c>
      <c r="CZ7" s="596"/>
      <c r="DA7" s="596"/>
      <c r="DB7" s="596"/>
      <c r="DC7" s="596"/>
      <c r="DD7" s="596"/>
      <c r="DE7" s="596"/>
      <c r="DF7" s="596"/>
      <c r="DG7" s="596"/>
      <c r="DH7" s="596"/>
      <c r="DI7" s="596"/>
      <c r="DJ7" s="596"/>
      <c r="DK7" s="597"/>
      <c r="DL7" s="601">
        <v>26233845</v>
      </c>
      <c r="DM7" s="596"/>
      <c r="DN7" s="596"/>
      <c r="DO7" s="596"/>
      <c r="DP7" s="596"/>
      <c r="DQ7" s="596"/>
      <c r="DR7" s="596"/>
      <c r="DS7" s="596"/>
      <c r="DT7" s="596"/>
      <c r="DU7" s="596"/>
      <c r="DV7" s="596"/>
      <c r="DW7" s="596"/>
      <c r="DX7" s="690"/>
    </row>
    <row r="8" spans="2:138" ht="11.25" customHeight="1" x14ac:dyDescent="0.15">
      <c r="B8" s="592" t="s">
        <v>206</v>
      </c>
      <c r="C8" s="593"/>
      <c r="D8" s="593"/>
      <c r="E8" s="593"/>
      <c r="F8" s="593"/>
      <c r="G8" s="593"/>
      <c r="H8" s="593"/>
      <c r="I8" s="593"/>
      <c r="J8" s="593"/>
      <c r="K8" s="593"/>
      <c r="L8" s="593"/>
      <c r="M8" s="593"/>
      <c r="N8" s="593"/>
      <c r="O8" s="593"/>
      <c r="P8" s="593"/>
      <c r="Q8" s="594"/>
      <c r="R8" s="595" t="s">
        <v>120</v>
      </c>
      <c r="S8" s="596"/>
      <c r="T8" s="596"/>
      <c r="U8" s="596"/>
      <c r="V8" s="596"/>
      <c r="W8" s="596"/>
      <c r="X8" s="596"/>
      <c r="Y8" s="597"/>
      <c r="Z8" s="684" t="s">
        <v>120</v>
      </c>
      <c r="AA8" s="684"/>
      <c r="AB8" s="684"/>
      <c r="AC8" s="684"/>
      <c r="AD8" s="685" t="s">
        <v>207</v>
      </c>
      <c r="AE8" s="685"/>
      <c r="AF8" s="685"/>
      <c r="AG8" s="685"/>
      <c r="AH8" s="685"/>
      <c r="AI8" s="685"/>
      <c r="AJ8" s="685"/>
      <c r="AK8" s="685"/>
      <c r="AL8" s="598" t="s">
        <v>120</v>
      </c>
      <c r="AM8" s="686"/>
      <c r="AN8" s="686"/>
      <c r="AO8" s="687"/>
      <c r="AP8" s="592" t="s">
        <v>208</v>
      </c>
      <c r="AQ8" s="593"/>
      <c r="AR8" s="593"/>
      <c r="AS8" s="593"/>
      <c r="AT8" s="593"/>
      <c r="AU8" s="593"/>
      <c r="AV8" s="593"/>
      <c r="AW8" s="593"/>
      <c r="AX8" s="593"/>
      <c r="AY8" s="593"/>
      <c r="AZ8" s="593"/>
      <c r="BA8" s="593"/>
      <c r="BB8" s="593"/>
      <c r="BC8" s="594"/>
      <c r="BD8" s="595">
        <v>2252513</v>
      </c>
      <c r="BE8" s="596"/>
      <c r="BF8" s="596"/>
      <c r="BG8" s="596"/>
      <c r="BH8" s="596"/>
      <c r="BI8" s="596"/>
      <c r="BJ8" s="596"/>
      <c r="BK8" s="597"/>
      <c r="BL8" s="684">
        <v>0.8</v>
      </c>
      <c r="BM8" s="684"/>
      <c r="BN8" s="684"/>
      <c r="BO8" s="684"/>
      <c r="BP8" s="685">
        <v>706024</v>
      </c>
      <c r="BQ8" s="685"/>
      <c r="BR8" s="685"/>
      <c r="BS8" s="685"/>
      <c r="BT8" s="685"/>
      <c r="BU8" s="685"/>
      <c r="BV8" s="685"/>
      <c r="BW8" s="688"/>
      <c r="BY8" s="592" t="s">
        <v>209</v>
      </c>
      <c r="BZ8" s="593"/>
      <c r="CA8" s="593"/>
      <c r="CB8" s="593"/>
      <c r="CC8" s="593"/>
      <c r="CD8" s="593"/>
      <c r="CE8" s="593"/>
      <c r="CF8" s="593"/>
      <c r="CG8" s="593"/>
      <c r="CH8" s="593"/>
      <c r="CI8" s="593"/>
      <c r="CJ8" s="593"/>
      <c r="CK8" s="593"/>
      <c r="CL8" s="594"/>
      <c r="CM8" s="595">
        <v>111273754</v>
      </c>
      <c r="CN8" s="596"/>
      <c r="CO8" s="596"/>
      <c r="CP8" s="596"/>
      <c r="CQ8" s="596"/>
      <c r="CR8" s="596"/>
      <c r="CS8" s="596"/>
      <c r="CT8" s="597"/>
      <c r="CU8" s="684">
        <v>15.1</v>
      </c>
      <c r="CV8" s="684"/>
      <c r="CW8" s="684"/>
      <c r="CX8" s="684"/>
      <c r="CY8" s="601">
        <v>2195364</v>
      </c>
      <c r="CZ8" s="596"/>
      <c r="DA8" s="596"/>
      <c r="DB8" s="596"/>
      <c r="DC8" s="596"/>
      <c r="DD8" s="596"/>
      <c r="DE8" s="596"/>
      <c r="DF8" s="596"/>
      <c r="DG8" s="596"/>
      <c r="DH8" s="596"/>
      <c r="DI8" s="596"/>
      <c r="DJ8" s="596"/>
      <c r="DK8" s="597"/>
      <c r="DL8" s="601">
        <v>100582553</v>
      </c>
      <c r="DM8" s="596"/>
      <c r="DN8" s="596"/>
      <c r="DO8" s="596"/>
      <c r="DP8" s="596"/>
      <c r="DQ8" s="596"/>
      <c r="DR8" s="596"/>
      <c r="DS8" s="596"/>
      <c r="DT8" s="596"/>
      <c r="DU8" s="596"/>
      <c r="DV8" s="596"/>
      <c r="DW8" s="596"/>
      <c r="DX8" s="690"/>
    </row>
    <row r="9" spans="2:138" ht="11.25" customHeight="1" x14ac:dyDescent="0.15">
      <c r="B9" s="592" t="s">
        <v>210</v>
      </c>
      <c r="C9" s="593"/>
      <c r="D9" s="593"/>
      <c r="E9" s="593"/>
      <c r="F9" s="593"/>
      <c r="G9" s="593"/>
      <c r="H9" s="593"/>
      <c r="I9" s="593"/>
      <c r="J9" s="593"/>
      <c r="K9" s="593"/>
      <c r="L9" s="593"/>
      <c r="M9" s="593"/>
      <c r="N9" s="593"/>
      <c r="O9" s="593"/>
      <c r="P9" s="593"/>
      <c r="Q9" s="594"/>
      <c r="R9" s="595" t="s">
        <v>207</v>
      </c>
      <c r="S9" s="596"/>
      <c r="T9" s="596"/>
      <c r="U9" s="596"/>
      <c r="V9" s="596"/>
      <c r="W9" s="596"/>
      <c r="X9" s="596"/>
      <c r="Y9" s="597"/>
      <c r="Z9" s="684" t="s">
        <v>207</v>
      </c>
      <c r="AA9" s="684"/>
      <c r="AB9" s="684"/>
      <c r="AC9" s="684"/>
      <c r="AD9" s="685" t="s">
        <v>207</v>
      </c>
      <c r="AE9" s="685"/>
      <c r="AF9" s="685"/>
      <c r="AG9" s="685"/>
      <c r="AH9" s="685"/>
      <c r="AI9" s="685"/>
      <c r="AJ9" s="685"/>
      <c r="AK9" s="685"/>
      <c r="AL9" s="598" t="s">
        <v>120</v>
      </c>
      <c r="AM9" s="686"/>
      <c r="AN9" s="686"/>
      <c r="AO9" s="687"/>
      <c r="AP9" s="592" t="s">
        <v>211</v>
      </c>
      <c r="AQ9" s="593"/>
      <c r="AR9" s="593"/>
      <c r="AS9" s="593"/>
      <c r="AT9" s="593"/>
      <c r="AU9" s="593"/>
      <c r="AV9" s="593"/>
      <c r="AW9" s="593"/>
      <c r="AX9" s="593"/>
      <c r="AY9" s="593"/>
      <c r="AZ9" s="593"/>
      <c r="BA9" s="593"/>
      <c r="BB9" s="593"/>
      <c r="BC9" s="594"/>
      <c r="BD9" s="595">
        <v>69077552</v>
      </c>
      <c r="BE9" s="596"/>
      <c r="BF9" s="596"/>
      <c r="BG9" s="596"/>
      <c r="BH9" s="596"/>
      <c r="BI9" s="596"/>
      <c r="BJ9" s="596"/>
      <c r="BK9" s="597"/>
      <c r="BL9" s="684">
        <v>23.7</v>
      </c>
      <c r="BM9" s="684"/>
      <c r="BN9" s="684"/>
      <c r="BO9" s="684"/>
      <c r="BP9" s="685" t="s">
        <v>207</v>
      </c>
      <c r="BQ9" s="685"/>
      <c r="BR9" s="685"/>
      <c r="BS9" s="685"/>
      <c r="BT9" s="685"/>
      <c r="BU9" s="685"/>
      <c r="BV9" s="685"/>
      <c r="BW9" s="688"/>
      <c r="BY9" s="592" t="s">
        <v>212</v>
      </c>
      <c r="BZ9" s="593"/>
      <c r="CA9" s="593"/>
      <c r="CB9" s="593"/>
      <c r="CC9" s="593"/>
      <c r="CD9" s="593"/>
      <c r="CE9" s="593"/>
      <c r="CF9" s="593"/>
      <c r="CG9" s="593"/>
      <c r="CH9" s="593"/>
      <c r="CI9" s="593"/>
      <c r="CJ9" s="593"/>
      <c r="CK9" s="593"/>
      <c r="CL9" s="594"/>
      <c r="CM9" s="595">
        <v>33612932</v>
      </c>
      <c r="CN9" s="596"/>
      <c r="CO9" s="596"/>
      <c r="CP9" s="596"/>
      <c r="CQ9" s="596"/>
      <c r="CR9" s="596"/>
      <c r="CS9" s="596"/>
      <c r="CT9" s="597"/>
      <c r="CU9" s="684">
        <v>4.5</v>
      </c>
      <c r="CV9" s="684"/>
      <c r="CW9" s="684"/>
      <c r="CX9" s="684"/>
      <c r="CY9" s="601">
        <v>3957665</v>
      </c>
      <c r="CZ9" s="596"/>
      <c r="DA9" s="596"/>
      <c r="DB9" s="596"/>
      <c r="DC9" s="596"/>
      <c r="DD9" s="596"/>
      <c r="DE9" s="596"/>
      <c r="DF9" s="596"/>
      <c r="DG9" s="596"/>
      <c r="DH9" s="596"/>
      <c r="DI9" s="596"/>
      <c r="DJ9" s="596"/>
      <c r="DK9" s="597"/>
      <c r="DL9" s="601">
        <v>16908379</v>
      </c>
      <c r="DM9" s="596"/>
      <c r="DN9" s="596"/>
      <c r="DO9" s="596"/>
      <c r="DP9" s="596"/>
      <c r="DQ9" s="596"/>
      <c r="DR9" s="596"/>
      <c r="DS9" s="596"/>
      <c r="DT9" s="596"/>
      <c r="DU9" s="596"/>
      <c r="DV9" s="596"/>
      <c r="DW9" s="596"/>
      <c r="DX9" s="690"/>
    </row>
    <row r="10" spans="2:138" ht="11.25" customHeight="1" x14ac:dyDescent="0.15">
      <c r="B10" s="592" t="s">
        <v>213</v>
      </c>
      <c r="C10" s="593"/>
      <c r="D10" s="593"/>
      <c r="E10" s="593"/>
      <c r="F10" s="593"/>
      <c r="G10" s="593"/>
      <c r="H10" s="593"/>
      <c r="I10" s="593"/>
      <c r="J10" s="593"/>
      <c r="K10" s="593"/>
      <c r="L10" s="593"/>
      <c r="M10" s="593"/>
      <c r="N10" s="593"/>
      <c r="O10" s="593"/>
      <c r="P10" s="593"/>
      <c r="Q10" s="594"/>
      <c r="R10" s="595">
        <v>148685</v>
      </c>
      <c r="S10" s="596"/>
      <c r="T10" s="596"/>
      <c r="U10" s="596"/>
      <c r="V10" s="596"/>
      <c r="W10" s="596"/>
      <c r="X10" s="596"/>
      <c r="Y10" s="597"/>
      <c r="Z10" s="684">
        <v>0</v>
      </c>
      <c r="AA10" s="684"/>
      <c r="AB10" s="684"/>
      <c r="AC10" s="684"/>
      <c r="AD10" s="685">
        <v>148685</v>
      </c>
      <c r="AE10" s="685"/>
      <c r="AF10" s="685"/>
      <c r="AG10" s="685"/>
      <c r="AH10" s="685"/>
      <c r="AI10" s="685"/>
      <c r="AJ10" s="685"/>
      <c r="AK10" s="685"/>
      <c r="AL10" s="598">
        <v>0</v>
      </c>
      <c r="AM10" s="686"/>
      <c r="AN10" s="686"/>
      <c r="AO10" s="687"/>
      <c r="AP10" s="592" t="s">
        <v>214</v>
      </c>
      <c r="AQ10" s="593"/>
      <c r="AR10" s="593"/>
      <c r="AS10" s="593"/>
      <c r="AT10" s="593"/>
      <c r="AU10" s="593"/>
      <c r="AV10" s="593"/>
      <c r="AW10" s="593"/>
      <c r="AX10" s="593"/>
      <c r="AY10" s="593"/>
      <c r="AZ10" s="593"/>
      <c r="BA10" s="593"/>
      <c r="BB10" s="593"/>
      <c r="BC10" s="594"/>
      <c r="BD10" s="595">
        <v>2585035</v>
      </c>
      <c r="BE10" s="596"/>
      <c r="BF10" s="596"/>
      <c r="BG10" s="596"/>
      <c r="BH10" s="596"/>
      <c r="BI10" s="596"/>
      <c r="BJ10" s="596"/>
      <c r="BK10" s="597"/>
      <c r="BL10" s="684">
        <v>0.9</v>
      </c>
      <c r="BM10" s="684"/>
      <c r="BN10" s="684"/>
      <c r="BO10" s="684"/>
      <c r="BP10" s="685">
        <v>168721</v>
      </c>
      <c r="BQ10" s="685"/>
      <c r="BR10" s="685"/>
      <c r="BS10" s="685"/>
      <c r="BT10" s="685"/>
      <c r="BU10" s="685"/>
      <c r="BV10" s="685"/>
      <c r="BW10" s="688"/>
      <c r="BY10" s="592" t="s">
        <v>215</v>
      </c>
      <c r="BZ10" s="593"/>
      <c r="CA10" s="593"/>
      <c r="CB10" s="593"/>
      <c r="CC10" s="593"/>
      <c r="CD10" s="593"/>
      <c r="CE10" s="593"/>
      <c r="CF10" s="593"/>
      <c r="CG10" s="593"/>
      <c r="CH10" s="593"/>
      <c r="CI10" s="593"/>
      <c r="CJ10" s="593"/>
      <c r="CK10" s="593"/>
      <c r="CL10" s="594"/>
      <c r="CM10" s="595">
        <v>1816435</v>
      </c>
      <c r="CN10" s="596"/>
      <c r="CO10" s="596"/>
      <c r="CP10" s="596"/>
      <c r="CQ10" s="596"/>
      <c r="CR10" s="596"/>
      <c r="CS10" s="596"/>
      <c r="CT10" s="597"/>
      <c r="CU10" s="684">
        <v>0.2</v>
      </c>
      <c r="CV10" s="684"/>
      <c r="CW10" s="684"/>
      <c r="CX10" s="684"/>
      <c r="CY10" s="601">
        <v>33187</v>
      </c>
      <c r="CZ10" s="596"/>
      <c r="DA10" s="596"/>
      <c r="DB10" s="596"/>
      <c r="DC10" s="596"/>
      <c r="DD10" s="596"/>
      <c r="DE10" s="596"/>
      <c r="DF10" s="596"/>
      <c r="DG10" s="596"/>
      <c r="DH10" s="596"/>
      <c r="DI10" s="596"/>
      <c r="DJ10" s="596"/>
      <c r="DK10" s="597"/>
      <c r="DL10" s="601">
        <v>1151281</v>
      </c>
      <c r="DM10" s="596"/>
      <c r="DN10" s="596"/>
      <c r="DO10" s="596"/>
      <c r="DP10" s="596"/>
      <c r="DQ10" s="596"/>
      <c r="DR10" s="596"/>
      <c r="DS10" s="596"/>
      <c r="DT10" s="596"/>
      <c r="DU10" s="596"/>
      <c r="DV10" s="596"/>
      <c r="DW10" s="596"/>
      <c r="DX10" s="690"/>
    </row>
    <row r="11" spans="2:138" ht="11.25" customHeight="1" x14ac:dyDescent="0.15">
      <c r="B11" s="592" t="s">
        <v>216</v>
      </c>
      <c r="C11" s="593"/>
      <c r="D11" s="593"/>
      <c r="E11" s="593"/>
      <c r="F11" s="593"/>
      <c r="G11" s="593"/>
      <c r="H11" s="593"/>
      <c r="I11" s="593"/>
      <c r="J11" s="593"/>
      <c r="K11" s="593"/>
      <c r="L11" s="593"/>
      <c r="M11" s="593"/>
      <c r="N11" s="593"/>
      <c r="O11" s="593"/>
      <c r="P11" s="593"/>
      <c r="Q11" s="594"/>
      <c r="R11" s="595" t="s">
        <v>207</v>
      </c>
      <c r="S11" s="596"/>
      <c r="T11" s="596"/>
      <c r="U11" s="596"/>
      <c r="V11" s="596"/>
      <c r="W11" s="596"/>
      <c r="X11" s="596"/>
      <c r="Y11" s="597"/>
      <c r="Z11" s="684" t="s">
        <v>207</v>
      </c>
      <c r="AA11" s="684"/>
      <c r="AB11" s="684"/>
      <c r="AC11" s="684"/>
      <c r="AD11" s="685" t="s">
        <v>207</v>
      </c>
      <c r="AE11" s="685"/>
      <c r="AF11" s="685"/>
      <c r="AG11" s="685"/>
      <c r="AH11" s="685"/>
      <c r="AI11" s="685"/>
      <c r="AJ11" s="685"/>
      <c r="AK11" s="685"/>
      <c r="AL11" s="598" t="s">
        <v>120</v>
      </c>
      <c r="AM11" s="686"/>
      <c r="AN11" s="686"/>
      <c r="AO11" s="687"/>
      <c r="AP11" s="592" t="s">
        <v>217</v>
      </c>
      <c r="AQ11" s="593"/>
      <c r="AR11" s="593"/>
      <c r="AS11" s="593"/>
      <c r="AT11" s="593"/>
      <c r="AU11" s="593"/>
      <c r="AV11" s="593"/>
      <c r="AW11" s="593"/>
      <c r="AX11" s="593"/>
      <c r="AY11" s="593"/>
      <c r="AZ11" s="593"/>
      <c r="BA11" s="593"/>
      <c r="BB11" s="593"/>
      <c r="BC11" s="594"/>
      <c r="BD11" s="595">
        <v>8091020</v>
      </c>
      <c r="BE11" s="596"/>
      <c r="BF11" s="596"/>
      <c r="BG11" s="596"/>
      <c r="BH11" s="596"/>
      <c r="BI11" s="596"/>
      <c r="BJ11" s="596"/>
      <c r="BK11" s="597"/>
      <c r="BL11" s="684">
        <v>2.8</v>
      </c>
      <c r="BM11" s="684"/>
      <c r="BN11" s="684"/>
      <c r="BO11" s="684"/>
      <c r="BP11" s="685">
        <v>1364041</v>
      </c>
      <c r="BQ11" s="685"/>
      <c r="BR11" s="685"/>
      <c r="BS11" s="685"/>
      <c r="BT11" s="685"/>
      <c r="BU11" s="685"/>
      <c r="BV11" s="685"/>
      <c r="BW11" s="688"/>
      <c r="BY11" s="592" t="s">
        <v>218</v>
      </c>
      <c r="BZ11" s="593"/>
      <c r="CA11" s="593"/>
      <c r="CB11" s="593"/>
      <c r="CC11" s="593"/>
      <c r="CD11" s="593"/>
      <c r="CE11" s="593"/>
      <c r="CF11" s="593"/>
      <c r="CG11" s="593"/>
      <c r="CH11" s="593"/>
      <c r="CI11" s="593"/>
      <c r="CJ11" s="593"/>
      <c r="CK11" s="593"/>
      <c r="CL11" s="594"/>
      <c r="CM11" s="595">
        <v>34359814</v>
      </c>
      <c r="CN11" s="596"/>
      <c r="CO11" s="596"/>
      <c r="CP11" s="596"/>
      <c r="CQ11" s="596"/>
      <c r="CR11" s="596"/>
      <c r="CS11" s="596"/>
      <c r="CT11" s="597"/>
      <c r="CU11" s="684">
        <v>4.5999999999999996</v>
      </c>
      <c r="CV11" s="684"/>
      <c r="CW11" s="684"/>
      <c r="CX11" s="684"/>
      <c r="CY11" s="601">
        <v>19399160</v>
      </c>
      <c r="CZ11" s="596"/>
      <c r="DA11" s="596"/>
      <c r="DB11" s="596"/>
      <c r="DC11" s="596"/>
      <c r="DD11" s="596"/>
      <c r="DE11" s="596"/>
      <c r="DF11" s="596"/>
      <c r="DG11" s="596"/>
      <c r="DH11" s="596"/>
      <c r="DI11" s="596"/>
      <c r="DJ11" s="596"/>
      <c r="DK11" s="597"/>
      <c r="DL11" s="601">
        <v>15630943</v>
      </c>
      <c r="DM11" s="596"/>
      <c r="DN11" s="596"/>
      <c r="DO11" s="596"/>
      <c r="DP11" s="596"/>
      <c r="DQ11" s="596"/>
      <c r="DR11" s="596"/>
      <c r="DS11" s="596"/>
      <c r="DT11" s="596"/>
      <c r="DU11" s="596"/>
      <c r="DV11" s="596"/>
      <c r="DW11" s="596"/>
      <c r="DX11" s="690"/>
    </row>
    <row r="12" spans="2:138" ht="11.25" customHeight="1" x14ac:dyDescent="0.15">
      <c r="B12" s="592" t="s">
        <v>219</v>
      </c>
      <c r="C12" s="593"/>
      <c r="D12" s="593"/>
      <c r="E12" s="593"/>
      <c r="F12" s="593"/>
      <c r="G12" s="593"/>
      <c r="H12" s="593"/>
      <c r="I12" s="593"/>
      <c r="J12" s="593"/>
      <c r="K12" s="593"/>
      <c r="L12" s="593"/>
      <c r="M12" s="593"/>
      <c r="N12" s="593"/>
      <c r="O12" s="593"/>
      <c r="P12" s="593"/>
      <c r="Q12" s="594"/>
      <c r="R12" s="595">
        <v>31925082</v>
      </c>
      <c r="S12" s="596"/>
      <c r="T12" s="596"/>
      <c r="U12" s="596"/>
      <c r="V12" s="596"/>
      <c r="W12" s="596"/>
      <c r="X12" s="596"/>
      <c r="Y12" s="597"/>
      <c r="Z12" s="684">
        <v>4.2</v>
      </c>
      <c r="AA12" s="684"/>
      <c r="AB12" s="684"/>
      <c r="AC12" s="684"/>
      <c r="AD12" s="685">
        <v>31925082</v>
      </c>
      <c r="AE12" s="685"/>
      <c r="AF12" s="685"/>
      <c r="AG12" s="685"/>
      <c r="AH12" s="685"/>
      <c r="AI12" s="685"/>
      <c r="AJ12" s="685"/>
      <c r="AK12" s="685"/>
      <c r="AL12" s="598">
        <v>8</v>
      </c>
      <c r="AM12" s="686"/>
      <c r="AN12" s="686"/>
      <c r="AO12" s="687"/>
      <c r="AP12" s="592" t="s">
        <v>220</v>
      </c>
      <c r="AQ12" s="593"/>
      <c r="AR12" s="593"/>
      <c r="AS12" s="593"/>
      <c r="AT12" s="593"/>
      <c r="AU12" s="593"/>
      <c r="AV12" s="593"/>
      <c r="AW12" s="593"/>
      <c r="AX12" s="593"/>
      <c r="AY12" s="593"/>
      <c r="AZ12" s="593"/>
      <c r="BA12" s="593"/>
      <c r="BB12" s="593"/>
      <c r="BC12" s="594"/>
      <c r="BD12" s="595">
        <v>694362</v>
      </c>
      <c r="BE12" s="596"/>
      <c r="BF12" s="596"/>
      <c r="BG12" s="596"/>
      <c r="BH12" s="596"/>
      <c r="BI12" s="596"/>
      <c r="BJ12" s="596"/>
      <c r="BK12" s="597"/>
      <c r="BL12" s="684">
        <v>0.2</v>
      </c>
      <c r="BM12" s="684"/>
      <c r="BN12" s="684"/>
      <c r="BO12" s="684"/>
      <c r="BP12" s="685" t="s">
        <v>120</v>
      </c>
      <c r="BQ12" s="685"/>
      <c r="BR12" s="685"/>
      <c r="BS12" s="685"/>
      <c r="BT12" s="685"/>
      <c r="BU12" s="685"/>
      <c r="BV12" s="685"/>
      <c r="BW12" s="688"/>
      <c r="BY12" s="592" t="s">
        <v>221</v>
      </c>
      <c r="BZ12" s="593"/>
      <c r="CA12" s="593"/>
      <c r="CB12" s="593"/>
      <c r="CC12" s="593"/>
      <c r="CD12" s="593"/>
      <c r="CE12" s="593"/>
      <c r="CF12" s="593"/>
      <c r="CG12" s="593"/>
      <c r="CH12" s="593"/>
      <c r="CI12" s="593"/>
      <c r="CJ12" s="593"/>
      <c r="CK12" s="593"/>
      <c r="CL12" s="594"/>
      <c r="CM12" s="595">
        <v>52271714</v>
      </c>
      <c r="CN12" s="596"/>
      <c r="CO12" s="596"/>
      <c r="CP12" s="596"/>
      <c r="CQ12" s="596"/>
      <c r="CR12" s="596"/>
      <c r="CS12" s="596"/>
      <c r="CT12" s="597"/>
      <c r="CU12" s="684">
        <v>7.1</v>
      </c>
      <c r="CV12" s="684"/>
      <c r="CW12" s="684"/>
      <c r="CX12" s="684"/>
      <c r="CY12" s="601">
        <v>1932893</v>
      </c>
      <c r="CZ12" s="596"/>
      <c r="DA12" s="596"/>
      <c r="DB12" s="596"/>
      <c r="DC12" s="596"/>
      <c r="DD12" s="596"/>
      <c r="DE12" s="596"/>
      <c r="DF12" s="596"/>
      <c r="DG12" s="596"/>
      <c r="DH12" s="596"/>
      <c r="DI12" s="596"/>
      <c r="DJ12" s="596"/>
      <c r="DK12" s="597"/>
      <c r="DL12" s="601">
        <v>6079031</v>
      </c>
      <c r="DM12" s="596"/>
      <c r="DN12" s="596"/>
      <c r="DO12" s="596"/>
      <c r="DP12" s="596"/>
      <c r="DQ12" s="596"/>
      <c r="DR12" s="596"/>
      <c r="DS12" s="596"/>
      <c r="DT12" s="596"/>
      <c r="DU12" s="596"/>
      <c r="DV12" s="596"/>
      <c r="DW12" s="596"/>
      <c r="DX12" s="690"/>
    </row>
    <row r="13" spans="2:138" ht="11.25" customHeight="1" x14ac:dyDescent="0.15">
      <c r="B13" s="592" t="s">
        <v>222</v>
      </c>
      <c r="C13" s="593"/>
      <c r="D13" s="593"/>
      <c r="E13" s="593"/>
      <c r="F13" s="593"/>
      <c r="G13" s="593"/>
      <c r="H13" s="593"/>
      <c r="I13" s="593"/>
      <c r="J13" s="593"/>
      <c r="K13" s="593"/>
      <c r="L13" s="593"/>
      <c r="M13" s="593"/>
      <c r="N13" s="593"/>
      <c r="O13" s="593"/>
      <c r="P13" s="593"/>
      <c r="Q13" s="594"/>
      <c r="R13" s="595" t="s">
        <v>119</v>
      </c>
      <c r="S13" s="596"/>
      <c r="T13" s="596"/>
      <c r="U13" s="596"/>
      <c r="V13" s="596"/>
      <c r="W13" s="596"/>
      <c r="X13" s="596"/>
      <c r="Y13" s="597"/>
      <c r="Z13" s="684" t="s">
        <v>120</v>
      </c>
      <c r="AA13" s="684"/>
      <c r="AB13" s="684"/>
      <c r="AC13" s="684"/>
      <c r="AD13" s="685" t="s">
        <v>207</v>
      </c>
      <c r="AE13" s="685"/>
      <c r="AF13" s="685"/>
      <c r="AG13" s="685"/>
      <c r="AH13" s="685"/>
      <c r="AI13" s="685"/>
      <c r="AJ13" s="685"/>
      <c r="AK13" s="685"/>
      <c r="AL13" s="598" t="s">
        <v>207</v>
      </c>
      <c r="AM13" s="686"/>
      <c r="AN13" s="686"/>
      <c r="AO13" s="687"/>
      <c r="AP13" s="592" t="s">
        <v>223</v>
      </c>
      <c r="AQ13" s="593"/>
      <c r="AR13" s="593"/>
      <c r="AS13" s="593"/>
      <c r="AT13" s="593"/>
      <c r="AU13" s="593"/>
      <c r="AV13" s="593"/>
      <c r="AW13" s="593"/>
      <c r="AX13" s="593"/>
      <c r="AY13" s="593"/>
      <c r="AZ13" s="593"/>
      <c r="BA13" s="593"/>
      <c r="BB13" s="593"/>
      <c r="BC13" s="594"/>
      <c r="BD13" s="595">
        <v>1530303</v>
      </c>
      <c r="BE13" s="596"/>
      <c r="BF13" s="596"/>
      <c r="BG13" s="596"/>
      <c r="BH13" s="596"/>
      <c r="BI13" s="596"/>
      <c r="BJ13" s="596"/>
      <c r="BK13" s="597"/>
      <c r="BL13" s="684">
        <v>0.5</v>
      </c>
      <c r="BM13" s="684"/>
      <c r="BN13" s="684"/>
      <c r="BO13" s="684"/>
      <c r="BP13" s="685" t="s">
        <v>120</v>
      </c>
      <c r="BQ13" s="685"/>
      <c r="BR13" s="685"/>
      <c r="BS13" s="685"/>
      <c r="BT13" s="685"/>
      <c r="BU13" s="685"/>
      <c r="BV13" s="685"/>
      <c r="BW13" s="688"/>
      <c r="BY13" s="592" t="s">
        <v>224</v>
      </c>
      <c r="BZ13" s="593"/>
      <c r="CA13" s="593"/>
      <c r="CB13" s="593"/>
      <c r="CC13" s="593"/>
      <c r="CD13" s="593"/>
      <c r="CE13" s="593"/>
      <c r="CF13" s="593"/>
      <c r="CG13" s="593"/>
      <c r="CH13" s="593"/>
      <c r="CI13" s="593"/>
      <c r="CJ13" s="593"/>
      <c r="CK13" s="593"/>
      <c r="CL13" s="594"/>
      <c r="CM13" s="595">
        <v>95231774</v>
      </c>
      <c r="CN13" s="596"/>
      <c r="CO13" s="596"/>
      <c r="CP13" s="596"/>
      <c r="CQ13" s="596"/>
      <c r="CR13" s="596"/>
      <c r="CS13" s="596"/>
      <c r="CT13" s="597"/>
      <c r="CU13" s="684">
        <v>12.9</v>
      </c>
      <c r="CV13" s="684"/>
      <c r="CW13" s="684"/>
      <c r="CX13" s="684"/>
      <c r="CY13" s="601">
        <v>80443649</v>
      </c>
      <c r="CZ13" s="596"/>
      <c r="DA13" s="596"/>
      <c r="DB13" s="596"/>
      <c r="DC13" s="596"/>
      <c r="DD13" s="596"/>
      <c r="DE13" s="596"/>
      <c r="DF13" s="596"/>
      <c r="DG13" s="596"/>
      <c r="DH13" s="596"/>
      <c r="DI13" s="596"/>
      <c r="DJ13" s="596"/>
      <c r="DK13" s="597"/>
      <c r="DL13" s="601">
        <v>17047374</v>
      </c>
      <c r="DM13" s="596"/>
      <c r="DN13" s="596"/>
      <c r="DO13" s="596"/>
      <c r="DP13" s="596"/>
      <c r="DQ13" s="596"/>
      <c r="DR13" s="596"/>
      <c r="DS13" s="596"/>
      <c r="DT13" s="596"/>
      <c r="DU13" s="596"/>
      <c r="DV13" s="596"/>
      <c r="DW13" s="596"/>
      <c r="DX13" s="690"/>
    </row>
    <row r="14" spans="2:138" ht="11.25" customHeight="1" x14ac:dyDescent="0.15">
      <c r="B14" s="592" t="s">
        <v>225</v>
      </c>
      <c r="C14" s="593"/>
      <c r="D14" s="593"/>
      <c r="E14" s="593"/>
      <c r="F14" s="593"/>
      <c r="G14" s="593"/>
      <c r="H14" s="593"/>
      <c r="I14" s="593"/>
      <c r="J14" s="593"/>
      <c r="K14" s="593"/>
      <c r="L14" s="593"/>
      <c r="M14" s="593"/>
      <c r="N14" s="593"/>
      <c r="O14" s="593"/>
      <c r="P14" s="593"/>
      <c r="Q14" s="594"/>
      <c r="R14" s="595">
        <v>1058420</v>
      </c>
      <c r="S14" s="596"/>
      <c r="T14" s="596"/>
      <c r="U14" s="596"/>
      <c r="V14" s="596"/>
      <c r="W14" s="596"/>
      <c r="X14" s="596"/>
      <c r="Y14" s="597"/>
      <c r="Z14" s="684">
        <v>0.1</v>
      </c>
      <c r="AA14" s="684"/>
      <c r="AB14" s="684"/>
      <c r="AC14" s="684"/>
      <c r="AD14" s="685">
        <v>1058420</v>
      </c>
      <c r="AE14" s="685"/>
      <c r="AF14" s="685"/>
      <c r="AG14" s="685"/>
      <c r="AH14" s="685"/>
      <c r="AI14" s="685"/>
      <c r="AJ14" s="685"/>
      <c r="AK14" s="685"/>
      <c r="AL14" s="598">
        <v>0.3</v>
      </c>
      <c r="AM14" s="686"/>
      <c r="AN14" s="686"/>
      <c r="AO14" s="687"/>
      <c r="AP14" s="592" t="s">
        <v>226</v>
      </c>
      <c r="AQ14" s="593"/>
      <c r="AR14" s="593"/>
      <c r="AS14" s="593"/>
      <c r="AT14" s="593"/>
      <c r="AU14" s="593"/>
      <c r="AV14" s="593"/>
      <c r="AW14" s="593"/>
      <c r="AX14" s="593"/>
      <c r="AY14" s="593"/>
      <c r="AZ14" s="593"/>
      <c r="BA14" s="593"/>
      <c r="BB14" s="593"/>
      <c r="BC14" s="594"/>
      <c r="BD14" s="595">
        <v>1379215</v>
      </c>
      <c r="BE14" s="596"/>
      <c r="BF14" s="596"/>
      <c r="BG14" s="596"/>
      <c r="BH14" s="596"/>
      <c r="BI14" s="596"/>
      <c r="BJ14" s="596"/>
      <c r="BK14" s="597"/>
      <c r="BL14" s="684">
        <v>0.5</v>
      </c>
      <c r="BM14" s="684"/>
      <c r="BN14" s="684"/>
      <c r="BO14" s="684"/>
      <c r="BP14" s="685" t="s">
        <v>120</v>
      </c>
      <c r="BQ14" s="685"/>
      <c r="BR14" s="685"/>
      <c r="BS14" s="685"/>
      <c r="BT14" s="685"/>
      <c r="BU14" s="685"/>
      <c r="BV14" s="685"/>
      <c r="BW14" s="688"/>
      <c r="BY14" s="592" t="s">
        <v>227</v>
      </c>
      <c r="BZ14" s="593"/>
      <c r="CA14" s="593"/>
      <c r="CB14" s="593"/>
      <c r="CC14" s="593"/>
      <c r="CD14" s="593"/>
      <c r="CE14" s="593"/>
      <c r="CF14" s="593"/>
      <c r="CG14" s="593"/>
      <c r="CH14" s="593"/>
      <c r="CI14" s="593"/>
      <c r="CJ14" s="593"/>
      <c r="CK14" s="593"/>
      <c r="CL14" s="594"/>
      <c r="CM14" s="595">
        <v>41981033</v>
      </c>
      <c r="CN14" s="596"/>
      <c r="CO14" s="596"/>
      <c r="CP14" s="596"/>
      <c r="CQ14" s="596"/>
      <c r="CR14" s="596"/>
      <c r="CS14" s="596"/>
      <c r="CT14" s="597"/>
      <c r="CU14" s="684">
        <v>5.7</v>
      </c>
      <c r="CV14" s="684"/>
      <c r="CW14" s="684"/>
      <c r="CX14" s="684"/>
      <c r="CY14" s="601">
        <v>2808059</v>
      </c>
      <c r="CZ14" s="596"/>
      <c r="DA14" s="596"/>
      <c r="DB14" s="596"/>
      <c r="DC14" s="596"/>
      <c r="DD14" s="596"/>
      <c r="DE14" s="596"/>
      <c r="DF14" s="596"/>
      <c r="DG14" s="596"/>
      <c r="DH14" s="596"/>
      <c r="DI14" s="596"/>
      <c r="DJ14" s="596"/>
      <c r="DK14" s="597"/>
      <c r="DL14" s="601">
        <v>37485109</v>
      </c>
      <c r="DM14" s="596"/>
      <c r="DN14" s="596"/>
      <c r="DO14" s="596"/>
      <c r="DP14" s="596"/>
      <c r="DQ14" s="596"/>
      <c r="DR14" s="596"/>
      <c r="DS14" s="596"/>
      <c r="DT14" s="596"/>
      <c r="DU14" s="596"/>
      <c r="DV14" s="596"/>
      <c r="DW14" s="596"/>
      <c r="DX14" s="690"/>
    </row>
    <row r="15" spans="2:138" ht="11.25" customHeight="1" x14ac:dyDescent="0.15">
      <c r="B15" s="592" t="s">
        <v>228</v>
      </c>
      <c r="C15" s="593"/>
      <c r="D15" s="593"/>
      <c r="E15" s="593"/>
      <c r="F15" s="593"/>
      <c r="G15" s="593"/>
      <c r="H15" s="593"/>
      <c r="I15" s="593"/>
      <c r="J15" s="593"/>
      <c r="K15" s="593"/>
      <c r="L15" s="593"/>
      <c r="M15" s="593"/>
      <c r="N15" s="593"/>
      <c r="O15" s="593"/>
      <c r="P15" s="593"/>
      <c r="Q15" s="594"/>
      <c r="R15" s="595">
        <v>119896452</v>
      </c>
      <c r="S15" s="596"/>
      <c r="T15" s="596"/>
      <c r="U15" s="596"/>
      <c r="V15" s="596"/>
      <c r="W15" s="596"/>
      <c r="X15" s="596"/>
      <c r="Y15" s="597"/>
      <c r="Z15" s="684">
        <v>15.9</v>
      </c>
      <c r="AA15" s="684"/>
      <c r="AB15" s="684"/>
      <c r="AC15" s="684"/>
      <c r="AD15" s="685">
        <v>117573851</v>
      </c>
      <c r="AE15" s="685"/>
      <c r="AF15" s="685"/>
      <c r="AG15" s="685"/>
      <c r="AH15" s="685"/>
      <c r="AI15" s="685"/>
      <c r="AJ15" s="685"/>
      <c r="AK15" s="685"/>
      <c r="AL15" s="598">
        <v>29.4</v>
      </c>
      <c r="AM15" s="686"/>
      <c r="AN15" s="686"/>
      <c r="AO15" s="687"/>
      <c r="AP15" s="592" t="s">
        <v>229</v>
      </c>
      <c r="AQ15" s="593"/>
      <c r="AR15" s="593"/>
      <c r="AS15" s="593"/>
      <c r="AT15" s="593"/>
      <c r="AU15" s="593"/>
      <c r="AV15" s="593"/>
      <c r="AW15" s="593"/>
      <c r="AX15" s="593"/>
      <c r="AY15" s="593"/>
      <c r="AZ15" s="593"/>
      <c r="BA15" s="593"/>
      <c r="BB15" s="593"/>
      <c r="BC15" s="594"/>
      <c r="BD15" s="595">
        <v>57596799</v>
      </c>
      <c r="BE15" s="596"/>
      <c r="BF15" s="596"/>
      <c r="BG15" s="596"/>
      <c r="BH15" s="596"/>
      <c r="BI15" s="596"/>
      <c r="BJ15" s="596"/>
      <c r="BK15" s="597"/>
      <c r="BL15" s="684">
        <v>19.8</v>
      </c>
      <c r="BM15" s="684"/>
      <c r="BN15" s="684"/>
      <c r="BO15" s="684"/>
      <c r="BP15" s="685" t="s">
        <v>120</v>
      </c>
      <c r="BQ15" s="685"/>
      <c r="BR15" s="685"/>
      <c r="BS15" s="685"/>
      <c r="BT15" s="685"/>
      <c r="BU15" s="685"/>
      <c r="BV15" s="685"/>
      <c r="BW15" s="688"/>
      <c r="BY15" s="592" t="s">
        <v>230</v>
      </c>
      <c r="BZ15" s="593"/>
      <c r="CA15" s="593"/>
      <c r="CB15" s="593"/>
      <c r="CC15" s="593"/>
      <c r="CD15" s="593"/>
      <c r="CE15" s="593"/>
      <c r="CF15" s="593"/>
      <c r="CG15" s="593"/>
      <c r="CH15" s="593"/>
      <c r="CI15" s="593"/>
      <c r="CJ15" s="593"/>
      <c r="CK15" s="593"/>
      <c r="CL15" s="594"/>
      <c r="CM15" s="595" t="s">
        <v>207</v>
      </c>
      <c r="CN15" s="596"/>
      <c r="CO15" s="596"/>
      <c r="CP15" s="596"/>
      <c r="CQ15" s="596"/>
      <c r="CR15" s="596"/>
      <c r="CS15" s="596"/>
      <c r="CT15" s="597"/>
      <c r="CU15" s="684" t="s">
        <v>120</v>
      </c>
      <c r="CV15" s="684"/>
      <c r="CW15" s="684"/>
      <c r="CX15" s="684"/>
      <c r="CY15" s="601" t="s">
        <v>120</v>
      </c>
      <c r="CZ15" s="596"/>
      <c r="DA15" s="596"/>
      <c r="DB15" s="596"/>
      <c r="DC15" s="596"/>
      <c r="DD15" s="596"/>
      <c r="DE15" s="596"/>
      <c r="DF15" s="596"/>
      <c r="DG15" s="596"/>
      <c r="DH15" s="596"/>
      <c r="DI15" s="596"/>
      <c r="DJ15" s="596"/>
      <c r="DK15" s="597"/>
      <c r="DL15" s="601" t="s">
        <v>207</v>
      </c>
      <c r="DM15" s="596"/>
      <c r="DN15" s="596"/>
      <c r="DO15" s="596"/>
      <c r="DP15" s="596"/>
      <c r="DQ15" s="596"/>
      <c r="DR15" s="596"/>
      <c r="DS15" s="596"/>
      <c r="DT15" s="596"/>
      <c r="DU15" s="596"/>
      <c r="DV15" s="596"/>
      <c r="DW15" s="596"/>
      <c r="DX15" s="690"/>
    </row>
    <row r="16" spans="2:138" ht="11.25" customHeight="1" x14ac:dyDescent="0.15">
      <c r="B16" s="592" t="s">
        <v>231</v>
      </c>
      <c r="C16" s="593"/>
      <c r="D16" s="593"/>
      <c r="E16" s="593"/>
      <c r="F16" s="593"/>
      <c r="G16" s="593"/>
      <c r="H16" s="593"/>
      <c r="I16" s="593"/>
      <c r="J16" s="593"/>
      <c r="K16" s="593"/>
      <c r="L16" s="593"/>
      <c r="M16" s="593"/>
      <c r="N16" s="593"/>
      <c r="O16" s="593"/>
      <c r="P16" s="593"/>
      <c r="Q16" s="594"/>
      <c r="R16" s="595">
        <v>117573851</v>
      </c>
      <c r="S16" s="596"/>
      <c r="T16" s="596"/>
      <c r="U16" s="596"/>
      <c r="V16" s="596"/>
      <c r="W16" s="596"/>
      <c r="X16" s="596"/>
      <c r="Y16" s="597"/>
      <c r="Z16" s="598">
        <v>15.6</v>
      </c>
      <c r="AA16" s="686"/>
      <c r="AB16" s="686"/>
      <c r="AC16" s="689"/>
      <c r="AD16" s="601">
        <v>117573851</v>
      </c>
      <c r="AE16" s="596"/>
      <c r="AF16" s="596"/>
      <c r="AG16" s="596"/>
      <c r="AH16" s="596"/>
      <c r="AI16" s="596"/>
      <c r="AJ16" s="596"/>
      <c r="AK16" s="597"/>
      <c r="AL16" s="598">
        <v>29.4</v>
      </c>
      <c r="AM16" s="686"/>
      <c r="AN16" s="686"/>
      <c r="AO16" s="687"/>
      <c r="AP16" s="592" t="s">
        <v>232</v>
      </c>
      <c r="AQ16" s="593"/>
      <c r="AR16" s="593"/>
      <c r="AS16" s="593"/>
      <c r="AT16" s="593"/>
      <c r="AU16" s="593"/>
      <c r="AV16" s="593"/>
      <c r="AW16" s="593"/>
      <c r="AX16" s="593"/>
      <c r="AY16" s="593"/>
      <c r="AZ16" s="593"/>
      <c r="BA16" s="593"/>
      <c r="BB16" s="593"/>
      <c r="BC16" s="594"/>
      <c r="BD16" s="595">
        <v>2147045</v>
      </c>
      <c r="BE16" s="596"/>
      <c r="BF16" s="596"/>
      <c r="BG16" s="596"/>
      <c r="BH16" s="596"/>
      <c r="BI16" s="596"/>
      <c r="BJ16" s="596"/>
      <c r="BK16" s="597"/>
      <c r="BL16" s="684">
        <v>0.7</v>
      </c>
      <c r="BM16" s="684"/>
      <c r="BN16" s="684"/>
      <c r="BO16" s="684"/>
      <c r="BP16" s="685" t="s">
        <v>120</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183350659</v>
      </c>
      <c r="CN16" s="596"/>
      <c r="CO16" s="596"/>
      <c r="CP16" s="596"/>
      <c r="CQ16" s="596"/>
      <c r="CR16" s="596"/>
      <c r="CS16" s="596"/>
      <c r="CT16" s="597"/>
      <c r="CU16" s="684">
        <v>24.8</v>
      </c>
      <c r="CV16" s="684"/>
      <c r="CW16" s="684"/>
      <c r="CX16" s="684"/>
      <c r="CY16" s="601">
        <v>4741812</v>
      </c>
      <c r="CZ16" s="596"/>
      <c r="DA16" s="596"/>
      <c r="DB16" s="596"/>
      <c r="DC16" s="596"/>
      <c r="DD16" s="596"/>
      <c r="DE16" s="596"/>
      <c r="DF16" s="596"/>
      <c r="DG16" s="596"/>
      <c r="DH16" s="596"/>
      <c r="DI16" s="596"/>
      <c r="DJ16" s="596"/>
      <c r="DK16" s="597"/>
      <c r="DL16" s="601">
        <v>139745040</v>
      </c>
      <c r="DM16" s="596"/>
      <c r="DN16" s="596"/>
      <c r="DO16" s="596"/>
      <c r="DP16" s="596"/>
      <c r="DQ16" s="596"/>
      <c r="DR16" s="596"/>
      <c r="DS16" s="596"/>
      <c r="DT16" s="596"/>
      <c r="DU16" s="596"/>
      <c r="DV16" s="596"/>
      <c r="DW16" s="596"/>
      <c r="DX16" s="690"/>
    </row>
    <row r="17" spans="2:128" ht="11.25" customHeight="1" x14ac:dyDescent="0.15">
      <c r="B17" s="592" t="s">
        <v>234</v>
      </c>
      <c r="C17" s="593"/>
      <c r="D17" s="593"/>
      <c r="E17" s="593"/>
      <c r="F17" s="593"/>
      <c r="G17" s="593"/>
      <c r="H17" s="593"/>
      <c r="I17" s="593"/>
      <c r="J17" s="593"/>
      <c r="K17" s="593"/>
      <c r="L17" s="593"/>
      <c r="M17" s="593"/>
      <c r="N17" s="593"/>
      <c r="O17" s="593"/>
      <c r="P17" s="593"/>
      <c r="Q17" s="594"/>
      <c r="R17" s="595">
        <v>2083399</v>
      </c>
      <c r="S17" s="596"/>
      <c r="T17" s="596"/>
      <c r="U17" s="596"/>
      <c r="V17" s="596"/>
      <c r="W17" s="596"/>
      <c r="X17" s="596"/>
      <c r="Y17" s="597"/>
      <c r="Z17" s="598">
        <v>0.3</v>
      </c>
      <c r="AA17" s="686"/>
      <c r="AB17" s="686"/>
      <c r="AC17" s="689"/>
      <c r="AD17" s="601" t="s">
        <v>120</v>
      </c>
      <c r="AE17" s="596"/>
      <c r="AF17" s="596"/>
      <c r="AG17" s="596"/>
      <c r="AH17" s="596"/>
      <c r="AI17" s="596"/>
      <c r="AJ17" s="596"/>
      <c r="AK17" s="597"/>
      <c r="AL17" s="598" t="s">
        <v>119</v>
      </c>
      <c r="AM17" s="686"/>
      <c r="AN17" s="686"/>
      <c r="AO17" s="687"/>
      <c r="AP17" s="592" t="s">
        <v>235</v>
      </c>
      <c r="AQ17" s="593"/>
      <c r="AR17" s="593"/>
      <c r="AS17" s="593"/>
      <c r="AT17" s="593"/>
      <c r="AU17" s="593"/>
      <c r="AV17" s="593"/>
      <c r="AW17" s="593"/>
      <c r="AX17" s="593"/>
      <c r="AY17" s="593"/>
      <c r="AZ17" s="593"/>
      <c r="BA17" s="593"/>
      <c r="BB17" s="593"/>
      <c r="BC17" s="594"/>
      <c r="BD17" s="595">
        <v>55449754</v>
      </c>
      <c r="BE17" s="596"/>
      <c r="BF17" s="596"/>
      <c r="BG17" s="596"/>
      <c r="BH17" s="596"/>
      <c r="BI17" s="596"/>
      <c r="BJ17" s="596"/>
      <c r="BK17" s="597"/>
      <c r="BL17" s="684">
        <v>19</v>
      </c>
      <c r="BM17" s="684"/>
      <c r="BN17" s="684"/>
      <c r="BO17" s="684"/>
      <c r="BP17" s="685" t="s">
        <v>119</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888753</v>
      </c>
      <c r="CN17" s="596"/>
      <c r="CO17" s="596"/>
      <c r="CP17" s="596"/>
      <c r="CQ17" s="596"/>
      <c r="CR17" s="596"/>
      <c r="CS17" s="596"/>
      <c r="CT17" s="597"/>
      <c r="CU17" s="684">
        <v>0.1</v>
      </c>
      <c r="CV17" s="684"/>
      <c r="CW17" s="684"/>
      <c r="CX17" s="684"/>
      <c r="CY17" s="601" t="s">
        <v>120</v>
      </c>
      <c r="CZ17" s="596"/>
      <c r="DA17" s="596"/>
      <c r="DB17" s="596"/>
      <c r="DC17" s="596"/>
      <c r="DD17" s="596"/>
      <c r="DE17" s="596"/>
      <c r="DF17" s="596"/>
      <c r="DG17" s="596"/>
      <c r="DH17" s="596"/>
      <c r="DI17" s="596"/>
      <c r="DJ17" s="596"/>
      <c r="DK17" s="597"/>
      <c r="DL17" s="601">
        <v>72596</v>
      </c>
      <c r="DM17" s="596"/>
      <c r="DN17" s="596"/>
      <c r="DO17" s="596"/>
      <c r="DP17" s="596"/>
      <c r="DQ17" s="596"/>
      <c r="DR17" s="596"/>
      <c r="DS17" s="596"/>
      <c r="DT17" s="596"/>
      <c r="DU17" s="596"/>
      <c r="DV17" s="596"/>
      <c r="DW17" s="596"/>
      <c r="DX17" s="690"/>
    </row>
    <row r="18" spans="2:128" ht="11.25" customHeight="1" x14ac:dyDescent="0.15">
      <c r="B18" s="592" t="s">
        <v>237</v>
      </c>
      <c r="C18" s="593"/>
      <c r="D18" s="593"/>
      <c r="E18" s="593"/>
      <c r="F18" s="593"/>
      <c r="G18" s="593"/>
      <c r="H18" s="593"/>
      <c r="I18" s="593"/>
      <c r="J18" s="593"/>
      <c r="K18" s="593"/>
      <c r="L18" s="593"/>
      <c r="M18" s="593"/>
      <c r="N18" s="593"/>
      <c r="O18" s="593"/>
      <c r="P18" s="593"/>
      <c r="Q18" s="594"/>
      <c r="R18" s="595">
        <v>239202</v>
      </c>
      <c r="S18" s="596"/>
      <c r="T18" s="596"/>
      <c r="U18" s="596"/>
      <c r="V18" s="596"/>
      <c r="W18" s="596"/>
      <c r="X18" s="596"/>
      <c r="Y18" s="597"/>
      <c r="Z18" s="598">
        <v>0</v>
      </c>
      <c r="AA18" s="686"/>
      <c r="AB18" s="686"/>
      <c r="AC18" s="689"/>
      <c r="AD18" s="601" t="s">
        <v>207</v>
      </c>
      <c r="AE18" s="596"/>
      <c r="AF18" s="596"/>
      <c r="AG18" s="596"/>
      <c r="AH18" s="596"/>
      <c r="AI18" s="596"/>
      <c r="AJ18" s="596"/>
      <c r="AK18" s="597"/>
      <c r="AL18" s="598" t="s">
        <v>207</v>
      </c>
      <c r="AM18" s="686"/>
      <c r="AN18" s="686"/>
      <c r="AO18" s="687"/>
      <c r="AP18" s="592" t="s">
        <v>238</v>
      </c>
      <c r="AQ18" s="593"/>
      <c r="AR18" s="593"/>
      <c r="AS18" s="593"/>
      <c r="AT18" s="593"/>
      <c r="AU18" s="593"/>
      <c r="AV18" s="593"/>
      <c r="AW18" s="593"/>
      <c r="AX18" s="593"/>
      <c r="AY18" s="593"/>
      <c r="AZ18" s="593"/>
      <c r="BA18" s="593"/>
      <c r="BB18" s="593"/>
      <c r="BC18" s="594"/>
      <c r="BD18" s="595">
        <v>77150095</v>
      </c>
      <c r="BE18" s="596"/>
      <c r="BF18" s="596"/>
      <c r="BG18" s="596"/>
      <c r="BH18" s="596"/>
      <c r="BI18" s="596"/>
      <c r="BJ18" s="596"/>
      <c r="BK18" s="597"/>
      <c r="BL18" s="684">
        <v>26.5</v>
      </c>
      <c r="BM18" s="684"/>
      <c r="BN18" s="684"/>
      <c r="BO18" s="684"/>
      <c r="BP18" s="685" t="s">
        <v>120</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101063432</v>
      </c>
      <c r="CN18" s="596"/>
      <c r="CO18" s="596"/>
      <c r="CP18" s="596"/>
      <c r="CQ18" s="596"/>
      <c r="CR18" s="596"/>
      <c r="CS18" s="596"/>
      <c r="CT18" s="597"/>
      <c r="CU18" s="684">
        <v>13.7</v>
      </c>
      <c r="CV18" s="684"/>
      <c r="CW18" s="684"/>
      <c r="CX18" s="684"/>
      <c r="CY18" s="601" t="s">
        <v>120</v>
      </c>
      <c r="CZ18" s="596"/>
      <c r="DA18" s="596"/>
      <c r="DB18" s="596"/>
      <c r="DC18" s="596"/>
      <c r="DD18" s="596"/>
      <c r="DE18" s="596"/>
      <c r="DF18" s="596"/>
      <c r="DG18" s="596"/>
      <c r="DH18" s="596"/>
      <c r="DI18" s="596"/>
      <c r="DJ18" s="596"/>
      <c r="DK18" s="597"/>
      <c r="DL18" s="601">
        <v>100005806</v>
      </c>
      <c r="DM18" s="596"/>
      <c r="DN18" s="596"/>
      <c r="DO18" s="596"/>
      <c r="DP18" s="596"/>
      <c r="DQ18" s="596"/>
      <c r="DR18" s="596"/>
      <c r="DS18" s="596"/>
      <c r="DT18" s="596"/>
      <c r="DU18" s="596"/>
      <c r="DV18" s="596"/>
      <c r="DW18" s="596"/>
      <c r="DX18" s="690"/>
    </row>
    <row r="19" spans="2:128" ht="11.25" customHeight="1" x14ac:dyDescent="0.15">
      <c r="B19" s="592" t="s">
        <v>240</v>
      </c>
      <c r="C19" s="593"/>
      <c r="D19" s="593"/>
      <c r="E19" s="593"/>
      <c r="F19" s="593"/>
      <c r="G19" s="593"/>
      <c r="H19" s="593"/>
      <c r="I19" s="593"/>
      <c r="J19" s="593"/>
      <c r="K19" s="593"/>
      <c r="L19" s="593"/>
      <c r="M19" s="593"/>
      <c r="N19" s="593"/>
      <c r="O19" s="593"/>
      <c r="P19" s="593"/>
      <c r="Q19" s="594"/>
      <c r="R19" s="595">
        <v>447373739</v>
      </c>
      <c r="S19" s="596"/>
      <c r="T19" s="596"/>
      <c r="U19" s="596"/>
      <c r="V19" s="596"/>
      <c r="W19" s="596"/>
      <c r="X19" s="596"/>
      <c r="Y19" s="597"/>
      <c r="Z19" s="598">
        <v>59.4</v>
      </c>
      <c r="AA19" s="686"/>
      <c r="AB19" s="686"/>
      <c r="AC19" s="689"/>
      <c r="AD19" s="601">
        <v>397947123</v>
      </c>
      <c r="AE19" s="596"/>
      <c r="AF19" s="596"/>
      <c r="AG19" s="596"/>
      <c r="AH19" s="596"/>
      <c r="AI19" s="596"/>
      <c r="AJ19" s="596"/>
      <c r="AK19" s="597"/>
      <c r="AL19" s="598">
        <v>99.4</v>
      </c>
      <c r="AM19" s="686"/>
      <c r="AN19" s="686"/>
      <c r="AO19" s="687"/>
      <c r="AP19" s="592" t="s">
        <v>241</v>
      </c>
      <c r="AQ19" s="593"/>
      <c r="AR19" s="593"/>
      <c r="AS19" s="593"/>
      <c r="AT19" s="593"/>
      <c r="AU19" s="593"/>
      <c r="AV19" s="593"/>
      <c r="AW19" s="593"/>
      <c r="AX19" s="593"/>
      <c r="AY19" s="593"/>
      <c r="AZ19" s="593"/>
      <c r="BA19" s="593"/>
      <c r="BB19" s="593"/>
      <c r="BC19" s="594"/>
      <c r="BD19" s="595">
        <v>5175632</v>
      </c>
      <c r="BE19" s="596"/>
      <c r="BF19" s="596"/>
      <c r="BG19" s="596"/>
      <c r="BH19" s="596"/>
      <c r="BI19" s="596"/>
      <c r="BJ19" s="596"/>
      <c r="BK19" s="597"/>
      <c r="BL19" s="684">
        <v>1.8</v>
      </c>
      <c r="BM19" s="684"/>
      <c r="BN19" s="684"/>
      <c r="BO19" s="684"/>
      <c r="BP19" s="685" t="s">
        <v>207</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t="s">
        <v>120</v>
      </c>
      <c r="CN19" s="596"/>
      <c r="CO19" s="596"/>
      <c r="CP19" s="596"/>
      <c r="CQ19" s="596"/>
      <c r="CR19" s="596"/>
      <c r="CS19" s="596"/>
      <c r="CT19" s="597"/>
      <c r="CU19" s="684" t="s">
        <v>207</v>
      </c>
      <c r="CV19" s="684"/>
      <c r="CW19" s="684"/>
      <c r="CX19" s="684"/>
      <c r="CY19" s="601" t="s">
        <v>207</v>
      </c>
      <c r="CZ19" s="596"/>
      <c r="DA19" s="596"/>
      <c r="DB19" s="596"/>
      <c r="DC19" s="596"/>
      <c r="DD19" s="596"/>
      <c r="DE19" s="596"/>
      <c r="DF19" s="596"/>
      <c r="DG19" s="596"/>
      <c r="DH19" s="596"/>
      <c r="DI19" s="596"/>
      <c r="DJ19" s="596"/>
      <c r="DK19" s="597"/>
      <c r="DL19" s="601" t="s">
        <v>207</v>
      </c>
      <c r="DM19" s="596"/>
      <c r="DN19" s="596"/>
      <c r="DO19" s="596"/>
      <c r="DP19" s="596"/>
      <c r="DQ19" s="596"/>
      <c r="DR19" s="596"/>
      <c r="DS19" s="596"/>
      <c r="DT19" s="596"/>
      <c r="DU19" s="596"/>
      <c r="DV19" s="596"/>
      <c r="DW19" s="596"/>
      <c r="DX19" s="690"/>
    </row>
    <row r="20" spans="2:128" ht="11.25" customHeight="1" x14ac:dyDescent="0.15">
      <c r="B20" s="592" t="s">
        <v>243</v>
      </c>
      <c r="C20" s="593"/>
      <c r="D20" s="593"/>
      <c r="E20" s="593"/>
      <c r="F20" s="593"/>
      <c r="G20" s="593"/>
      <c r="H20" s="593"/>
      <c r="I20" s="593"/>
      <c r="J20" s="593"/>
      <c r="K20" s="593"/>
      <c r="L20" s="593"/>
      <c r="M20" s="593"/>
      <c r="N20" s="593"/>
      <c r="O20" s="593"/>
      <c r="P20" s="593"/>
      <c r="Q20" s="594"/>
      <c r="R20" s="595">
        <v>474514</v>
      </c>
      <c r="S20" s="596"/>
      <c r="T20" s="596"/>
      <c r="U20" s="596"/>
      <c r="V20" s="596"/>
      <c r="W20" s="596"/>
      <c r="X20" s="596"/>
      <c r="Y20" s="597"/>
      <c r="Z20" s="598">
        <v>0.1</v>
      </c>
      <c r="AA20" s="686"/>
      <c r="AB20" s="686"/>
      <c r="AC20" s="689"/>
      <c r="AD20" s="601">
        <v>474514</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2223788</v>
      </c>
      <c r="BE20" s="596"/>
      <c r="BF20" s="596"/>
      <c r="BG20" s="596"/>
      <c r="BH20" s="596"/>
      <c r="BI20" s="596"/>
      <c r="BJ20" s="596"/>
      <c r="BK20" s="597"/>
      <c r="BL20" s="684">
        <v>0.8</v>
      </c>
      <c r="BM20" s="684"/>
      <c r="BN20" s="684"/>
      <c r="BO20" s="684"/>
      <c r="BP20" s="685" t="s">
        <v>120</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207</v>
      </c>
      <c r="CN20" s="596"/>
      <c r="CO20" s="596"/>
      <c r="CP20" s="596"/>
      <c r="CQ20" s="596"/>
      <c r="CR20" s="596"/>
      <c r="CS20" s="596"/>
      <c r="CT20" s="597"/>
      <c r="CU20" s="684" t="s">
        <v>207</v>
      </c>
      <c r="CV20" s="684"/>
      <c r="CW20" s="684"/>
      <c r="CX20" s="684"/>
      <c r="CY20" s="601" t="s">
        <v>119</v>
      </c>
      <c r="CZ20" s="596"/>
      <c r="DA20" s="596"/>
      <c r="DB20" s="596"/>
      <c r="DC20" s="596"/>
      <c r="DD20" s="596"/>
      <c r="DE20" s="596"/>
      <c r="DF20" s="596"/>
      <c r="DG20" s="596"/>
      <c r="DH20" s="596"/>
      <c r="DI20" s="596"/>
      <c r="DJ20" s="596"/>
      <c r="DK20" s="597"/>
      <c r="DL20" s="601" t="s">
        <v>120</v>
      </c>
      <c r="DM20" s="596"/>
      <c r="DN20" s="596"/>
      <c r="DO20" s="596"/>
      <c r="DP20" s="596"/>
      <c r="DQ20" s="596"/>
      <c r="DR20" s="596"/>
      <c r="DS20" s="596"/>
      <c r="DT20" s="596"/>
      <c r="DU20" s="596"/>
      <c r="DV20" s="596"/>
      <c r="DW20" s="596"/>
      <c r="DX20" s="690"/>
    </row>
    <row r="21" spans="2:128" ht="11.25" customHeight="1" x14ac:dyDescent="0.15">
      <c r="B21" s="592" t="s">
        <v>246</v>
      </c>
      <c r="C21" s="593"/>
      <c r="D21" s="593"/>
      <c r="E21" s="593"/>
      <c r="F21" s="593"/>
      <c r="G21" s="593"/>
      <c r="H21" s="593"/>
      <c r="I21" s="593"/>
      <c r="J21" s="593"/>
      <c r="K21" s="593"/>
      <c r="L21" s="593"/>
      <c r="M21" s="593"/>
      <c r="N21" s="593"/>
      <c r="O21" s="593"/>
      <c r="P21" s="593"/>
      <c r="Q21" s="594"/>
      <c r="R21" s="595">
        <v>2858131</v>
      </c>
      <c r="S21" s="596"/>
      <c r="T21" s="596"/>
      <c r="U21" s="596"/>
      <c r="V21" s="596"/>
      <c r="W21" s="596"/>
      <c r="X21" s="596"/>
      <c r="Y21" s="597"/>
      <c r="Z21" s="598">
        <v>0.4</v>
      </c>
      <c r="AA21" s="686"/>
      <c r="AB21" s="686"/>
      <c r="AC21" s="689"/>
      <c r="AD21" s="601" t="s">
        <v>120</v>
      </c>
      <c r="AE21" s="596"/>
      <c r="AF21" s="596"/>
      <c r="AG21" s="596"/>
      <c r="AH21" s="596"/>
      <c r="AI21" s="596"/>
      <c r="AJ21" s="596"/>
      <c r="AK21" s="597"/>
      <c r="AL21" s="598" t="s">
        <v>207</v>
      </c>
      <c r="AM21" s="686"/>
      <c r="AN21" s="686"/>
      <c r="AO21" s="687"/>
      <c r="AP21" s="691" t="s">
        <v>247</v>
      </c>
      <c r="AQ21" s="692"/>
      <c r="AR21" s="692"/>
      <c r="AS21" s="692"/>
      <c r="AT21" s="692"/>
      <c r="AU21" s="692"/>
      <c r="AV21" s="692"/>
      <c r="AW21" s="692"/>
      <c r="AX21" s="692"/>
      <c r="AY21" s="692"/>
      <c r="AZ21" s="692"/>
      <c r="BA21" s="692"/>
      <c r="BB21" s="692"/>
      <c r="BC21" s="693"/>
      <c r="BD21" s="595">
        <v>2227358</v>
      </c>
      <c r="BE21" s="596"/>
      <c r="BF21" s="596"/>
      <c r="BG21" s="596"/>
      <c r="BH21" s="596"/>
      <c r="BI21" s="596"/>
      <c r="BJ21" s="596"/>
      <c r="BK21" s="597"/>
      <c r="BL21" s="684">
        <v>0.8</v>
      </c>
      <c r="BM21" s="684"/>
      <c r="BN21" s="684"/>
      <c r="BO21" s="684"/>
      <c r="BP21" s="685" t="s">
        <v>119</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427058</v>
      </c>
      <c r="CN21" s="596"/>
      <c r="CO21" s="596"/>
      <c r="CP21" s="596"/>
      <c r="CQ21" s="596"/>
      <c r="CR21" s="596"/>
      <c r="CS21" s="596"/>
      <c r="CT21" s="597"/>
      <c r="CU21" s="684">
        <v>0.1</v>
      </c>
      <c r="CV21" s="684"/>
      <c r="CW21" s="684"/>
      <c r="CX21" s="684"/>
      <c r="CY21" s="601" t="s">
        <v>207</v>
      </c>
      <c r="CZ21" s="596"/>
      <c r="DA21" s="596"/>
      <c r="DB21" s="596"/>
      <c r="DC21" s="596"/>
      <c r="DD21" s="596"/>
      <c r="DE21" s="596"/>
      <c r="DF21" s="596"/>
      <c r="DG21" s="596"/>
      <c r="DH21" s="596"/>
      <c r="DI21" s="596"/>
      <c r="DJ21" s="596"/>
      <c r="DK21" s="597"/>
      <c r="DL21" s="601">
        <v>427058</v>
      </c>
      <c r="DM21" s="596"/>
      <c r="DN21" s="596"/>
      <c r="DO21" s="596"/>
      <c r="DP21" s="596"/>
      <c r="DQ21" s="596"/>
      <c r="DR21" s="596"/>
      <c r="DS21" s="596"/>
      <c r="DT21" s="596"/>
      <c r="DU21" s="596"/>
      <c r="DV21" s="596"/>
      <c r="DW21" s="596"/>
      <c r="DX21" s="690"/>
    </row>
    <row r="22" spans="2:128" ht="11.25" customHeight="1" x14ac:dyDescent="0.15">
      <c r="B22" s="592" t="s">
        <v>249</v>
      </c>
      <c r="C22" s="593"/>
      <c r="D22" s="593"/>
      <c r="E22" s="593"/>
      <c r="F22" s="593"/>
      <c r="G22" s="593"/>
      <c r="H22" s="593"/>
      <c r="I22" s="593"/>
      <c r="J22" s="593"/>
      <c r="K22" s="593"/>
      <c r="L22" s="593"/>
      <c r="M22" s="593"/>
      <c r="N22" s="593"/>
      <c r="O22" s="593"/>
      <c r="P22" s="593"/>
      <c r="Q22" s="594"/>
      <c r="R22" s="595">
        <v>7458337</v>
      </c>
      <c r="S22" s="596"/>
      <c r="T22" s="596"/>
      <c r="U22" s="596"/>
      <c r="V22" s="596"/>
      <c r="W22" s="596"/>
      <c r="X22" s="596"/>
      <c r="Y22" s="597"/>
      <c r="Z22" s="598">
        <v>1</v>
      </c>
      <c r="AA22" s="686"/>
      <c r="AB22" s="686"/>
      <c r="AC22" s="689"/>
      <c r="AD22" s="601">
        <v>1007827</v>
      </c>
      <c r="AE22" s="596"/>
      <c r="AF22" s="596"/>
      <c r="AG22" s="596"/>
      <c r="AH22" s="596"/>
      <c r="AI22" s="596"/>
      <c r="AJ22" s="596"/>
      <c r="AK22" s="597"/>
      <c r="AL22" s="598">
        <v>0.3</v>
      </c>
      <c r="AM22" s="686"/>
      <c r="AN22" s="686"/>
      <c r="AO22" s="687"/>
      <c r="AP22" s="691" t="s">
        <v>250</v>
      </c>
      <c r="AQ22" s="692"/>
      <c r="AR22" s="692"/>
      <c r="AS22" s="692"/>
      <c r="AT22" s="692"/>
      <c r="AU22" s="692"/>
      <c r="AV22" s="692"/>
      <c r="AW22" s="692"/>
      <c r="AX22" s="692"/>
      <c r="AY22" s="692"/>
      <c r="AZ22" s="692"/>
      <c r="BA22" s="692"/>
      <c r="BB22" s="692"/>
      <c r="BC22" s="693"/>
      <c r="BD22" s="595">
        <v>3938941</v>
      </c>
      <c r="BE22" s="596"/>
      <c r="BF22" s="596"/>
      <c r="BG22" s="596"/>
      <c r="BH22" s="596"/>
      <c r="BI22" s="596"/>
      <c r="BJ22" s="596"/>
      <c r="BK22" s="597"/>
      <c r="BL22" s="684">
        <v>1.4</v>
      </c>
      <c r="BM22" s="684"/>
      <c r="BN22" s="684"/>
      <c r="BO22" s="684"/>
      <c r="BP22" s="685" t="s">
        <v>120</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908269</v>
      </c>
      <c r="CN22" s="596"/>
      <c r="CO22" s="596"/>
      <c r="CP22" s="596"/>
      <c r="CQ22" s="596"/>
      <c r="CR22" s="596"/>
      <c r="CS22" s="596"/>
      <c r="CT22" s="597"/>
      <c r="CU22" s="684">
        <v>0.1</v>
      </c>
      <c r="CV22" s="684"/>
      <c r="CW22" s="684"/>
      <c r="CX22" s="684"/>
      <c r="CY22" s="601" t="s">
        <v>207</v>
      </c>
      <c r="CZ22" s="596"/>
      <c r="DA22" s="596"/>
      <c r="DB22" s="596"/>
      <c r="DC22" s="596"/>
      <c r="DD22" s="596"/>
      <c r="DE22" s="596"/>
      <c r="DF22" s="596"/>
      <c r="DG22" s="596"/>
      <c r="DH22" s="596"/>
      <c r="DI22" s="596"/>
      <c r="DJ22" s="596"/>
      <c r="DK22" s="597"/>
      <c r="DL22" s="601">
        <v>908269</v>
      </c>
      <c r="DM22" s="596"/>
      <c r="DN22" s="596"/>
      <c r="DO22" s="596"/>
      <c r="DP22" s="596"/>
      <c r="DQ22" s="596"/>
      <c r="DR22" s="596"/>
      <c r="DS22" s="596"/>
      <c r="DT22" s="596"/>
      <c r="DU22" s="596"/>
      <c r="DV22" s="596"/>
      <c r="DW22" s="596"/>
      <c r="DX22" s="690"/>
    </row>
    <row r="23" spans="2:128" ht="11.25" customHeight="1" x14ac:dyDescent="0.15">
      <c r="B23" s="592" t="s">
        <v>252</v>
      </c>
      <c r="C23" s="593"/>
      <c r="D23" s="593"/>
      <c r="E23" s="593"/>
      <c r="F23" s="593"/>
      <c r="G23" s="593"/>
      <c r="H23" s="593"/>
      <c r="I23" s="593"/>
      <c r="J23" s="593"/>
      <c r="K23" s="593"/>
      <c r="L23" s="593"/>
      <c r="M23" s="593"/>
      <c r="N23" s="593"/>
      <c r="O23" s="593"/>
      <c r="P23" s="593"/>
      <c r="Q23" s="594"/>
      <c r="R23" s="595">
        <v>3075109</v>
      </c>
      <c r="S23" s="596"/>
      <c r="T23" s="596"/>
      <c r="U23" s="596"/>
      <c r="V23" s="596"/>
      <c r="W23" s="596"/>
      <c r="X23" s="596"/>
      <c r="Y23" s="597"/>
      <c r="Z23" s="598">
        <v>0.4</v>
      </c>
      <c r="AA23" s="686"/>
      <c r="AB23" s="686"/>
      <c r="AC23" s="689"/>
      <c r="AD23" s="601" t="s">
        <v>207</v>
      </c>
      <c r="AE23" s="596"/>
      <c r="AF23" s="596"/>
      <c r="AG23" s="596"/>
      <c r="AH23" s="596"/>
      <c r="AI23" s="596"/>
      <c r="AJ23" s="596"/>
      <c r="AK23" s="597"/>
      <c r="AL23" s="598" t="s">
        <v>207</v>
      </c>
      <c r="AM23" s="686"/>
      <c r="AN23" s="686"/>
      <c r="AO23" s="687"/>
      <c r="AP23" s="691" t="s">
        <v>253</v>
      </c>
      <c r="AQ23" s="692"/>
      <c r="AR23" s="692"/>
      <c r="AS23" s="692"/>
      <c r="AT23" s="692"/>
      <c r="AU23" s="692"/>
      <c r="AV23" s="692"/>
      <c r="AW23" s="692"/>
      <c r="AX23" s="692"/>
      <c r="AY23" s="692"/>
      <c r="AZ23" s="692"/>
      <c r="BA23" s="692"/>
      <c r="BB23" s="692"/>
      <c r="BC23" s="693"/>
      <c r="BD23" s="595">
        <v>22150218</v>
      </c>
      <c r="BE23" s="596"/>
      <c r="BF23" s="596"/>
      <c r="BG23" s="596"/>
      <c r="BH23" s="596"/>
      <c r="BI23" s="596"/>
      <c r="BJ23" s="596"/>
      <c r="BK23" s="597"/>
      <c r="BL23" s="684">
        <v>7.6</v>
      </c>
      <c r="BM23" s="684"/>
      <c r="BN23" s="684"/>
      <c r="BO23" s="684"/>
      <c r="BP23" s="685" t="s">
        <v>120</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819084</v>
      </c>
      <c r="CN23" s="596"/>
      <c r="CO23" s="596"/>
      <c r="CP23" s="596"/>
      <c r="CQ23" s="596"/>
      <c r="CR23" s="596"/>
      <c r="CS23" s="596"/>
      <c r="CT23" s="597"/>
      <c r="CU23" s="684">
        <v>0.1</v>
      </c>
      <c r="CV23" s="684"/>
      <c r="CW23" s="684"/>
      <c r="CX23" s="684"/>
      <c r="CY23" s="601" t="s">
        <v>119</v>
      </c>
      <c r="CZ23" s="596"/>
      <c r="DA23" s="596"/>
      <c r="DB23" s="596"/>
      <c r="DC23" s="596"/>
      <c r="DD23" s="596"/>
      <c r="DE23" s="596"/>
      <c r="DF23" s="596"/>
      <c r="DG23" s="596"/>
      <c r="DH23" s="596"/>
      <c r="DI23" s="596"/>
      <c r="DJ23" s="596"/>
      <c r="DK23" s="597"/>
      <c r="DL23" s="601">
        <v>819084</v>
      </c>
      <c r="DM23" s="596"/>
      <c r="DN23" s="596"/>
      <c r="DO23" s="596"/>
      <c r="DP23" s="596"/>
      <c r="DQ23" s="596"/>
      <c r="DR23" s="596"/>
      <c r="DS23" s="596"/>
      <c r="DT23" s="596"/>
      <c r="DU23" s="596"/>
      <c r="DV23" s="596"/>
      <c r="DW23" s="596"/>
      <c r="DX23" s="690"/>
    </row>
    <row r="24" spans="2:128" ht="11.25" customHeight="1" x14ac:dyDescent="0.15">
      <c r="B24" s="592" t="s">
        <v>255</v>
      </c>
      <c r="C24" s="593"/>
      <c r="D24" s="593"/>
      <c r="E24" s="593"/>
      <c r="F24" s="593"/>
      <c r="G24" s="593"/>
      <c r="H24" s="593"/>
      <c r="I24" s="593"/>
      <c r="J24" s="593"/>
      <c r="K24" s="593"/>
      <c r="L24" s="593"/>
      <c r="M24" s="593"/>
      <c r="N24" s="593"/>
      <c r="O24" s="593"/>
      <c r="P24" s="593"/>
      <c r="Q24" s="594"/>
      <c r="R24" s="595">
        <v>88749348</v>
      </c>
      <c r="S24" s="596"/>
      <c r="T24" s="596"/>
      <c r="U24" s="596"/>
      <c r="V24" s="596"/>
      <c r="W24" s="596"/>
      <c r="X24" s="596"/>
      <c r="Y24" s="597"/>
      <c r="Z24" s="598">
        <v>11.8</v>
      </c>
      <c r="AA24" s="686"/>
      <c r="AB24" s="686"/>
      <c r="AC24" s="689"/>
      <c r="AD24" s="601" t="s">
        <v>207</v>
      </c>
      <c r="AE24" s="596"/>
      <c r="AF24" s="596"/>
      <c r="AG24" s="596"/>
      <c r="AH24" s="596"/>
      <c r="AI24" s="596"/>
      <c r="AJ24" s="596"/>
      <c r="AK24" s="597"/>
      <c r="AL24" s="598" t="s">
        <v>207</v>
      </c>
      <c r="AM24" s="686"/>
      <c r="AN24" s="686"/>
      <c r="AO24" s="687"/>
      <c r="AP24" s="691" t="s">
        <v>256</v>
      </c>
      <c r="AQ24" s="692"/>
      <c r="AR24" s="692"/>
      <c r="AS24" s="692"/>
      <c r="AT24" s="692"/>
      <c r="AU24" s="692"/>
      <c r="AV24" s="692"/>
      <c r="AW24" s="692"/>
      <c r="AX24" s="692"/>
      <c r="AY24" s="692"/>
      <c r="AZ24" s="692"/>
      <c r="BA24" s="692"/>
      <c r="BB24" s="692"/>
      <c r="BC24" s="693"/>
      <c r="BD24" s="595">
        <v>35183881</v>
      </c>
      <c r="BE24" s="596"/>
      <c r="BF24" s="596"/>
      <c r="BG24" s="596"/>
      <c r="BH24" s="596"/>
      <c r="BI24" s="596"/>
      <c r="BJ24" s="596"/>
      <c r="BK24" s="597"/>
      <c r="BL24" s="684">
        <v>12.1</v>
      </c>
      <c r="BM24" s="684"/>
      <c r="BN24" s="684"/>
      <c r="BO24" s="684"/>
      <c r="BP24" s="685" t="s">
        <v>207</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119</v>
      </c>
      <c r="CN24" s="596"/>
      <c r="CO24" s="596"/>
      <c r="CP24" s="596"/>
      <c r="CQ24" s="596"/>
      <c r="CR24" s="596"/>
      <c r="CS24" s="596"/>
      <c r="CT24" s="597"/>
      <c r="CU24" s="684" t="s">
        <v>207</v>
      </c>
      <c r="CV24" s="684"/>
      <c r="CW24" s="684"/>
      <c r="CX24" s="684"/>
      <c r="CY24" s="601" t="s">
        <v>120</v>
      </c>
      <c r="CZ24" s="596"/>
      <c r="DA24" s="596"/>
      <c r="DB24" s="596"/>
      <c r="DC24" s="596"/>
      <c r="DD24" s="596"/>
      <c r="DE24" s="596"/>
      <c r="DF24" s="596"/>
      <c r="DG24" s="596"/>
      <c r="DH24" s="596"/>
      <c r="DI24" s="596"/>
      <c r="DJ24" s="596"/>
      <c r="DK24" s="597"/>
      <c r="DL24" s="601" t="s">
        <v>207</v>
      </c>
      <c r="DM24" s="596"/>
      <c r="DN24" s="596"/>
      <c r="DO24" s="596"/>
      <c r="DP24" s="596"/>
      <c r="DQ24" s="596"/>
      <c r="DR24" s="596"/>
      <c r="DS24" s="596"/>
      <c r="DT24" s="596"/>
      <c r="DU24" s="596"/>
      <c r="DV24" s="596"/>
      <c r="DW24" s="596"/>
      <c r="DX24" s="690"/>
    </row>
    <row r="25" spans="2:128" ht="11.25" customHeight="1" x14ac:dyDescent="0.15">
      <c r="B25" s="592" t="s">
        <v>258</v>
      </c>
      <c r="C25" s="593"/>
      <c r="D25" s="593"/>
      <c r="E25" s="593"/>
      <c r="F25" s="593"/>
      <c r="G25" s="593"/>
      <c r="H25" s="593"/>
      <c r="I25" s="593"/>
      <c r="J25" s="593"/>
      <c r="K25" s="593"/>
      <c r="L25" s="593"/>
      <c r="M25" s="593"/>
      <c r="N25" s="593"/>
      <c r="O25" s="593"/>
      <c r="P25" s="593"/>
      <c r="Q25" s="594"/>
      <c r="R25" s="595" t="s">
        <v>207</v>
      </c>
      <c r="S25" s="596"/>
      <c r="T25" s="596"/>
      <c r="U25" s="596"/>
      <c r="V25" s="596"/>
      <c r="W25" s="596"/>
      <c r="X25" s="596"/>
      <c r="Y25" s="597"/>
      <c r="Z25" s="598" t="s">
        <v>207</v>
      </c>
      <c r="AA25" s="686"/>
      <c r="AB25" s="686"/>
      <c r="AC25" s="689"/>
      <c r="AD25" s="601" t="s">
        <v>207</v>
      </c>
      <c r="AE25" s="596"/>
      <c r="AF25" s="596"/>
      <c r="AG25" s="596"/>
      <c r="AH25" s="596"/>
      <c r="AI25" s="596"/>
      <c r="AJ25" s="596"/>
      <c r="AK25" s="597"/>
      <c r="AL25" s="598" t="s">
        <v>120</v>
      </c>
      <c r="AM25" s="686"/>
      <c r="AN25" s="686"/>
      <c r="AO25" s="687"/>
      <c r="AP25" s="691" t="s">
        <v>259</v>
      </c>
      <c r="AQ25" s="692"/>
      <c r="AR25" s="692"/>
      <c r="AS25" s="692"/>
      <c r="AT25" s="692"/>
      <c r="AU25" s="692"/>
      <c r="AV25" s="692"/>
      <c r="AW25" s="692"/>
      <c r="AX25" s="692"/>
      <c r="AY25" s="692"/>
      <c r="AZ25" s="692"/>
      <c r="BA25" s="692"/>
      <c r="BB25" s="692"/>
      <c r="BC25" s="693"/>
      <c r="BD25" s="595">
        <v>7483</v>
      </c>
      <c r="BE25" s="596"/>
      <c r="BF25" s="596"/>
      <c r="BG25" s="596"/>
      <c r="BH25" s="596"/>
      <c r="BI25" s="596"/>
      <c r="BJ25" s="596"/>
      <c r="BK25" s="597"/>
      <c r="BL25" s="684">
        <v>0</v>
      </c>
      <c r="BM25" s="684"/>
      <c r="BN25" s="684"/>
      <c r="BO25" s="684"/>
      <c r="BP25" s="685" t="s">
        <v>120</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119</v>
      </c>
      <c r="CN25" s="596"/>
      <c r="CO25" s="596"/>
      <c r="CP25" s="596"/>
      <c r="CQ25" s="596"/>
      <c r="CR25" s="596"/>
      <c r="CS25" s="596"/>
      <c r="CT25" s="597"/>
      <c r="CU25" s="684" t="s">
        <v>120</v>
      </c>
      <c r="CV25" s="684"/>
      <c r="CW25" s="684"/>
      <c r="CX25" s="684"/>
      <c r="CY25" s="601" t="s">
        <v>207</v>
      </c>
      <c r="CZ25" s="596"/>
      <c r="DA25" s="596"/>
      <c r="DB25" s="596"/>
      <c r="DC25" s="596"/>
      <c r="DD25" s="596"/>
      <c r="DE25" s="596"/>
      <c r="DF25" s="596"/>
      <c r="DG25" s="596"/>
      <c r="DH25" s="596"/>
      <c r="DI25" s="596"/>
      <c r="DJ25" s="596"/>
      <c r="DK25" s="597"/>
      <c r="DL25" s="601" t="s">
        <v>207</v>
      </c>
      <c r="DM25" s="596"/>
      <c r="DN25" s="596"/>
      <c r="DO25" s="596"/>
      <c r="DP25" s="596"/>
      <c r="DQ25" s="596"/>
      <c r="DR25" s="596"/>
      <c r="DS25" s="596"/>
      <c r="DT25" s="596"/>
      <c r="DU25" s="596"/>
      <c r="DV25" s="596"/>
      <c r="DW25" s="596"/>
      <c r="DX25" s="690"/>
    </row>
    <row r="26" spans="2:128" ht="11.25" customHeight="1" x14ac:dyDescent="0.15">
      <c r="B26" s="592" t="s">
        <v>261</v>
      </c>
      <c r="C26" s="593"/>
      <c r="D26" s="593"/>
      <c r="E26" s="593"/>
      <c r="F26" s="593"/>
      <c r="G26" s="593"/>
      <c r="H26" s="593"/>
      <c r="I26" s="593"/>
      <c r="J26" s="593"/>
      <c r="K26" s="593"/>
      <c r="L26" s="593"/>
      <c r="M26" s="593"/>
      <c r="N26" s="593"/>
      <c r="O26" s="593"/>
      <c r="P26" s="593"/>
      <c r="Q26" s="594"/>
      <c r="R26" s="595">
        <v>1480595</v>
      </c>
      <c r="S26" s="596"/>
      <c r="T26" s="596"/>
      <c r="U26" s="596"/>
      <c r="V26" s="596"/>
      <c r="W26" s="596"/>
      <c r="X26" s="596"/>
      <c r="Y26" s="597"/>
      <c r="Z26" s="598">
        <v>0.2</v>
      </c>
      <c r="AA26" s="686"/>
      <c r="AB26" s="686"/>
      <c r="AC26" s="689"/>
      <c r="AD26" s="601">
        <v>500490</v>
      </c>
      <c r="AE26" s="596"/>
      <c r="AF26" s="596"/>
      <c r="AG26" s="596"/>
      <c r="AH26" s="596"/>
      <c r="AI26" s="596"/>
      <c r="AJ26" s="596"/>
      <c r="AK26" s="597"/>
      <c r="AL26" s="598">
        <v>0.1</v>
      </c>
      <c r="AM26" s="686"/>
      <c r="AN26" s="686"/>
      <c r="AO26" s="687"/>
      <c r="AP26" s="691" t="s">
        <v>262</v>
      </c>
      <c r="AQ26" s="692"/>
      <c r="AR26" s="692"/>
      <c r="AS26" s="692"/>
      <c r="AT26" s="692"/>
      <c r="AU26" s="692"/>
      <c r="AV26" s="692"/>
      <c r="AW26" s="692"/>
      <c r="AX26" s="692"/>
      <c r="AY26" s="692"/>
      <c r="AZ26" s="692"/>
      <c r="BA26" s="692"/>
      <c r="BB26" s="692"/>
      <c r="BC26" s="693"/>
      <c r="BD26" s="595" t="s">
        <v>207</v>
      </c>
      <c r="BE26" s="596"/>
      <c r="BF26" s="596"/>
      <c r="BG26" s="596"/>
      <c r="BH26" s="596"/>
      <c r="BI26" s="596"/>
      <c r="BJ26" s="596"/>
      <c r="BK26" s="597"/>
      <c r="BL26" s="684" t="s">
        <v>207</v>
      </c>
      <c r="BM26" s="684"/>
      <c r="BN26" s="684"/>
      <c r="BO26" s="684"/>
      <c r="BP26" s="685" t="s">
        <v>119</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38537279</v>
      </c>
      <c r="CN26" s="596"/>
      <c r="CO26" s="596"/>
      <c r="CP26" s="596"/>
      <c r="CQ26" s="596"/>
      <c r="CR26" s="596"/>
      <c r="CS26" s="596"/>
      <c r="CT26" s="597"/>
      <c r="CU26" s="684">
        <v>5.2</v>
      </c>
      <c r="CV26" s="684"/>
      <c r="CW26" s="684"/>
      <c r="CX26" s="684"/>
      <c r="CY26" s="601" t="s">
        <v>120</v>
      </c>
      <c r="CZ26" s="596"/>
      <c r="DA26" s="596"/>
      <c r="DB26" s="596"/>
      <c r="DC26" s="596"/>
      <c r="DD26" s="596"/>
      <c r="DE26" s="596"/>
      <c r="DF26" s="596"/>
      <c r="DG26" s="596"/>
      <c r="DH26" s="596"/>
      <c r="DI26" s="596"/>
      <c r="DJ26" s="596"/>
      <c r="DK26" s="597"/>
      <c r="DL26" s="601">
        <v>38537279</v>
      </c>
      <c r="DM26" s="596"/>
      <c r="DN26" s="596"/>
      <c r="DO26" s="596"/>
      <c r="DP26" s="596"/>
      <c r="DQ26" s="596"/>
      <c r="DR26" s="596"/>
      <c r="DS26" s="596"/>
      <c r="DT26" s="596"/>
      <c r="DU26" s="596"/>
      <c r="DV26" s="596"/>
      <c r="DW26" s="596"/>
      <c r="DX26" s="690"/>
    </row>
    <row r="27" spans="2:128" ht="11.25" customHeight="1" x14ac:dyDescent="0.15">
      <c r="B27" s="592" t="s">
        <v>264</v>
      </c>
      <c r="C27" s="593"/>
      <c r="D27" s="593"/>
      <c r="E27" s="593"/>
      <c r="F27" s="593"/>
      <c r="G27" s="593"/>
      <c r="H27" s="593"/>
      <c r="I27" s="593"/>
      <c r="J27" s="593"/>
      <c r="K27" s="593"/>
      <c r="L27" s="593"/>
      <c r="M27" s="593"/>
      <c r="N27" s="593"/>
      <c r="O27" s="593"/>
      <c r="P27" s="593"/>
      <c r="Q27" s="594"/>
      <c r="R27" s="595">
        <v>117606</v>
      </c>
      <c r="S27" s="596"/>
      <c r="T27" s="596"/>
      <c r="U27" s="596"/>
      <c r="V27" s="596"/>
      <c r="W27" s="596"/>
      <c r="X27" s="596"/>
      <c r="Y27" s="597"/>
      <c r="Z27" s="598">
        <v>0</v>
      </c>
      <c r="AA27" s="686"/>
      <c r="AB27" s="686"/>
      <c r="AC27" s="689"/>
      <c r="AD27" s="601" t="s">
        <v>207</v>
      </c>
      <c r="AE27" s="596"/>
      <c r="AF27" s="596"/>
      <c r="AG27" s="596"/>
      <c r="AH27" s="596"/>
      <c r="AI27" s="596"/>
      <c r="AJ27" s="596"/>
      <c r="AK27" s="597"/>
      <c r="AL27" s="598" t="s">
        <v>207</v>
      </c>
      <c r="AM27" s="686"/>
      <c r="AN27" s="686"/>
      <c r="AO27" s="687"/>
      <c r="AP27" s="691" t="s">
        <v>265</v>
      </c>
      <c r="AQ27" s="692"/>
      <c r="AR27" s="692"/>
      <c r="AS27" s="692"/>
      <c r="AT27" s="692"/>
      <c r="AU27" s="692"/>
      <c r="AV27" s="692"/>
      <c r="AW27" s="692"/>
      <c r="AX27" s="692"/>
      <c r="AY27" s="692"/>
      <c r="AZ27" s="692"/>
      <c r="BA27" s="692"/>
      <c r="BB27" s="692"/>
      <c r="BC27" s="693"/>
      <c r="BD27" s="595" t="s">
        <v>120</v>
      </c>
      <c r="BE27" s="596"/>
      <c r="BF27" s="596"/>
      <c r="BG27" s="596"/>
      <c r="BH27" s="596"/>
      <c r="BI27" s="596"/>
      <c r="BJ27" s="596"/>
      <c r="BK27" s="597"/>
      <c r="BL27" s="684" t="s">
        <v>120</v>
      </c>
      <c r="BM27" s="684"/>
      <c r="BN27" s="684"/>
      <c r="BO27" s="684"/>
      <c r="BP27" s="685" t="s">
        <v>207</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1558493</v>
      </c>
      <c r="CN27" s="596"/>
      <c r="CO27" s="596"/>
      <c r="CP27" s="596"/>
      <c r="CQ27" s="596"/>
      <c r="CR27" s="596"/>
      <c r="CS27" s="596"/>
      <c r="CT27" s="597"/>
      <c r="CU27" s="684">
        <v>0.2</v>
      </c>
      <c r="CV27" s="684"/>
      <c r="CW27" s="684"/>
      <c r="CX27" s="684"/>
      <c r="CY27" s="601" t="s">
        <v>207</v>
      </c>
      <c r="CZ27" s="596"/>
      <c r="DA27" s="596"/>
      <c r="DB27" s="596"/>
      <c r="DC27" s="596"/>
      <c r="DD27" s="596"/>
      <c r="DE27" s="596"/>
      <c r="DF27" s="596"/>
      <c r="DG27" s="596"/>
      <c r="DH27" s="596"/>
      <c r="DI27" s="596"/>
      <c r="DJ27" s="596"/>
      <c r="DK27" s="597"/>
      <c r="DL27" s="601">
        <v>1558493</v>
      </c>
      <c r="DM27" s="596"/>
      <c r="DN27" s="596"/>
      <c r="DO27" s="596"/>
      <c r="DP27" s="596"/>
      <c r="DQ27" s="596"/>
      <c r="DR27" s="596"/>
      <c r="DS27" s="596"/>
      <c r="DT27" s="596"/>
      <c r="DU27" s="596"/>
      <c r="DV27" s="596"/>
      <c r="DW27" s="596"/>
      <c r="DX27" s="690"/>
    </row>
    <row r="28" spans="2:128" ht="11.25" customHeight="1" x14ac:dyDescent="0.15">
      <c r="B28" s="592" t="s">
        <v>267</v>
      </c>
      <c r="C28" s="593"/>
      <c r="D28" s="593"/>
      <c r="E28" s="593"/>
      <c r="F28" s="593"/>
      <c r="G28" s="593"/>
      <c r="H28" s="593"/>
      <c r="I28" s="593"/>
      <c r="J28" s="593"/>
      <c r="K28" s="593"/>
      <c r="L28" s="593"/>
      <c r="M28" s="593"/>
      <c r="N28" s="593"/>
      <c r="O28" s="593"/>
      <c r="P28" s="593"/>
      <c r="Q28" s="594"/>
      <c r="R28" s="595">
        <v>10702796</v>
      </c>
      <c r="S28" s="596"/>
      <c r="T28" s="596"/>
      <c r="U28" s="596"/>
      <c r="V28" s="596"/>
      <c r="W28" s="596"/>
      <c r="X28" s="596"/>
      <c r="Y28" s="597"/>
      <c r="Z28" s="598">
        <v>1.4</v>
      </c>
      <c r="AA28" s="686"/>
      <c r="AB28" s="686"/>
      <c r="AC28" s="689"/>
      <c r="AD28" s="601" t="s">
        <v>120</v>
      </c>
      <c r="AE28" s="596"/>
      <c r="AF28" s="596"/>
      <c r="AG28" s="596"/>
      <c r="AH28" s="596"/>
      <c r="AI28" s="596"/>
      <c r="AJ28" s="596"/>
      <c r="AK28" s="597"/>
      <c r="AL28" s="598" t="s">
        <v>207</v>
      </c>
      <c r="AM28" s="686"/>
      <c r="AN28" s="686"/>
      <c r="AO28" s="687"/>
      <c r="AP28" s="691" t="s">
        <v>268</v>
      </c>
      <c r="AQ28" s="692"/>
      <c r="AR28" s="692"/>
      <c r="AS28" s="692"/>
      <c r="AT28" s="692"/>
      <c r="AU28" s="692"/>
      <c r="AV28" s="692"/>
      <c r="AW28" s="692"/>
      <c r="AX28" s="692"/>
      <c r="AY28" s="692"/>
      <c r="AZ28" s="692"/>
      <c r="BA28" s="692"/>
      <c r="BB28" s="692"/>
      <c r="BC28" s="693"/>
      <c r="BD28" s="595">
        <v>24839</v>
      </c>
      <c r="BE28" s="596"/>
      <c r="BF28" s="596"/>
      <c r="BG28" s="596"/>
      <c r="BH28" s="596"/>
      <c r="BI28" s="596"/>
      <c r="BJ28" s="596"/>
      <c r="BK28" s="597"/>
      <c r="BL28" s="684">
        <v>0</v>
      </c>
      <c r="BM28" s="684"/>
      <c r="BN28" s="684"/>
      <c r="BO28" s="684"/>
      <c r="BP28" s="685" t="s">
        <v>207</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207</v>
      </c>
      <c r="CN28" s="596"/>
      <c r="CO28" s="596"/>
      <c r="CP28" s="596"/>
      <c r="CQ28" s="596"/>
      <c r="CR28" s="596"/>
      <c r="CS28" s="596"/>
      <c r="CT28" s="597"/>
      <c r="CU28" s="684" t="s">
        <v>120</v>
      </c>
      <c r="CV28" s="684"/>
      <c r="CW28" s="684"/>
      <c r="CX28" s="684"/>
      <c r="CY28" s="601" t="s">
        <v>120</v>
      </c>
      <c r="CZ28" s="596"/>
      <c r="DA28" s="596"/>
      <c r="DB28" s="596"/>
      <c r="DC28" s="596"/>
      <c r="DD28" s="596"/>
      <c r="DE28" s="596"/>
      <c r="DF28" s="596"/>
      <c r="DG28" s="596"/>
      <c r="DH28" s="596"/>
      <c r="DI28" s="596"/>
      <c r="DJ28" s="596"/>
      <c r="DK28" s="597"/>
      <c r="DL28" s="601" t="s">
        <v>207</v>
      </c>
      <c r="DM28" s="596"/>
      <c r="DN28" s="596"/>
      <c r="DO28" s="596"/>
      <c r="DP28" s="596"/>
      <c r="DQ28" s="596"/>
      <c r="DR28" s="596"/>
      <c r="DS28" s="596"/>
      <c r="DT28" s="596"/>
      <c r="DU28" s="596"/>
      <c r="DV28" s="596"/>
      <c r="DW28" s="596"/>
      <c r="DX28" s="690"/>
    </row>
    <row r="29" spans="2:128" ht="11.25" customHeight="1" x14ac:dyDescent="0.15">
      <c r="B29" s="592" t="s">
        <v>270</v>
      </c>
      <c r="C29" s="593"/>
      <c r="D29" s="593"/>
      <c r="E29" s="593"/>
      <c r="F29" s="593"/>
      <c r="G29" s="593"/>
      <c r="H29" s="593"/>
      <c r="I29" s="593"/>
      <c r="J29" s="593"/>
      <c r="K29" s="593"/>
      <c r="L29" s="593"/>
      <c r="M29" s="593"/>
      <c r="N29" s="593"/>
      <c r="O29" s="593"/>
      <c r="P29" s="593"/>
      <c r="Q29" s="594"/>
      <c r="R29" s="595">
        <v>14205970</v>
      </c>
      <c r="S29" s="596"/>
      <c r="T29" s="596"/>
      <c r="U29" s="596"/>
      <c r="V29" s="596"/>
      <c r="W29" s="596"/>
      <c r="X29" s="596"/>
      <c r="Y29" s="597"/>
      <c r="Z29" s="598">
        <v>1.9</v>
      </c>
      <c r="AA29" s="686"/>
      <c r="AB29" s="686"/>
      <c r="AC29" s="689"/>
      <c r="AD29" s="601" t="s">
        <v>120</v>
      </c>
      <c r="AE29" s="596"/>
      <c r="AF29" s="596"/>
      <c r="AG29" s="596"/>
      <c r="AH29" s="596"/>
      <c r="AI29" s="596"/>
      <c r="AJ29" s="596"/>
      <c r="AK29" s="597"/>
      <c r="AL29" s="598" t="s">
        <v>120</v>
      </c>
      <c r="AM29" s="686"/>
      <c r="AN29" s="686"/>
      <c r="AO29" s="687"/>
      <c r="AP29" s="691" t="s">
        <v>271</v>
      </c>
      <c r="AQ29" s="692"/>
      <c r="AR29" s="692"/>
      <c r="AS29" s="692"/>
      <c r="AT29" s="692"/>
      <c r="AU29" s="692"/>
      <c r="AV29" s="692"/>
      <c r="AW29" s="692"/>
      <c r="AX29" s="692"/>
      <c r="AY29" s="692"/>
      <c r="AZ29" s="692"/>
      <c r="BA29" s="692"/>
      <c r="BB29" s="692"/>
      <c r="BC29" s="693"/>
      <c r="BD29" s="595">
        <v>24839</v>
      </c>
      <c r="BE29" s="596"/>
      <c r="BF29" s="596"/>
      <c r="BG29" s="596"/>
      <c r="BH29" s="596"/>
      <c r="BI29" s="596"/>
      <c r="BJ29" s="596"/>
      <c r="BK29" s="597"/>
      <c r="BL29" s="684">
        <v>0</v>
      </c>
      <c r="BM29" s="684"/>
      <c r="BN29" s="684"/>
      <c r="BO29" s="684"/>
      <c r="BP29" s="685" t="s">
        <v>120</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2615046</v>
      </c>
      <c r="CN29" s="596"/>
      <c r="CO29" s="596"/>
      <c r="CP29" s="596"/>
      <c r="CQ29" s="596"/>
      <c r="CR29" s="596"/>
      <c r="CS29" s="596"/>
      <c r="CT29" s="597"/>
      <c r="CU29" s="684">
        <v>0.4</v>
      </c>
      <c r="CV29" s="684"/>
      <c r="CW29" s="684"/>
      <c r="CX29" s="684"/>
      <c r="CY29" s="601" t="s">
        <v>120</v>
      </c>
      <c r="CZ29" s="596"/>
      <c r="DA29" s="596"/>
      <c r="DB29" s="596"/>
      <c r="DC29" s="596"/>
      <c r="DD29" s="596"/>
      <c r="DE29" s="596"/>
      <c r="DF29" s="596"/>
      <c r="DG29" s="596"/>
      <c r="DH29" s="596"/>
      <c r="DI29" s="596"/>
      <c r="DJ29" s="596"/>
      <c r="DK29" s="597"/>
      <c r="DL29" s="601">
        <v>2615046</v>
      </c>
      <c r="DM29" s="596"/>
      <c r="DN29" s="596"/>
      <c r="DO29" s="596"/>
      <c r="DP29" s="596"/>
      <c r="DQ29" s="596"/>
      <c r="DR29" s="596"/>
      <c r="DS29" s="596"/>
      <c r="DT29" s="596"/>
      <c r="DU29" s="596"/>
      <c r="DV29" s="596"/>
      <c r="DW29" s="596"/>
      <c r="DX29" s="690"/>
    </row>
    <row r="30" spans="2:128" ht="11.25" customHeight="1" x14ac:dyDescent="0.15">
      <c r="B30" s="592" t="s">
        <v>273</v>
      </c>
      <c r="C30" s="593"/>
      <c r="D30" s="593"/>
      <c r="E30" s="593"/>
      <c r="F30" s="593"/>
      <c r="G30" s="593"/>
      <c r="H30" s="593"/>
      <c r="I30" s="593"/>
      <c r="J30" s="593"/>
      <c r="K30" s="593"/>
      <c r="L30" s="593"/>
      <c r="M30" s="593"/>
      <c r="N30" s="593"/>
      <c r="O30" s="593"/>
      <c r="P30" s="593"/>
      <c r="Q30" s="594"/>
      <c r="R30" s="595">
        <v>70735228</v>
      </c>
      <c r="S30" s="596"/>
      <c r="T30" s="596"/>
      <c r="U30" s="596"/>
      <c r="V30" s="596"/>
      <c r="W30" s="596"/>
      <c r="X30" s="596"/>
      <c r="Y30" s="597"/>
      <c r="Z30" s="598">
        <v>9.4</v>
      </c>
      <c r="AA30" s="686"/>
      <c r="AB30" s="686"/>
      <c r="AC30" s="689"/>
      <c r="AD30" s="601">
        <v>438840</v>
      </c>
      <c r="AE30" s="596"/>
      <c r="AF30" s="596"/>
      <c r="AG30" s="596"/>
      <c r="AH30" s="596"/>
      <c r="AI30" s="596"/>
      <c r="AJ30" s="596"/>
      <c r="AK30" s="597"/>
      <c r="AL30" s="598">
        <v>0.1</v>
      </c>
      <c r="AM30" s="686"/>
      <c r="AN30" s="686"/>
      <c r="AO30" s="687"/>
      <c r="AP30" s="691" t="s">
        <v>274</v>
      </c>
      <c r="AQ30" s="692"/>
      <c r="AR30" s="692"/>
      <c r="AS30" s="692"/>
      <c r="AT30" s="692"/>
      <c r="AU30" s="692"/>
      <c r="AV30" s="692"/>
      <c r="AW30" s="692"/>
      <c r="AX30" s="692"/>
      <c r="AY30" s="692"/>
      <c r="AZ30" s="692"/>
      <c r="BA30" s="692"/>
      <c r="BB30" s="692"/>
      <c r="BC30" s="693"/>
      <c r="BD30" s="595">
        <v>24839</v>
      </c>
      <c r="BE30" s="596"/>
      <c r="BF30" s="596"/>
      <c r="BG30" s="596"/>
      <c r="BH30" s="596"/>
      <c r="BI30" s="596"/>
      <c r="BJ30" s="596"/>
      <c r="BK30" s="597"/>
      <c r="BL30" s="684">
        <v>0</v>
      </c>
      <c r="BM30" s="684"/>
      <c r="BN30" s="684"/>
      <c r="BO30" s="684"/>
      <c r="BP30" s="685" t="s">
        <v>207</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207</v>
      </c>
      <c r="CN30" s="596"/>
      <c r="CO30" s="596"/>
      <c r="CP30" s="596"/>
      <c r="CQ30" s="596"/>
      <c r="CR30" s="596"/>
      <c r="CS30" s="596"/>
      <c r="CT30" s="597"/>
      <c r="CU30" s="684" t="s">
        <v>207</v>
      </c>
      <c r="CV30" s="684"/>
      <c r="CW30" s="684"/>
      <c r="CX30" s="684"/>
      <c r="CY30" s="601" t="s">
        <v>207</v>
      </c>
      <c r="CZ30" s="596"/>
      <c r="DA30" s="596"/>
      <c r="DB30" s="596"/>
      <c r="DC30" s="596"/>
      <c r="DD30" s="596"/>
      <c r="DE30" s="596"/>
      <c r="DF30" s="596"/>
      <c r="DG30" s="596"/>
      <c r="DH30" s="596"/>
      <c r="DI30" s="596"/>
      <c r="DJ30" s="596"/>
      <c r="DK30" s="597"/>
      <c r="DL30" s="601" t="s">
        <v>119</v>
      </c>
      <c r="DM30" s="596"/>
      <c r="DN30" s="596"/>
      <c r="DO30" s="596"/>
      <c r="DP30" s="596"/>
      <c r="DQ30" s="596"/>
      <c r="DR30" s="596"/>
      <c r="DS30" s="596"/>
      <c r="DT30" s="596"/>
      <c r="DU30" s="596"/>
      <c r="DV30" s="596"/>
      <c r="DW30" s="596"/>
      <c r="DX30" s="690"/>
    </row>
    <row r="31" spans="2:128" ht="11.25" customHeight="1" x14ac:dyDescent="0.15">
      <c r="B31" s="592" t="s">
        <v>276</v>
      </c>
      <c r="C31" s="593"/>
      <c r="D31" s="593"/>
      <c r="E31" s="593"/>
      <c r="F31" s="593"/>
      <c r="G31" s="593"/>
      <c r="H31" s="593"/>
      <c r="I31" s="593"/>
      <c r="J31" s="593"/>
      <c r="K31" s="593"/>
      <c r="L31" s="593"/>
      <c r="M31" s="593"/>
      <c r="N31" s="593"/>
      <c r="O31" s="593"/>
      <c r="P31" s="593"/>
      <c r="Q31" s="594"/>
      <c r="R31" s="595">
        <v>105314000</v>
      </c>
      <c r="S31" s="596"/>
      <c r="T31" s="596"/>
      <c r="U31" s="596"/>
      <c r="V31" s="596"/>
      <c r="W31" s="596"/>
      <c r="X31" s="596"/>
      <c r="Y31" s="597"/>
      <c r="Z31" s="598">
        <v>14</v>
      </c>
      <c r="AA31" s="686"/>
      <c r="AB31" s="686"/>
      <c r="AC31" s="689"/>
      <c r="AD31" s="601" t="s">
        <v>207</v>
      </c>
      <c r="AE31" s="596"/>
      <c r="AF31" s="596"/>
      <c r="AG31" s="596"/>
      <c r="AH31" s="596"/>
      <c r="AI31" s="596"/>
      <c r="AJ31" s="596"/>
      <c r="AK31" s="597"/>
      <c r="AL31" s="598" t="s">
        <v>207</v>
      </c>
      <c r="AM31" s="686"/>
      <c r="AN31" s="686"/>
      <c r="AO31" s="687"/>
      <c r="AP31" s="691" t="s">
        <v>277</v>
      </c>
      <c r="AQ31" s="692"/>
      <c r="AR31" s="692"/>
      <c r="AS31" s="692"/>
      <c r="AT31" s="692"/>
      <c r="AU31" s="692"/>
      <c r="AV31" s="692"/>
      <c r="AW31" s="692"/>
      <c r="AX31" s="692"/>
      <c r="AY31" s="692"/>
      <c r="AZ31" s="692"/>
      <c r="BA31" s="692"/>
      <c r="BB31" s="692"/>
      <c r="BC31" s="693"/>
      <c r="BD31" s="595" t="s">
        <v>120</v>
      </c>
      <c r="BE31" s="596"/>
      <c r="BF31" s="596"/>
      <c r="BG31" s="596"/>
      <c r="BH31" s="596"/>
      <c r="BI31" s="596"/>
      <c r="BJ31" s="596"/>
      <c r="BK31" s="597"/>
      <c r="BL31" s="684" t="s">
        <v>207</v>
      </c>
      <c r="BM31" s="684"/>
      <c r="BN31" s="684"/>
      <c r="BO31" s="684"/>
      <c r="BP31" s="685" t="s">
        <v>120</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207</v>
      </c>
      <c r="CN31" s="596"/>
      <c r="CO31" s="596"/>
      <c r="CP31" s="596"/>
      <c r="CQ31" s="596"/>
      <c r="CR31" s="596"/>
      <c r="CS31" s="596"/>
      <c r="CT31" s="597"/>
      <c r="CU31" s="684" t="s">
        <v>207</v>
      </c>
      <c r="CV31" s="684"/>
      <c r="CW31" s="684"/>
      <c r="CX31" s="684"/>
      <c r="CY31" s="601" t="s">
        <v>207</v>
      </c>
      <c r="CZ31" s="596"/>
      <c r="DA31" s="596"/>
      <c r="DB31" s="596"/>
      <c r="DC31" s="596"/>
      <c r="DD31" s="596"/>
      <c r="DE31" s="596"/>
      <c r="DF31" s="596"/>
      <c r="DG31" s="596"/>
      <c r="DH31" s="596"/>
      <c r="DI31" s="596"/>
      <c r="DJ31" s="596"/>
      <c r="DK31" s="597"/>
      <c r="DL31" s="601" t="s">
        <v>120</v>
      </c>
      <c r="DM31" s="596"/>
      <c r="DN31" s="596"/>
      <c r="DO31" s="596"/>
      <c r="DP31" s="596"/>
      <c r="DQ31" s="596"/>
      <c r="DR31" s="596"/>
      <c r="DS31" s="596"/>
      <c r="DT31" s="596"/>
      <c r="DU31" s="596"/>
      <c r="DV31" s="596"/>
      <c r="DW31" s="596"/>
      <c r="DX31" s="690"/>
    </row>
    <row r="32" spans="2:128" ht="11.25" customHeight="1" x14ac:dyDescent="0.15">
      <c r="B32" s="592" t="s">
        <v>279</v>
      </c>
      <c r="C32" s="593"/>
      <c r="D32" s="593"/>
      <c r="E32" s="593"/>
      <c r="F32" s="593"/>
      <c r="G32" s="593"/>
      <c r="H32" s="593"/>
      <c r="I32" s="593"/>
      <c r="J32" s="593"/>
      <c r="K32" s="593"/>
      <c r="L32" s="593"/>
      <c r="M32" s="593"/>
      <c r="N32" s="593"/>
      <c r="O32" s="593"/>
      <c r="P32" s="593"/>
      <c r="Q32" s="594"/>
      <c r="R32" s="595">
        <v>3500000</v>
      </c>
      <c r="S32" s="596"/>
      <c r="T32" s="596"/>
      <c r="U32" s="596"/>
      <c r="V32" s="596"/>
      <c r="W32" s="596"/>
      <c r="X32" s="596"/>
      <c r="Y32" s="597"/>
      <c r="Z32" s="598">
        <v>0.5</v>
      </c>
      <c r="AA32" s="686"/>
      <c r="AB32" s="686"/>
      <c r="AC32" s="689"/>
      <c r="AD32" s="601" t="s">
        <v>120</v>
      </c>
      <c r="AE32" s="596"/>
      <c r="AF32" s="596"/>
      <c r="AG32" s="596"/>
      <c r="AH32" s="596"/>
      <c r="AI32" s="596"/>
      <c r="AJ32" s="596"/>
      <c r="AK32" s="597"/>
      <c r="AL32" s="598" t="s">
        <v>120</v>
      </c>
      <c r="AM32" s="686"/>
      <c r="AN32" s="686"/>
      <c r="AO32" s="687"/>
      <c r="AP32" s="691" t="s">
        <v>280</v>
      </c>
      <c r="AQ32" s="692"/>
      <c r="AR32" s="692"/>
      <c r="AS32" s="692"/>
      <c r="AT32" s="692"/>
      <c r="AU32" s="692"/>
      <c r="AV32" s="692"/>
      <c r="AW32" s="692"/>
      <c r="AX32" s="692"/>
      <c r="AY32" s="692"/>
      <c r="AZ32" s="692"/>
      <c r="BA32" s="692"/>
      <c r="BB32" s="692"/>
      <c r="BC32" s="693"/>
      <c r="BD32" s="595" t="s">
        <v>119</v>
      </c>
      <c r="BE32" s="596"/>
      <c r="BF32" s="596"/>
      <c r="BG32" s="596"/>
      <c r="BH32" s="596"/>
      <c r="BI32" s="596"/>
      <c r="BJ32" s="596"/>
      <c r="BK32" s="597"/>
      <c r="BL32" s="684" t="s">
        <v>120</v>
      </c>
      <c r="BM32" s="684"/>
      <c r="BN32" s="684"/>
      <c r="BO32" s="684"/>
      <c r="BP32" s="685" t="s">
        <v>207</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739217289</v>
      </c>
      <c r="CN32" s="596"/>
      <c r="CO32" s="596"/>
      <c r="CP32" s="596"/>
      <c r="CQ32" s="596"/>
      <c r="CR32" s="596"/>
      <c r="CS32" s="596"/>
      <c r="CT32" s="597"/>
      <c r="CU32" s="684">
        <v>100</v>
      </c>
      <c r="CV32" s="684"/>
      <c r="CW32" s="684"/>
      <c r="CX32" s="684"/>
      <c r="CY32" s="601">
        <v>120181835</v>
      </c>
      <c r="CZ32" s="596"/>
      <c r="DA32" s="596"/>
      <c r="DB32" s="596"/>
      <c r="DC32" s="596"/>
      <c r="DD32" s="596"/>
      <c r="DE32" s="596"/>
      <c r="DF32" s="596"/>
      <c r="DG32" s="596"/>
      <c r="DH32" s="596"/>
      <c r="DI32" s="596"/>
      <c r="DJ32" s="596"/>
      <c r="DK32" s="597"/>
      <c r="DL32" s="601">
        <v>507181132</v>
      </c>
      <c r="DM32" s="596"/>
      <c r="DN32" s="596"/>
      <c r="DO32" s="596"/>
      <c r="DP32" s="596"/>
      <c r="DQ32" s="596"/>
      <c r="DR32" s="596"/>
      <c r="DS32" s="596"/>
      <c r="DT32" s="596"/>
      <c r="DU32" s="596"/>
      <c r="DV32" s="596"/>
      <c r="DW32" s="596"/>
      <c r="DX32" s="690"/>
    </row>
    <row r="33" spans="2:128" ht="11.25" customHeight="1" x14ac:dyDescent="0.15">
      <c r="B33" s="592" t="s">
        <v>282</v>
      </c>
      <c r="C33" s="593"/>
      <c r="D33" s="593"/>
      <c r="E33" s="593"/>
      <c r="F33" s="593"/>
      <c r="G33" s="593"/>
      <c r="H33" s="593"/>
      <c r="I33" s="593"/>
      <c r="J33" s="593"/>
      <c r="K33" s="593"/>
      <c r="L33" s="593"/>
      <c r="M33" s="593"/>
      <c r="N33" s="593"/>
      <c r="O33" s="593"/>
      <c r="P33" s="593"/>
      <c r="Q33" s="594"/>
      <c r="R33" s="595">
        <v>44819000</v>
      </c>
      <c r="S33" s="596"/>
      <c r="T33" s="596"/>
      <c r="U33" s="596"/>
      <c r="V33" s="596"/>
      <c r="W33" s="596"/>
      <c r="X33" s="596"/>
      <c r="Y33" s="597"/>
      <c r="Z33" s="598">
        <v>6</v>
      </c>
      <c r="AA33" s="686"/>
      <c r="AB33" s="686"/>
      <c r="AC33" s="689"/>
      <c r="AD33" s="601" t="s">
        <v>207</v>
      </c>
      <c r="AE33" s="596"/>
      <c r="AF33" s="596"/>
      <c r="AG33" s="596"/>
      <c r="AH33" s="596"/>
      <c r="AI33" s="596"/>
      <c r="AJ33" s="596"/>
      <c r="AK33" s="597"/>
      <c r="AL33" s="598" t="s">
        <v>207</v>
      </c>
      <c r="AM33" s="686"/>
      <c r="AN33" s="686"/>
      <c r="AO33" s="687"/>
      <c r="AP33" s="592" t="s">
        <v>155</v>
      </c>
      <c r="AQ33" s="593"/>
      <c r="AR33" s="593"/>
      <c r="AS33" s="593"/>
      <c r="AT33" s="593"/>
      <c r="AU33" s="593"/>
      <c r="AV33" s="593"/>
      <c r="AW33" s="593"/>
      <c r="AX33" s="593"/>
      <c r="AY33" s="593"/>
      <c r="AZ33" s="593"/>
      <c r="BA33" s="593"/>
      <c r="BB33" s="593"/>
      <c r="BC33" s="594"/>
      <c r="BD33" s="595">
        <v>291289034</v>
      </c>
      <c r="BE33" s="596"/>
      <c r="BF33" s="596"/>
      <c r="BG33" s="596"/>
      <c r="BH33" s="596"/>
      <c r="BI33" s="596"/>
      <c r="BJ33" s="596"/>
      <c r="BK33" s="597"/>
      <c r="BL33" s="684">
        <v>100</v>
      </c>
      <c r="BM33" s="684"/>
      <c r="BN33" s="684"/>
      <c r="BO33" s="684"/>
      <c r="BP33" s="685">
        <v>2238786</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15">
      <c r="B34" s="607" t="s">
        <v>284</v>
      </c>
      <c r="C34" s="608"/>
      <c r="D34" s="608"/>
      <c r="E34" s="608"/>
      <c r="F34" s="608"/>
      <c r="G34" s="608"/>
      <c r="H34" s="608"/>
      <c r="I34" s="608"/>
      <c r="J34" s="608"/>
      <c r="K34" s="608"/>
      <c r="L34" s="608"/>
      <c r="M34" s="608"/>
      <c r="N34" s="608"/>
      <c r="O34" s="608"/>
      <c r="P34" s="608"/>
      <c r="Q34" s="609"/>
      <c r="R34" s="595">
        <v>752545373</v>
      </c>
      <c r="S34" s="596"/>
      <c r="T34" s="596"/>
      <c r="U34" s="596"/>
      <c r="V34" s="596"/>
      <c r="W34" s="596"/>
      <c r="X34" s="596"/>
      <c r="Y34" s="597"/>
      <c r="Z34" s="684">
        <v>100</v>
      </c>
      <c r="AA34" s="684"/>
      <c r="AB34" s="684"/>
      <c r="AC34" s="684"/>
      <c r="AD34" s="685">
        <v>400368794</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191</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337406289</v>
      </c>
      <c r="CN35" s="677"/>
      <c r="CO35" s="677"/>
      <c r="CP35" s="677"/>
      <c r="CQ35" s="677"/>
      <c r="CR35" s="677"/>
      <c r="CS35" s="677"/>
      <c r="CT35" s="678"/>
      <c r="CU35" s="679">
        <v>45.6</v>
      </c>
      <c r="CV35" s="680"/>
      <c r="CW35" s="680"/>
      <c r="CX35" s="681"/>
      <c r="CY35" s="682">
        <v>294284776</v>
      </c>
      <c r="CZ35" s="677"/>
      <c r="DA35" s="677"/>
      <c r="DB35" s="677"/>
      <c r="DC35" s="677"/>
      <c r="DD35" s="677"/>
      <c r="DE35" s="677"/>
      <c r="DF35" s="678"/>
      <c r="DG35" s="682">
        <v>291388483</v>
      </c>
      <c r="DH35" s="677"/>
      <c r="DI35" s="677"/>
      <c r="DJ35" s="677"/>
      <c r="DK35" s="677"/>
      <c r="DL35" s="677"/>
      <c r="DM35" s="677"/>
      <c r="DN35" s="677"/>
      <c r="DO35" s="677"/>
      <c r="DP35" s="677"/>
      <c r="DQ35" s="678"/>
      <c r="DR35" s="679">
        <v>64.900000000000006</v>
      </c>
      <c r="DS35" s="680"/>
      <c r="DT35" s="680"/>
      <c r="DU35" s="680"/>
      <c r="DV35" s="680"/>
      <c r="DW35" s="680"/>
      <c r="DX35" s="683"/>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220172228</v>
      </c>
      <c r="CN36" s="602"/>
      <c r="CO36" s="602"/>
      <c r="CP36" s="602"/>
      <c r="CQ36" s="602"/>
      <c r="CR36" s="602"/>
      <c r="CS36" s="602"/>
      <c r="CT36" s="603"/>
      <c r="CU36" s="598">
        <v>29.8</v>
      </c>
      <c r="CV36" s="599"/>
      <c r="CW36" s="599"/>
      <c r="CX36" s="600"/>
      <c r="CY36" s="601">
        <v>186401519</v>
      </c>
      <c r="CZ36" s="602"/>
      <c r="DA36" s="602"/>
      <c r="DB36" s="602"/>
      <c r="DC36" s="602"/>
      <c r="DD36" s="602"/>
      <c r="DE36" s="602"/>
      <c r="DF36" s="603"/>
      <c r="DG36" s="601">
        <v>183549098</v>
      </c>
      <c r="DH36" s="602"/>
      <c r="DI36" s="602"/>
      <c r="DJ36" s="602"/>
      <c r="DK36" s="602"/>
      <c r="DL36" s="602"/>
      <c r="DM36" s="602"/>
      <c r="DN36" s="602"/>
      <c r="DO36" s="602"/>
      <c r="DP36" s="602"/>
      <c r="DQ36" s="603"/>
      <c r="DR36" s="598">
        <v>40.9</v>
      </c>
      <c r="DS36" s="599"/>
      <c r="DT36" s="599"/>
      <c r="DU36" s="599"/>
      <c r="DV36" s="599"/>
      <c r="DW36" s="599"/>
      <c r="DX36" s="632"/>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162798923</v>
      </c>
      <c r="CN37" s="596"/>
      <c r="CO37" s="596"/>
      <c r="CP37" s="596"/>
      <c r="CQ37" s="596"/>
      <c r="CR37" s="596"/>
      <c r="CS37" s="596"/>
      <c r="CT37" s="597"/>
      <c r="CU37" s="598">
        <v>22</v>
      </c>
      <c r="CV37" s="599"/>
      <c r="CW37" s="599"/>
      <c r="CX37" s="600"/>
      <c r="CY37" s="601">
        <v>131032709</v>
      </c>
      <c r="CZ37" s="602"/>
      <c r="DA37" s="602"/>
      <c r="DB37" s="602"/>
      <c r="DC37" s="602"/>
      <c r="DD37" s="602"/>
      <c r="DE37" s="602"/>
      <c r="DF37" s="603"/>
      <c r="DG37" s="601">
        <v>131019872</v>
      </c>
      <c r="DH37" s="602"/>
      <c r="DI37" s="602"/>
      <c r="DJ37" s="602"/>
      <c r="DK37" s="602"/>
      <c r="DL37" s="602"/>
      <c r="DM37" s="602"/>
      <c r="DN37" s="602"/>
      <c r="DO37" s="602"/>
      <c r="DP37" s="602"/>
      <c r="DQ37" s="603"/>
      <c r="DR37" s="598">
        <v>29.2</v>
      </c>
      <c r="DS37" s="599"/>
      <c r="DT37" s="599"/>
      <c r="DU37" s="599"/>
      <c r="DV37" s="599"/>
      <c r="DW37" s="599"/>
      <c r="DX37" s="632"/>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155</v>
      </c>
      <c r="AY38" s="665"/>
      <c r="AZ38" s="665"/>
      <c r="BA38" s="665"/>
      <c r="BB38" s="665"/>
      <c r="BC38" s="666"/>
      <c r="BD38" s="670">
        <v>99.5</v>
      </c>
      <c r="BE38" s="671"/>
      <c r="BF38" s="671"/>
      <c r="BG38" s="671"/>
      <c r="BH38" s="671"/>
      <c r="BI38" s="671">
        <v>98.5</v>
      </c>
      <c r="BJ38" s="671"/>
      <c r="BK38" s="671"/>
      <c r="BL38" s="671"/>
      <c r="BM38" s="672"/>
      <c r="BN38" s="670">
        <v>99.4</v>
      </c>
      <c r="BO38" s="671"/>
      <c r="BP38" s="671"/>
      <c r="BQ38" s="671"/>
      <c r="BR38" s="671"/>
      <c r="BS38" s="671">
        <v>98.3</v>
      </c>
      <c r="BT38" s="671"/>
      <c r="BU38" s="671"/>
      <c r="BV38" s="671"/>
      <c r="BW38" s="672"/>
      <c r="BY38" s="592" t="s">
        <v>298</v>
      </c>
      <c r="BZ38" s="593"/>
      <c r="CA38" s="593"/>
      <c r="CB38" s="593"/>
      <c r="CC38" s="593"/>
      <c r="CD38" s="593"/>
      <c r="CE38" s="593"/>
      <c r="CF38" s="593"/>
      <c r="CG38" s="593"/>
      <c r="CH38" s="593"/>
      <c r="CI38" s="593"/>
      <c r="CJ38" s="593"/>
      <c r="CK38" s="593"/>
      <c r="CL38" s="594"/>
      <c r="CM38" s="595">
        <v>16279460</v>
      </c>
      <c r="CN38" s="602"/>
      <c r="CO38" s="602"/>
      <c r="CP38" s="602"/>
      <c r="CQ38" s="602"/>
      <c r="CR38" s="602"/>
      <c r="CS38" s="602"/>
      <c r="CT38" s="603"/>
      <c r="CU38" s="598">
        <v>2.2000000000000002</v>
      </c>
      <c r="CV38" s="599"/>
      <c r="CW38" s="599"/>
      <c r="CX38" s="600"/>
      <c r="CY38" s="601">
        <v>7986282</v>
      </c>
      <c r="CZ38" s="602"/>
      <c r="DA38" s="602"/>
      <c r="DB38" s="602"/>
      <c r="DC38" s="602"/>
      <c r="DD38" s="602"/>
      <c r="DE38" s="602"/>
      <c r="DF38" s="603"/>
      <c r="DG38" s="601">
        <v>7986282</v>
      </c>
      <c r="DH38" s="602"/>
      <c r="DI38" s="602"/>
      <c r="DJ38" s="602"/>
      <c r="DK38" s="602"/>
      <c r="DL38" s="602"/>
      <c r="DM38" s="602"/>
      <c r="DN38" s="602"/>
      <c r="DO38" s="602"/>
      <c r="DP38" s="602"/>
      <c r="DQ38" s="603"/>
      <c r="DR38" s="598">
        <v>1.8</v>
      </c>
      <c r="DS38" s="599"/>
      <c r="DT38" s="599"/>
      <c r="DU38" s="599"/>
      <c r="DV38" s="599"/>
      <c r="DW38" s="599"/>
      <c r="DX38" s="632"/>
    </row>
    <row r="39" spans="2:128" ht="11.25" customHeight="1" x14ac:dyDescent="0.15">
      <c r="AP39" s="657"/>
      <c r="AQ39" s="658"/>
      <c r="AR39" s="658"/>
      <c r="AS39" s="658"/>
      <c r="AT39" s="662"/>
      <c r="AU39" s="212" t="s">
        <v>299</v>
      </c>
      <c r="AV39" s="212"/>
      <c r="AW39" s="212"/>
      <c r="AX39" s="592" t="s">
        <v>300</v>
      </c>
      <c r="AY39" s="593"/>
      <c r="AZ39" s="593"/>
      <c r="BA39" s="593"/>
      <c r="BB39" s="593"/>
      <c r="BC39" s="594"/>
      <c r="BD39" s="653">
        <v>98.8</v>
      </c>
      <c r="BE39" s="634"/>
      <c r="BF39" s="634"/>
      <c r="BG39" s="634"/>
      <c r="BH39" s="634"/>
      <c r="BI39" s="634">
        <v>96.2</v>
      </c>
      <c r="BJ39" s="634"/>
      <c r="BK39" s="634"/>
      <c r="BL39" s="634"/>
      <c r="BM39" s="654"/>
      <c r="BN39" s="653">
        <v>98.7</v>
      </c>
      <c r="BO39" s="634"/>
      <c r="BP39" s="634"/>
      <c r="BQ39" s="634"/>
      <c r="BR39" s="634"/>
      <c r="BS39" s="634">
        <v>95.6</v>
      </c>
      <c r="BT39" s="634"/>
      <c r="BU39" s="634"/>
      <c r="BV39" s="634"/>
      <c r="BW39" s="654"/>
      <c r="BY39" s="592" t="s">
        <v>301</v>
      </c>
      <c r="BZ39" s="593"/>
      <c r="CA39" s="593"/>
      <c r="CB39" s="593"/>
      <c r="CC39" s="593"/>
      <c r="CD39" s="593"/>
      <c r="CE39" s="593"/>
      <c r="CF39" s="593"/>
      <c r="CG39" s="593"/>
      <c r="CH39" s="593"/>
      <c r="CI39" s="593"/>
      <c r="CJ39" s="593"/>
      <c r="CK39" s="593"/>
      <c r="CL39" s="594"/>
      <c r="CM39" s="595">
        <v>100954601</v>
      </c>
      <c r="CN39" s="596"/>
      <c r="CO39" s="596"/>
      <c r="CP39" s="596"/>
      <c r="CQ39" s="596"/>
      <c r="CR39" s="596"/>
      <c r="CS39" s="596"/>
      <c r="CT39" s="597"/>
      <c r="CU39" s="598">
        <v>13.7</v>
      </c>
      <c r="CV39" s="599"/>
      <c r="CW39" s="599"/>
      <c r="CX39" s="600"/>
      <c r="CY39" s="601">
        <v>99896975</v>
      </c>
      <c r="CZ39" s="602"/>
      <c r="DA39" s="602"/>
      <c r="DB39" s="602"/>
      <c r="DC39" s="602"/>
      <c r="DD39" s="602"/>
      <c r="DE39" s="602"/>
      <c r="DF39" s="603"/>
      <c r="DG39" s="601">
        <v>99853103</v>
      </c>
      <c r="DH39" s="602"/>
      <c r="DI39" s="602"/>
      <c r="DJ39" s="602"/>
      <c r="DK39" s="602"/>
      <c r="DL39" s="602"/>
      <c r="DM39" s="602"/>
      <c r="DN39" s="602"/>
      <c r="DO39" s="602"/>
      <c r="DP39" s="602"/>
      <c r="DQ39" s="603"/>
      <c r="DR39" s="598">
        <v>22.3</v>
      </c>
      <c r="DS39" s="599"/>
      <c r="DT39" s="599"/>
      <c r="DU39" s="599"/>
      <c r="DV39" s="599"/>
      <c r="DW39" s="599"/>
      <c r="DX39" s="632"/>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99.8</v>
      </c>
      <c r="BJ40" s="651"/>
      <c r="BK40" s="651"/>
      <c r="BL40" s="651"/>
      <c r="BM40" s="652"/>
      <c r="BN40" s="650">
        <v>99.9</v>
      </c>
      <c r="BO40" s="651"/>
      <c r="BP40" s="651"/>
      <c r="BQ40" s="651"/>
      <c r="BR40" s="651"/>
      <c r="BS40" s="651">
        <v>99.8</v>
      </c>
      <c r="BT40" s="651"/>
      <c r="BU40" s="651"/>
      <c r="BV40" s="651"/>
      <c r="BW40" s="652"/>
      <c r="BY40" s="626" t="s">
        <v>303</v>
      </c>
      <c r="BZ40" s="627"/>
      <c r="CA40" s="592" t="s">
        <v>68</v>
      </c>
      <c r="CB40" s="593"/>
      <c r="CC40" s="593"/>
      <c r="CD40" s="593"/>
      <c r="CE40" s="593"/>
      <c r="CF40" s="593"/>
      <c r="CG40" s="593"/>
      <c r="CH40" s="593"/>
      <c r="CI40" s="593"/>
      <c r="CJ40" s="593"/>
      <c r="CK40" s="593"/>
      <c r="CL40" s="594"/>
      <c r="CM40" s="595">
        <v>100952410</v>
      </c>
      <c r="CN40" s="602"/>
      <c r="CO40" s="602"/>
      <c r="CP40" s="602"/>
      <c r="CQ40" s="602"/>
      <c r="CR40" s="602"/>
      <c r="CS40" s="602"/>
      <c r="CT40" s="603"/>
      <c r="CU40" s="598">
        <v>13.7</v>
      </c>
      <c r="CV40" s="599"/>
      <c r="CW40" s="599"/>
      <c r="CX40" s="600"/>
      <c r="CY40" s="601">
        <v>99894784</v>
      </c>
      <c r="CZ40" s="602"/>
      <c r="DA40" s="602"/>
      <c r="DB40" s="602"/>
      <c r="DC40" s="602"/>
      <c r="DD40" s="602"/>
      <c r="DE40" s="602"/>
      <c r="DF40" s="603"/>
      <c r="DG40" s="601">
        <v>99850912</v>
      </c>
      <c r="DH40" s="602"/>
      <c r="DI40" s="602"/>
      <c r="DJ40" s="602"/>
      <c r="DK40" s="602"/>
      <c r="DL40" s="602"/>
      <c r="DM40" s="602"/>
      <c r="DN40" s="602"/>
      <c r="DO40" s="602"/>
      <c r="DP40" s="602"/>
      <c r="DQ40" s="603"/>
      <c r="DR40" s="598">
        <v>22.3</v>
      </c>
      <c r="DS40" s="599"/>
      <c r="DT40" s="599"/>
      <c r="DU40" s="599"/>
      <c r="DV40" s="599"/>
      <c r="DW40" s="599"/>
      <c r="DX40" s="632"/>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304</v>
      </c>
      <c r="AQ41" s="644"/>
      <c r="AR41" s="644"/>
      <c r="AS41" s="644"/>
      <c r="AT41" s="644"/>
      <c r="AU41" s="644"/>
      <c r="AV41" s="644"/>
      <c r="AW41" s="645"/>
      <c r="AX41" s="646" t="s">
        <v>305</v>
      </c>
      <c r="AY41" s="646"/>
      <c r="AZ41" s="646"/>
      <c r="BA41" s="646"/>
      <c r="BB41" s="646"/>
      <c r="BC41" s="646"/>
      <c r="BD41" s="647">
        <v>1633991</v>
      </c>
      <c r="BE41" s="648"/>
      <c r="BF41" s="648"/>
      <c r="BG41" s="648"/>
      <c r="BH41" s="648"/>
      <c r="BI41" s="648"/>
      <c r="BJ41" s="648"/>
      <c r="BK41" s="648"/>
      <c r="BL41" s="648"/>
      <c r="BM41" s="649"/>
      <c r="BN41" s="647" t="s">
        <v>306</v>
      </c>
      <c r="BO41" s="648"/>
      <c r="BP41" s="648"/>
      <c r="BQ41" s="648"/>
      <c r="BR41" s="648"/>
      <c r="BS41" s="648"/>
      <c r="BT41" s="648"/>
      <c r="BU41" s="648"/>
      <c r="BV41" s="648"/>
      <c r="BW41" s="649"/>
      <c r="BY41" s="628"/>
      <c r="BZ41" s="629"/>
      <c r="CA41" s="592" t="s">
        <v>307</v>
      </c>
      <c r="CB41" s="593"/>
      <c r="CC41" s="593"/>
      <c r="CD41" s="593"/>
      <c r="CE41" s="593"/>
      <c r="CF41" s="593"/>
      <c r="CG41" s="593"/>
      <c r="CH41" s="593"/>
      <c r="CI41" s="593"/>
      <c r="CJ41" s="593"/>
      <c r="CK41" s="593"/>
      <c r="CL41" s="594"/>
      <c r="CM41" s="595">
        <v>93829614</v>
      </c>
      <c r="CN41" s="596"/>
      <c r="CO41" s="596"/>
      <c r="CP41" s="596"/>
      <c r="CQ41" s="596"/>
      <c r="CR41" s="596"/>
      <c r="CS41" s="596"/>
      <c r="CT41" s="597"/>
      <c r="CU41" s="598">
        <v>12.7</v>
      </c>
      <c r="CV41" s="599"/>
      <c r="CW41" s="599"/>
      <c r="CX41" s="600"/>
      <c r="CY41" s="601">
        <v>92772450</v>
      </c>
      <c r="CZ41" s="602"/>
      <c r="DA41" s="602"/>
      <c r="DB41" s="602"/>
      <c r="DC41" s="602"/>
      <c r="DD41" s="602"/>
      <c r="DE41" s="602"/>
      <c r="DF41" s="603"/>
      <c r="DG41" s="601">
        <v>92728578</v>
      </c>
      <c r="DH41" s="602"/>
      <c r="DI41" s="602"/>
      <c r="DJ41" s="602"/>
      <c r="DK41" s="602"/>
      <c r="DL41" s="602"/>
      <c r="DM41" s="602"/>
      <c r="DN41" s="602"/>
      <c r="DO41" s="602"/>
      <c r="DP41" s="602"/>
      <c r="DQ41" s="603"/>
      <c r="DR41" s="598">
        <v>20.7</v>
      </c>
      <c r="DS41" s="599"/>
      <c r="DT41" s="599"/>
      <c r="DU41" s="599"/>
      <c r="DV41" s="599"/>
      <c r="DW41" s="599"/>
      <c r="DX41" s="632"/>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308</v>
      </c>
      <c r="AQ42" s="637"/>
      <c r="AR42" s="637"/>
      <c r="AS42" s="637"/>
      <c r="AT42" s="637"/>
      <c r="AU42" s="637"/>
      <c r="AV42" s="637"/>
      <c r="AW42" s="638"/>
      <c r="AX42" s="639" t="s">
        <v>309</v>
      </c>
      <c r="AY42" s="639"/>
      <c r="AZ42" s="639"/>
      <c r="BA42" s="639"/>
      <c r="BB42" s="639"/>
      <c r="BC42" s="639"/>
      <c r="BD42" s="640">
        <v>1633991</v>
      </c>
      <c r="BE42" s="641"/>
      <c r="BF42" s="641"/>
      <c r="BG42" s="641"/>
      <c r="BH42" s="641"/>
      <c r="BI42" s="641"/>
      <c r="BJ42" s="641"/>
      <c r="BK42" s="641"/>
      <c r="BL42" s="641"/>
      <c r="BM42" s="642"/>
      <c r="BN42" s="640" t="s">
        <v>306</v>
      </c>
      <c r="BO42" s="641"/>
      <c r="BP42" s="641"/>
      <c r="BQ42" s="641"/>
      <c r="BR42" s="641"/>
      <c r="BS42" s="641"/>
      <c r="BT42" s="641"/>
      <c r="BU42" s="641"/>
      <c r="BV42" s="641"/>
      <c r="BW42" s="642"/>
      <c r="BY42" s="628"/>
      <c r="BZ42" s="629"/>
      <c r="CA42" s="592" t="s">
        <v>310</v>
      </c>
      <c r="CB42" s="593"/>
      <c r="CC42" s="593"/>
      <c r="CD42" s="593"/>
      <c r="CE42" s="593"/>
      <c r="CF42" s="593"/>
      <c r="CG42" s="593"/>
      <c r="CH42" s="593"/>
      <c r="CI42" s="593"/>
      <c r="CJ42" s="593"/>
      <c r="CK42" s="593"/>
      <c r="CL42" s="594"/>
      <c r="CM42" s="595">
        <v>7122796</v>
      </c>
      <c r="CN42" s="602"/>
      <c r="CO42" s="602"/>
      <c r="CP42" s="602"/>
      <c r="CQ42" s="602"/>
      <c r="CR42" s="602"/>
      <c r="CS42" s="602"/>
      <c r="CT42" s="603"/>
      <c r="CU42" s="598">
        <v>1</v>
      </c>
      <c r="CV42" s="599"/>
      <c r="CW42" s="599"/>
      <c r="CX42" s="600"/>
      <c r="CY42" s="601">
        <v>7122334</v>
      </c>
      <c r="CZ42" s="602"/>
      <c r="DA42" s="602"/>
      <c r="DB42" s="602"/>
      <c r="DC42" s="602"/>
      <c r="DD42" s="602"/>
      <c r="DE42" s="602"/>
      <c r="DF42" s="603"/>
      <c r="DG42" s="601">
        <v>7122334</v>
      </c>
      <c r="DH42" s="602"/>
      <c r="DI42" s="602"/>
      <c r="DJ42" s="602"/>
      <c r="DK42" s="602"/>
      <c r="DL42" s="602"/>
      <c r="DM42" s="602"/>
      <c r="DN42" s="602"/>
      <c r="DO42" s="602"/>
      <c r="DP42" s="602"/>
      <c r="DQ42" s="603"/>
      <c r="DR42" s="598">
        <v>1.6</v>
      </c>
      <c r="DS42" s="599"/>
      <c r="DT42" s="599"/>
      <c r="DU42" s="599"/>
      <c r="DV42" s="599"/>
      <c r="DW42" s="599"/>
      <c r="DX42" s="632"/>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311</v>
      </c>
      <c r="CB43" s="593"/>
      <c r="CC43" s="593"/>
      <c r="CD43" s="593"/>
      <c r="CE43" s="593"/>
      <c r="CF43" s="593"/>
      <c r="CG43" s="593"/>
      <c r="CH43" s="593"/>
      <c r="CI43" s="593"/>
      <c r="CJ43" s="593"/>
      <c r="CK43" s="593"/>
      <c r="CL43" s="594"/>
      <c r="CM43" s="595">
        <v>2191</v>
      </c>
      <c r="CN43" s="596"/>
      <c r="CO43" s="596"/>
      <c r="CP43" s="596"/>
      <c r="CQ43" s="596"/>
      <c r="CR43" s="596"/>
      <c r="CS43" s="596"/>
      <c r="CT43" s="597"/>
      <c r="CU43" s="598">
        <v>0</v>
      </c>
      <c r="CV43" s="599"/>
      <c r="CW43" s="599"/>
      <c r="CX43" s="600"/>
      <c r="CY43" s="601">
        <v>2191</v>
      </c>
      <c r="CZ43" s="602"/>
      <c r="DA43" s="602"/>
      <c r="DB43" s="602"/>
      <c r="DC43" s="602"/>
      <c r="DD43" s="602"/>
      <c r="DE43" s="602"/>
      <c r="DF43" s="603"/>
      <c r="DG43" s="601">
        <v>2191</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312</v>
      </c>
      <c r="BZ44" s="593"/>
      <c r="CA44" s="593"/>
      <c r="CB44" s="593"/>
      <c r="CC44" s="593"/>
      <c r="CD44" s="593"/>
      <c r="CE44" s="593"/>
      <c r="CF44" s="593"/>
      <c r="CG44" s="593"/>
      <c r="CH44" s="593"/>
      <c r="CI44" s="593"/>
      <c r="CJ44" s="593"/>
      <c r="CK44" s="593"/>
      <c r="CL44" s="594"/>
      <c r="CM44" s="595">
        <v>280740412</v>
      </c>
      <c r="CN44" s="602"/>
      <c r="CO44" s="602"/>
      <c r="CP44" s="602"/>
      <c r="CQ44" s="602"/>
      <c r="CR44" s="602"/>
      <c r="CS44" s="602"/>
      <c r="CT44" s="603"/>
      <c r="CU44" s="598">
        <v>38</v>
      </c>
      <c r="CV44" s="599"/>
      <c r="CW44" s="599"/>
      <c r="CX44" s="600"/>
      <c r="CY44" s="601">
        <v>197578380</v>
      </c>
      <c r="CZ44" s="602"/>
      <c r="DA44" s="602"/>
      <c r="DB44" s="602"/>
      <c r="DC44" s="602"/>
      <c r="DD44" s="602"/>
      <c r="DE44" s="602"/>
      <c r="DF44" s="603"/>
      <c r="DG44" s="601">
        <v>133261166</v>
      </c>
      <c r="DH44" s="602"/>
      <c r="DI44" s="602"/>
      <c r="DJ44" s="602"/>
      <c r="DK44" s="602"/>
      <c r="DL44" s="602"/>
      <c r="DM44" s="602"/>
      <c r="DN44" s="602"/>
      <c r="DO44" s="602"/>
      <c r="DP44" s="602"/>
      <c r="DQ44" s="603"/>
      <c r="DR44" s="598">
        <v>29.7</v>
      </c>
      <c r="DS44" s="599"/>
      <c r="DT44" s="599"/>
      <c r="DU44" s="599"/>
      <c r="DV44" s="599"/>
      <c r="DW44" s="599"/>
      <c r="DX44" s="632"/>
    </row>
    <row r="45" spans="2:128" ht="11.25" customHeight="1" x14ac:dyDescent="0.15">
      <c r="B45" s="212" t="s">
        <v>313</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314</v>
      </c>
      <c r="BZ45" s="593"/>
      <c r="CA45" s="593"/>
      <c r="CB45" s="593"/>
      <c r="CC45" s="593"/>
      <c r="CD45" s="593"/>
      <c r="CE45" s="593"/>
      <c r="CF45" s="593"/>
      <c r="CG45" s="593"/>
      <c r="CH45" s="593"/>
      <c r="CI45" s="593"/>
      <c r="CJ45" s="593"/>
      <c r="CK45" s="593"/>
      <c r="CL45" s="594"/>
      <c r="CM45" s="595">
        <v>23455833</v>
      </c>
      <c r="CN45" s="596"/>
      <c r="CO45" s="596"/>
      <c r="CP45" s="596"/>
      <c r="CQ45" s="596"/>
      <c r="CR45" s="596"/>
      <c r="CS45" s="596"/>
      <c r="CT45" s="597"/>
      <c r="CU45" s="598">
        <v>3.2</v>
      </c>
      <c r="CV45" s="599"/>
      <c r="CW45" s="599"/>
      <c r="CX45" s="600"/>
      <c r="CY45" s="601">
        <v>17869698</v>
      </c>
      <c r="CZ45" s="602"/>
      <c r="DA45" s="602"/>
      <c r="DB45" s="602"/>
      <c r="DC45" s="602"/>
      <c r="DD45" s="602"/>
      <c r="DE45" s="602"/>
      <c r="DF45" s="603"/>
      <c r="DG45" s="601">
        <v>17082762</v>
      </c>
      <c r="DH45" s="602"/>
      <c r="DI45" s="602"/>
      <c r="DJ45" s="602"/>
      <c r="DK45" s="602"/>
      <c r="DL45" s="602"/>
      <c r="DM45" s="602"/>
      <c r="DN45" s="602"/>
      <c r="DO45" s="602"/>
      <c r="DP45" s="602"/>
      <c r="DQ45" s="603"/>
      <c r="DR45" s="598">
        <v>3.8</v>
      </c>
      <c r="DS45" s="599"/>
      <c r="DT45" s="599"/>
      <c r="DU45" s="599"/>
      <c r="DV45" s="599"/>
      <c r="DW45" s="599"/>
      <c r="DX45" s="632"/>
    </row>
    <row r="46" spans="2:128" ht="11.25" customHeight="1" x14ac:dyDescent="0.15">
      <c r="B46" s="226" t="s">
        <v>315</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316</v>
      </c>
      <c r="BZ46" s="593"/>
      <c r="CA46" s="593"/>
      <c r="CB46" s="593"/>
      <c r="CC46" s="593"/>
      <c r="CD46" s="593"/>
      <c r="CE46" s="593"/>
      <c r="CF46" s="593"/>
      <c r="CG46" s="593"/>
      <c r="CH46" s="593"/>
      <c r="CI46" s="593"/>
      <c r="CJ46" s="593"/>
      <c r="CK46" s="593"/>
      <c r="CL46" s="594"/>
      <c r="CM46" s="595">
        <v>7228430</v>
      </c>
      <c r="CN46" s="602"/>
      <c r="CO46" s="602"/>
      <c r="CP46" s="602"/>
      <c r="CQ46" s="602"/>
      <c r="CR46" s="602"/>
      <c r="CS46" s="602"/>
      <c r="CT46" s="603"/>
      <c r="CU46" s="598">
        <v>1</v>
      </c>
      <c r="CV46" s="599"/>
      <c r="CW46" s="599"/>
      <c r="CX46" s="600"/>
      <c r="CY46" s="601">
        <v>6111484</v>
      </c>
      <c r="CZ46" s="602"/>
      <c r="DA46" s="602"/>
      <c r="DB46" s="602"/>
      <c r="DC46" s="602"/>
      <c r="DD46" s="602"/>
      <c r="DE46" s="602"/>
      <c r="DF46" s="603"/>
      <c r="DG46" s="601">
        <v>6083662</v>
      </c>
      <c r="DH46" s="602"/>
      <c r="DI46" s="602"/>
      <c r="DJ46" s="602"/>
      <c r="DK46" s="602"/>
      <c r="DL46" s="602"/>
      <c r="DM46" s="602"/>
      <c r="DN46" s="602"/>
      <c r="DO46" s="602"/>
      <c r="DP46" s="602"/>
      <c r="DQ46" s="603"/>
      <c r="DR46" s="598">
        <v>1.4</v>
      </c>
      <c r="DS46" s="599"/>
      <c r="DT46" s="599"/>
      <c r="DU46" s="599"/>
      <c r="DV46" s="599"/>
      <c r="DW46" s="599"/>
      <c r="DX46" s="632"/>
    </row>
    <row r="47" spans="2:128" ht="11.25" customHeight="1" x14ac:dyDescent="0.15">
      <c r="B47" s="227" t="s">
        <v>317</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318</v>
      </c>
      <c r="BZ47" s="593"/>
      <c r="CA47" s="593"/>
      <c r="CB47" s="593"/>
      <c r="CC47" s="593"/>
      <c r="CD47" s="593"/>
      <c r="CE47" s="593"/>
      <c r="CF47" s="593"/>
      <c r="CG47" s="593"/>
      <c r="CH47" s="593"/>
      <c r="CI47" s="593"/>
      <c r="CJ47" s="593"/>
      <c r="CK47" s="593"/>
      <c r="CL47" s="594"/>
      <c r="CM47" s="595">
        <v>165684665</v>
      </c>
      <c r="CN47" s="596"/>
      <c r="CO47" s="596"/>
      <c r="CP47" s="596"/>
      <c r="CQ47" s="596"/>
      <c r="CR47" s="596"/>
      <c r="CS47" s="596"/>
      <c r="CT47" s="597"/>
      <c r="CU47" s="598">
        <v>22.4</v>
      </c>
      <c r="CV47" s="599"/>
      <c r="CW47" s="599"/>
      <c r="CX47" s="600"/>
      <c r="CY47" s="601">
        <v>152437268</v>
      </c>
      <c r="CZ47" s="602"/>
      <c r="DA47" s="602"/>
      <c r="DB47" s="602"/>
      <c r="DC47" s="602"/>
      <c r="DD47" s="602"/>
      <c r="DE47" s="602"/>
      <c r="DF47" s="603"/>
      <c r="DG47" s="601">
        <v>98173933</v>
      </c>
      <c r="DH47" s="602"/>
      <c r="DI47" s="602"/>
      <c r="DJ47" s="602"/>
      <c r="DK47" s="602"/>
      <c r="DL47" s="602"/>
      <c r="DM47" s="602"/>
      <c r="DN47" s="602"/>
      <c r="DO47" s="602"/>
      <c r="DP47" s="602"/>
      <c r="DQ47" s="603"/>
      <c r="DR47" s="598">
        <v>21.9</v>
      </c>
      <c r="DS47" s="599"/>
      <c r="DT47" s="599"/>
      <c r="DU47" s="599"/>
      <c r="DV47" s="599"/>
      <c r="DW47" s="599"/>
      <c r="DX47" s="632"/>
    </row>
    <row r="48" spans="2:128" ht="11.25" customHeight="1" x14ac:dyDescent="0.15">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319</v>
      </c>
      <c r="BZ48" s="593"/>
      <c r="CA48" s="593"/>
      <c r="CB48" s="593"/>
      <c r="CC48" s="593"/>
      <c r="CD48" s="593"/>
      <c r="CE48" s="593"/>
      <c r="CF48" s="593"/>
      <c r="CG48" s="593"/>
      <c r="CH48" s="593"/>
      <c r="CI48" s="593"/>
      <c r="CJ48" s="593"/>
      <c r="CK48" s="593"/>
      <c r="CL48" s="594"/>
      <c r="CM48" s="595">
        <v>12923029</v>
      </c>
      <c r="CN48" s="602"/>
      <c r="CO48" s="602"/>
      <c r="CP48" s="602"/>
      <c r="CQ48" s="602"/>
      <c r="CR48" s="602"/>
      <c r="CS48" s="602"/>
      <c r="CT48" s="603"/>
      <c r="CU48" s="598">
        <v>1.7</v>
      </c>
      <c r="CV48" s="599"/>
      <c r="CW48" s="599"/>
      <c r="CX48" s="600"/>
      <c r="CY48" s="601">
        <v>12923029</v>
      </c>
      <c r="CZ48" s="602"/>
      <c r="DA48" s="602"/>
      <c r="DB48" s="602"/>
      <c r="DC48" s="602"/>
      <c r="DD48" s="602"/>
      <c r="DE48" s="602"/>
      <c r="DF48" s="603"/>
      <c r="DG48" s="601">
        <v>11892264</v>
      </c>
      <c r="DH48" s="602"/>
      <c r="DI48" s="602"/>
      <c r="DJ48" s="602"/>
      <c r="DK48" s="602"/>
      <c r="DL48" s="602"/>
      <c r="DM48" s="602"/>
      <c r="DN48" s="602"/>
      <c r="DO48" s="602"/>
      <c r="DP48" s="602"/>
      <c r="DQ48" s="603"/>
      <c r="DR48" s="598">
        <v>2.7</v>
      </c>
      <c r="DS48" s="599"/>
      <c r="DT48" s="599"/>
      <c r="DU48" s="599"/>
      <c r="DV48" s="599"/>
      <c r="DW48" s="599"/>
      <c r="DX48" s="632"/>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320</v>
      </c>
      <c r="BZ49" s="593"/>
      <c r="CA49" s="593"/>
      <c r="CB49" s="593"/>
      <c r="CC49" s="593"/>
      <c r="CD49" s="593"/>
      <c r="CE49" s="593"/>
      <c r="CF49" s="593"/>
      <c r="CG49" s="593"/>
      <c r="CH49" s="593"/>
      <c r="CI49" s="593"/>
      <c r="CJ49" s="593"/>
      <c r="CK49" s="593"/>
      <c r="CL49" s="594"/>
      <c r="CM49" s="595">
        <v>17150133</v>
      </c>
      <c r="CN49" s="596"/>
      <c r="CO49" s="596"/>
      <c r="CP49" s="596"/>
      <c r="CQ49" s="596"/>
      <c r="CR49" s="596"/>
      <c r="CS49" s="596"/>
      <c r="CT49" s="597"/>
      <c r="CU49" s="598">
        <v>2.2999999999999998</v>
      </c>
      <c r="CV49" s="599"/>
      <c r="CW49" s="599"/>
      <c r="CX49" s="600"/>
      <c r="CY49" s="601">
        <v>8208356</v>
      </c>
      <c r="CZ49" s="602"/>
      <c r="DA49" s="602"/>
      <c r="DB49" s="602"/>
      <c r="DC49" s="602"/>
      <c r="DD49" s="602"/>
      <c r="DE49" s="602"/>
      <c r="DF49" s="603"/>
      <c r="DG49" s="601" t="s">
        <v>207</v>
      </c>
      <c r="DH49" s="602"/>
      <c r="DI49" s="602"/>
      <c r="DJ49" s="602"/>
      <c r="DK49" s="602"/>
      <c r="DL49" s="602"/>
      <c r="DM49" s="602"/>
      <c r="DN49" s="602"/>
      <c r="DO49" s="602"/>
      <c r="DP49" s="602"/>
      <c r="DQ49" s="603"/>
      <c r="DR49" s="598" t="s">
        <v>120</v>
      </c>
      <c r="DS49" s="599"/>
      <c r="DT49" s="599"/>
      <c r="DU49" s="599"/>
      <c r="DV49" s="599"/>
      <c r="DW49" s="599"/>
      <c r="DX49" s="632"/>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321</v>
      </c>
      <c r="BZ50" s="593"/>
      <c r="CA50" s="593"/>
      <c r="CB50" s="593"/>
      <c r="CC50" s="593"/>
      <c r="CD50" s="593"/>
      <c r="CE50" s="593"/>
      <c r="CF50" s="593"/>
      <c r="CG50" s="593"/>
      <c r="CH50" s="593"/>
      <c r="CI50" s="593"/>
      <c r="CJ50" s="593"/>
      <c r="CK50" s="593"/>
      <c r="CL50" s="594"/>
      <c r="CM50" s="595" t="s">
        <v>207</v>
      </c>
      <c r="CN50" s="602"/>
      <c r="CO50" s="602"/>
      <c r="CP50" s="602"/>
      <c r="CQ50" s="602"/>
      <c r="CR50" s="602"/>
      <c r="CS50" s="602"/>
      <c r="CT50" s="603"/>
      <c r="CU50" s="598" t="s">
        <v>119</v>
      </c>
      <c r="CV50" s="599"/>
      <c r="CW50" s="599"/>
      <c r="CX50" s="600"/>
      <c r="CY50" s="601" t="s">
        <v>120</v>
      </c>
      <c r="CZ50" s="602"/>
      <c r="DA50" s="602"/>
      <c r="DB50" s="602"/>
      <c r="DC50" s="602"/>
      <c r="DD50" s="602"/>
      <c r="DE50" s="602"/>
      <c r="DF50" s="603"/>
      <c r="DG50" s="601" t="s">
        <v>207</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322</v>
      </c>
      <c r="BZ51" s="593"/>
      <c r="CA51" s="593"/>
      <c r="CB51" s="593"/>
      <c r="CC51" s="593"/>
      <c r="CD51" s="593"/>
      <c r="CE51" s="593"/>
      <c r="CF51" s="593"/>
      <c r="CG51" s="593"/>
      <c r="CH51" s="593"/>
      <c r="CI51" s="593"/>
      <c r="CJ51" s="593"/>
      <c r="CK51" s="593"/>
      <c r="CL51" s="594"/>
      <c r="CM51" s="595">
        <v>54298322</v>
      </c>
      <c r="CN51" s="596"/>
      <c r="CO51" s="596"/>
      <c r="CP51" s="596"/>
      <c r="CQ51" s="596"/>
      <c r="CR51" s="596"/>
      <c r="CS51" s="596"/>
      <c r="CT51" s="597"/>
      <c r="CU51" s="598">
        <v>7.3</v>
      </c>
      <c r="CV51" s="599"/>
      <c r="CW51" s="599"/>
      <c r="CX51" s="600"/>
      <c r="CY51" s="601">
        <v>28545</v>
      </c>
      <c r="CZ51" s="602"/>
      <c r="DA51" s="602"/>
      <c r="DB51" s="602"/>
      <c r="DC51" s="602"/>
      <c r="DD51" s="602"/>
      <c r="DE51" s="602"/>
      <c r="DF51" s="603"/>
      <c r="DG51" s="601">
        <v>28545</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323</v>
      </c>
      <c r="BZ52" s="593"/>
      <c r="CA52" s="593"/>
      <c r="CB52" s="593"/>
      <c r="CC52" s="593"/>
      <c r="CD52" s="593"/>
      <c r="CE52" s="593"/>
      <c r="CF52" s="593"/>
      <c r="CG52" s="593"/>
      <c r="CH52" s="593"/>
      <c r="CI52" s="593"/>
      <c r="CJ52" s="593"/>
      <c r="CK52" s="593"/>
      <c r="CL52" s="594"/>
      <c r="CM52" s="595" t="s">
        <v>120</v>
      </c>
      <c r="CN52" s="602"/>
      <c r="CO52" s="602"/>
      <c r="CP52" s="602"/>
      <c r="CQ52" s="602"/>
      <c r="CR52" s="602"/>
      <c r="CS52" s="602"/>
      <c r="CT52" s="603"/>
      <c r="CU52" s="598" t="s">
        <v>120</v>
      </c>
      <c r="CV52" s="599"/>
      <c r="CW52" s="599"/>
      <c r="CX52" s="600"/>
      <c r="CY52" s="601" t="s">
        <v>207</v>
      </c>
      <c r="CZ52" s="602"/>
      <c r="DA52" s="602"/>
      <c r="DB52" s="602"/>
      <c r="DC52" s="602"/>
      <c r="DD52" s="602"/>
      <c r="DE52" s="602"/>
      <c r="DF52" s="603"/>
      <c r="DG52" s="601" t="s">
        <v>120</v>
      </c>
      <c r="DH52" s="602"/>
      <c r="DI52" s="602"/>
      <c r="DJ52" s="602"/>
      <c r="DK52" s="602"/>
      <c r="DL52" s="602"/>
      <c r="DM52" s="602"/>
      <c r="DN52" s="602"/>
      <c r="DO52" s="602"/>
      <c r="DP52" s="602"/>
      <c r="DQ52" s="603"/>
      <c r="DR52" s="598" t="s">
        <v>207</v>
      </c>
      <c r="DS52" s="599"/>
      <c r="DT52" s="599"/>
      <c r="DU52" s="599"/>
      <c r="DV52" s="599"/>
      <c r="DW52" s="599"/>
      <c r="DX52" s="632"/>
    </row>
    <row r="53" spans="2:128" ht="11.25" customHeight="1" x14ac:dyDescent="0.15">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324</v>
      </c>
      <c r="BZ53" s="593"/>
      <c r="CA53" s="593"/>
      <c r="CB53" s="593"/>
      <c r="CC53" s="593"/>
      <c r="CD53" s="593"/>
      <c r="CE53" s="593"/>
      <c r="CF53" s="593"/>
      <c r="CG53" s="593"/>
      <c r="CH53" s="593"/>
      <c r="CI53" s="593"/>
      <c r="CJ53" s="593"/>
      <c r="CK53" s="593"/>
      <c r="CL53" s="594"/>
      <c r="CM53" s="595">
        <v>121070588</v>
      </c>
      <c r="CN53" s="596"/>
      <c r="CO53" s="596"/>
      <c r="CP53" s="596"/>
      <c r="CQ53" s="596"/>
      <c r="CR53" s="596"/>
      <c r="CS53" s="596"/>
      <c r="CT53" s="597"/>
      <c r="CU53" s="598">
        <v>16.399999999999999</v>
      </c>
      <c r="CV53" s="599"/>
      <c r="CW53" s="599"/>
      <c r="CX53" s="600"/>
      <c r="CY53" s="601">
        <v>15317976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15">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325</v>
      </c>
      <c r="BZ54" s="593"/>
      <c r="CA54" s="593"/>
      <c r="CB54" s="593"/>
      <c r="CC54" s="593"/>
      <c r="CD54" s="593"/>
      <c r="CE54" s="593"/>
      <c r="CF54" s="593"/>
      <c r="CG54" s="593"/>
      <c r="CH54" s="593"/>
      <c r="CI54" s="593"/>
      <c r="CJ54" s="593"/>
      <c r="CK54" s="593"/>
      <c r="CL54" s="594"/>
      <c r="CM54" s="595">
        <v>2385172</v>
      </c>
      <c r="CN54" s="596"/>
      <c r="CO54" s="596"/>
      <c r="CP54" s="596"/>
      <c r="CQ54" s="596"/>
      <c r="CR54" s="596"/>
      <c r="CS54" s="596"/>
      <c r="CT54" s="597"/>
      <c r="CU54" s="598">
        <v>0.3</v>
      </c>
      <c r="CV54" s="599"/>
      <c r="CW54" s="599"/>
      <c r="CX54" s="600"/>
      <c r="CY54" s="601">
        <v>1714455</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15">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326</v>
      </c>
      <c r="CB55" s="593"/>
      <c r="CC55" s="593"/>
      <c r="CD55" s="593"/>
      <c r="CE55" s="593"/>
      <c r="CF55" s="593"/>
      <c r="CG55" s="593"/>
      <c r="CH55" s="593"/>
      <c r="CI55" s="593"/>
      <c r="CJ55" s="593"/>
      <c r="CK55" s="593"/>
      <c r="CL55" s="594"/>
      <c r="CM55" s="595">
        <v>120181835</v>
      </c>
      <c r="CN55" s="596"/>
      <c r="CO55" s="596"/>
      <c r="CP55" s="596"/>
      <c r="CQ55" s="596"/>
      <c r="CR55" s="596"/>
      <c r="CS55" s="596"/>
      <c r="CT55" s="597"/>
      <c r="CU55" s="598">
        <v>16.3</v>
      </c>
      <c r="CV55" s="599"/>
      <c r="CW55" s="599"/>
      <c r="CX55" s="600"/>
      <c r="CY55" s="601">
        <v>15245380</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327</v>
      </c>
      <c r="CB56" s="593"/>
      <c r="CC56" s="593"/>
      <c r="CD56" s="593"/>
      <c r="CE56" s="593"/>
      <c r="CF56" s="593"/>
      <c r="CG56" s="593"/>
      <c r="CH56" s="593"/>
      <c r="CI56" s="593"/>
      <c r="CJ56" s="593"/>
      <c r="CK56" s="593"/>
      <c r="CL56" s="594"/>
      <c r="CM56" s="595">
        <v>68066202</v>
      </c>
      <c r="CN56" s="596"/>
      <c r="CO56" s="596"/>
      <c r="CP56" s="596"/>
      <c r="CQ56" s="596"/>
      <c r="CR56" s="596"/>
      <c r="CS56" s="596"/>
      <c r="CT56" s="597"/>
      <c r="CU56" s="598">
        <v>9.1999999999999993</v>
      </c>
      <c r="CV56" s="599"/>
      <c r="CW56" s="599"/>
      <c r="CX56" s="600"/>
      <c r="CY56" s="601">
        <v>2480756</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328</v>
      </c>
      <c r="CB57" s="593"/>
      <c r="CC57" s="593"/>
      <c r="CD57" s="593"/>
      <c r="CE57" s="593"/>
      <c r="CF57" s="593"/>
      <c r="CG57" s="593"/>
      <c r="CH57" s="593"/>
      <c r="CI57" s="593"/>
      <c r="CJ57" s="593"/>
      <c r="CK57" s="593"/>
      <c r="CL57" s="594"/>
      <c r="CM57" s="595">
        <v>47685296</v>
      </c>
      <c r="CN57" s="596"/>
      <c r="CO57" s="596"/>
      <c r="CP57" s="596"/>
      <c r="CQ57" s="596"/>
      <c r="CR57" s="596"/>
      <c r="CS57" s="596"/>
      <c r="CT57" s="597"/>
      <c r="CU57" s="598">
        <v>6.5</v>
      </c>
      <c r="CV57" s="599"/>
      <c r="CW57" s="599"/>
      <c r="CX57" s="600"/>
      <c r="CY57" s="601">
        <v>12506287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329</v>
      </c>
      <c r="CB58" s="593"/>
      <c r="CC58" s="593"/>
      <c r="CD58" s="593"/>
      <c r="CE58" s="593"/>
      <c r="CF58" s="593"/>
      <c r="CG58" s="593"/>
      <c r="CH58" s="593"/>
      <c r="CI58" s="593"/>
      <c r="CJ58" s="593"/>
      <c r="CK58" s="593"/>
      <c r="CL58" s="594"/>
      <c r="CM58" s="595">
        <v>888753</v>
      </c>
      <c r="CN58" s="596"/>
      <c r="CO58" s="596"/>
      <c r="CP58" s="596"/>
      <c r="CQ58" s="596"/>
      <c r="CR58" s="596"/>
      <c r="CS58" s="596"/>
      <c r="CT58" s="597"/>
      <c r="CU58" s="598">
        <v>0.1</v>
      </c>
      <c r="CV58" s="599"/>
      <c r="CW58" s="599"/>
      <c r="CX58" s="600"/>
      <c r="CY58" s="601">
        <v>72596</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330</v>
      </c>
      <c r="CB59" s="593"/>
      <c r="CC59" s="593"/>
      <c r="CD59" s="593"/>
      <c r="CE59" s="593"/>
      <c r="CF59" s="593"/>
      <c r="CG59" s="593"/>
      <c r="CH59" s="593"/>
      <c r="CI59" s="593"/>
      <c r="CJ59" s="593"/>
      <c r="CK59" s="593"/>
      <c r="CL59" s="594"/>
      <c r="CM59" s="595" t="s">
        <v>207</v>
      </c>
      <c r="CN59" s="596"/>
      <c r="CO59" s="596"/>
      <c r="CP59" s="596"/>
      <c r="CQ59" s="596"/>
      <c r="CR59" s="596"/>
      <c r="CS59" s="596"/>
      <c r="CT59" s="597"/>
      <c r="CU59" s="598" t="s">
        <v>119</v>
      </c>
      <c r="CV59" s="599"/>
      <c r="CW59" s="599"/>
      <c r="CX59" s="600"/>
      <c r="CY59" s="601" t="s">
        <v>207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331</v>
      </c>
      <c r="BZ60" s="608"/>
      <c r="CA60" s="608"/>
      <c r="CB60" s="608"/>
      <c r="CC60" s="608"/>
      <c r="CD60" s="608"/>
      <c r="CE60" s="608"/>
      <c r="CF60" s="608"/>
      <c r="CG60" s="608"/>
      <c r="CH60" s="608"/>
      <c r="CI60" s="608"/>
      <c r="CJ60" s="608"/>
      <c r="CK60" s="608"/>
      <c r="CL60" s="609"/>
      <c r="CM60" s="610">
        <v>739217289</v>
      </c>
      <c r="CN60" s="611"/>
      <c r="CO60" s="611"/>
      <c r="CP60" s="611"/>
      <c r="CQ60" s="611"/>
      <c r="CR60" s="611"/>
      <c r="CS60" s="611"/>
      <c r="CT60" s="612"/>
      <c r="CU60" s="613">
        <v>100</v>
      </c>
      <c r="CV60" s="614"/>
      <c r="CW60" s="614"/>
      <c r="CX60" s="615"/>
      <c r="CY60" s="616">
        <v>507181132</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TsCo46XhacTTprSsrA3w4Qse3aXFQb/ehe8Ft/8vRNUFLA4qJfLSS/id3dI1AAWahp0EbVXIXYigq80w13ZIhw==" saltValue="qSlDH+dEe5Nm603TsYjkN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8" t="s">
        <v>333</v>
      </c>
      <c r="DK2" s="1129"/>
      <c r="DL2" s="1129"/>
      <c r="DM2" s="1129"/>
      <c r="DN2" s="1129"/>
      <c r="DO2" s="1130"/>
      <c r="DP2" s="237"/>
      <c r="DQ2" s="1128" t="s">
        <v>334</v>
      </c>
      <c r="DR2" s="1129"/>
      <c r="DS2" s="1129"/>
      <c r="DT2" s="1129"/>
      <c r="DU2" s="1129"/>
      <c r="DV2" s="1129"/>
      <c r="DW2" s="1129"/>
      <c r="DX2" s="1129"/>
      <c r="DY2" s="1129"/>
      <c r="DZ2" s="1130"/>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075" t="s">
        <v>335</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40"/>
      <c r="BA4" s="240"/>
      <c r="BB4" s="240"/>
      <c r="BC4" s="240"/>
      <c r="BD4" s="240"/>
      <c r="BE4" s="241"/>
      <c r="BF4" s="241"/>
      <c r="BG4" s="241"/>
      <c r="BH4" s="241"/>
      <c r="BI4" s="241"/>
      <c r="BJ4" s="241"/>
      <c r="BK4" s="241"/>
      <c r="BL4" s="241"/>
      <c r="BM4" s="241"/>
      <c r="BN4" s="241"/>
      <c r="BO4" s="241"/>
      <c r="BP4" s="241"/>
      <c r="BQ4" s="240" t="s">
        <v>336</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990" t="s">
        <v>337</v>
      </c>
      <c r="B5" s="991"/>
      <c r="C5" s="991"/>
      <c r="D5" s="991"/>
      <c r="E5" s="991"/>
      <c r="F5" s="991"/>
      <c r="G5" s="991"/>
      <c r="H5" s="991"/>
      <c r="I5" s="991"/>
      <c r="J5" s="991"/>
      <c r="K5" s="991"/>
      <c r="L5" s="991"/>
      <c r="M5" s="991"/>
      <c r="N5" s="991"/>
      <c r="O5" s="991"/>
      <c r="P5" s="992"/>
      <c r="Q5" s="996" t="s">
        <v>338</v>
      </c>
      <c r="R5" s="997"/>
      <c r="S5" s="997"/>
      <c r="T5" s="997"/>
      <c r="U5" s="998"/>
      <c r="V5" s="996" t="s">
        <v>339</v>
      </c>
      <c r="W5" s="997"/>
      <c r="X5" s="997"/>
      <c r="Y5" s="997"/>
      <c r="Z5" s="998"/>
      <c r="AA5" s="996" t="s">
        <v>340</v>
      </c>
      <c r="AB5" s="997"/>
      <c r="AC5" s="997"/>
      <c r="AD5" s="997"/>
      <c r="AE5" s="997"/>
      <c r="AF5" s="1131" t="s">
        <v>341</v>
      </c>
      <c r="AG5" s="997"/>
      <c r="AH5" s="997"/>
      <c r="AI5" s="997"/>
      <c r="AJ5" s="1012"/>
      <c r="AK5" s="997" t="s">
        <v>342</v>
      </c>
      <c r="AL5" s="997"/>
      <c r="AM5" s="997"/>
      <c r="AN5" s="997"/>
      <c r="AO5" s="998"/>
      <c r="AP5" s="996" t="s">
        <v>343</v>
      </c>
      <c r="AQ5" s="997"/>
      <c r="AR5" s="997"/>
      <c r="AS5" s="997"/>
      <c r="AT5" s="998"/>
      <c r="AU5" s="996" t="s">
        <v>344</v>
      </c>
      <c r="AV5" s="997"/>
      <c r="AW5" s="997"/>
      <c r="AX5" s="997"/>
      <c r="AY5" s="1012"/>
      <c r="AZ5" s="244"/>
      <c r="BA5" s="244"/>
      <c r="BB5" s="244"/>
      <c r="BC5" s="244"/>
      <c r="BD5" s="244"/>
      <c r="BE5" s="245"/>
      <c r="BF5" s="245"/>
      <c r="BG5" s="245"/>
      <c r="BH5" s="245"/>
      <c r="BI5" s="245"/>
      <c r="BJ5" s="245"/>
      <c r="BK5" s="245"/>
      <c r="BL5" s="245"/>
      <c r="BM5" s="245"/>
      <c r="BN5" s="245"/>
      <c r="BO5" s="245"/>
      <c r="BP5" s="245"/>
      <c r="BQ5" s="990" t="s">
        <v>345</v>
      </c>
      <c r="BR5" s="991"/>
      <c r="BS5" s="991"/>
      <c r="BT5" s="991"/>
      <c r="BU5" s="991"/>
      <c r="BV5" s="991"/>
      <c r="BW5" s="991"/>
      <c r="BX5" s="991"/>
      <c r="BY5" s="991"/>
      <c r="BZ5" s="991"/>
      <c r="CA5" s="991"/>
      <c r="CB5" s="991"/>
      <c r="CC5" s="991"/>
      <c r="CD5" s="991"/>
      <c r="CE5" s="991"/>
      <c r="CF5" s="991"/>
      <c r="CG5" s="992"/>
      <c r="CH5" s="996" t="s">
        <v>346</v>
      </c>
      <c r="CI5" s="997"/>
      <c r="CJ5" s="997"/>
      <c r="CK5" s="997"/>
      <c r="CL5" s="998"/>
      <c r="CM5" s="996" t="s">
        <v>347</v>
      </c>
      <c r="CN5" s="997"/>
      <c r="CO5" s="997"/>
      <c r="CP5" s="997"/>
      <c r="CQ5" s="998"/>
      <c r="CR5" s="996" t="s">
        <v>348</v>
      </c>
      <c r="CS5" s="997"/>
      <c r="CT5" s="997"/>
      <c r="CU5" s="997"/>
      <c r="CV5" s="998"/>
      <c r="CW5" s="996" t="s">
        <v>349</v>
      </c>
      <c r="CX5" s="997"/>
      <c r="CY5" s="997"/>
      <c r="CZ5" s="997"/>
      <c r="DA5" s="998"/>
      <c r="DB5" s="996" t="s">
        <v>350</v>
      </c>
      <c r="DC5" s="997"/>
      <c r="DD5" s="997"/>
      <c r="DE5" s="997"/>
      <c r="DF5" s="998"/>
      <c r="DG5" s="1116" t="s">
        <v>351</v>
      </c>
      <c r="DH5" s="1117"/>
      <c r="DI5" s="1117"/>
      <c r="DJ5" s="1117"/>
      <c r="DK5" s="1118"/>
      <c r="DL5" s="1116" t="s">
        <v>352</v>
      </c>
      <c r="DM5" s="1117"/>
      <c r="DN5" s="1117"/>
      <c r="DO5" s="1117"/>
      <c r="DP5" s="1118"/>
      <c r="DQ5" s="996" t="s">
        <v>353</v>
      </c>
      <c r="DR5" s="997"/>
      <c r="DS5" s="997"/>
      <c r="DT5" s="997"/>
      <c r="DU5" s="998"/>
      <c r="DV5" s="996" t="s">
        <v>344</v>
      </c>
      <c r="DW5" s="997"/>
      <c r="DX5" s="997"/>
      <c r="DY5" s="997"/>
      <c r="DZ5" s="1012"/>
      <c r="EA5" s="242"/>
    </row>
    <row r="6" spans="1:131" s="243"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32"/>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9"/>
      <c r="DH6" s="1120"/>
      <c r="DI6" s="1120"/>
      <c r="DJ6" s="1120"/>
      <c r="DK6" s="1121"/>
      <c r="DL6" s="1119"/>
      <c r="DM6" s="1120"/>
      <c r="DN6" s="1120"/>
      <c r="DO6" s="1120"/>
      <c r="DP6" s="1121"/>
      <c r="DQ6" s="999"/>
      <c r="DR6" s="1000"/>
      <c r="DS6" s="1000"/>
      <c r="DT6" s="1000"/>
      <c r="DU6" s="1001"/>
      <c r="DV6" s="999"/>
      <c r="DW6" s="1000"/>
      <c r="DX6" s="1000"/>
      <c r="DY6" s="1000"/>
      <c r="DZ6" s="1013"/>
      <c r="EA6" s="242"/>
    </row>
    <row r="7" spans="1:131" s="243" customFormat="1" ht="26.25" customHeight="1" thickTop="1" x14ac:dyDescent="0.15">
      <c r="A7" s="246">
        <v>1</v>
      </c>
      <c r="B7" s="1062" t="s">
        <v>354</v>
      </c>
      <c r="C7" s="1063"/>
      <c r="D7" s="1063"/>
      <c r="E7" s="1063"/>
      <c r="F7" s="1063"/>
      <c r="G7" s="1063"/>
      <c r="H7" s="1063"/>
      <c r="I7" s="1063"/>
      <c r="J7" s="1063"/>
      <c r="K7" s="1063"/>
      <c r="L7" s="1063"/>
      <c r="M7" s="1063"/>
      <c r="N7" s="1063"/>
      <c r="O7" s="1063"/>
      <c r="P7" s="1064"/>
      <c r="Q7" s="1122">
        <v>783678</v>
      </c>
      <c r="R7" s="1123"/>
      <c r="S7" s="1123"/>
      <c r="T7" s="1123"/>
      <c r="U7" s="1123"/>
      <c r="V7" s="1123">
        <v>772604</v>
      </c>
      <c r="W7" s="1123"/>
      <c r="X7" s="1123"/>
      <c r="Y7" s="1123"/>
      <c r="Z7" s="1123"/>
      <c r="AA7" s="1123">
        <v>11074</v>
      </c>
      <c r="AB7" s="1123"/>
      <c r="AC7" s="1123"/>
      <c r="AD7" s="1123"/>
      <c r="AE7" s="1124"/>
      <c r="AF7" s="1125">
        <v>4458</v>
      </c>
      <c r="AG7" s="1126"/>
      <c r="AH7" s="1126"/>
      <c r="AI7" s="1126"/>
      <c r="AJ7" s="1127"/>
      <c r="AK7" s="1109">
        <v>198</v>
      </c>
      <c r="AL7" s="1110"/>
      <c r="AM7" s="1110"/>
      <c r="AN7" s="1110"/>
      <c r="AO7" s="1110"/>
      <c r="AP7" s="1110">
        <v>1121265</v>
      </c>
      <c r="AQ7" s="1110"/>
      <c r="AR7" s="1110"/>
      <c r="AS7" s="1110"/>
      <c r="AT7" s="1110"/>
      <c r="AU7" s="1111"/>
      <c r="AV7" s="1111"/>
      <c r="AW7" s="1111"/>
      <c r="AX7" s="1111"/>
      <c r="AY7" s="1112"/>
      <c r="AZ7" s="240"/>
      <c r="BA7" s="240"/>
      <c r="BB7" s="240"/>
      <c r="BC7" s="240"/>
      <c r="BD7" s="240"/>
      <c r="BE7" s="241"/>
      <c r="BF7" s="241"/>
      <c r="BG7" s="241"/>
      <c r="BH7" s="241"/>
      <c r="BI7" s="241"/>
      <c r="BJ7" s="241"/>
      <c r="BK7" s="241"/>
      <c r="BL7" s="241"/>
      <c r="BM7" s="241"/>
      <c r="BN7" s="241"/>
      <c r="BO7" s="241"/>
      <c r="BP7" s="241"/>
      <c r="BQ7" s="247">
        <v>1</v>
      </c>
      <c r="BR7" s="248" t="s">
        <v>551</v>
      </c>
      <c r="BS7" s="1113" t="s">
        <v>552</v>
      </c>
      <c r="BT7" s="1114"/>
      <c r="BU7" s="1114"/>
      <c r="BV7" s="1114"/>
      <c r="BW7" s="1114"/>
      <c r="BX7" s="1114"/>
      <c r="BY7" s="1114"/>
      <c r="BZ7" s="1114"/>
      <c r="CA7" s="1114"/>
      <c r="CB7" s="1114"/>
      <c r="CC7" s="1114"/>
      <c r="CD7" s="1114"/>
      <c r="CE7" s="1114"/>
      <c r="CF7" s="1114"/>
      <c r="CG7" s="1115"/>
      <c r="CH7" s="1106">
        <v>-45</v>
      </c>
      <c r="CI7" s="1107"/>
      <c r="CJ7" s="1107"/>
      <c r="CK7" s="1107"/>
      <c r="CL7" s="1108"/>
      <c r="CM7" s="1106">
        <v>11499</v>
      </c>
      <c r="CN7" s="1107"/>
      <c r="CO7" s="1107"/>
      <c r="CP7" s="1107"/>
      <c r="CQ7" s="1108"/>
      <c r="CR7" s="1106">
        <v>20</v>
      </c>
      <c r="CS7" s="1107"/>
      <c r="CT7" s="1107"/>
      <c r="CU7" s="1107"/>
      <c r="CV7" s="1108"/>
      <c r="CW7" s="1106">
        <v>0</v>
      </c>
      <c r="CX7" s="1107"/>
      <c r="CY7" s="1107"/>
      <c r="CZ7" s="1107"/>
      <c r="DA7" s="1108"/>
      <c r="DB7" s="1106">
        <v>0</v>
      </c>
      <c r="DC7" s="1107"/>
      <c r="DD7" s="1107"/>
      <c r="DE7" s="1107"/>
      <c r="DF7" s="1108"/>
      <c r="DG7" s="1106">
        <v>115</v>
      </c>
      <c r="DH7" s="1107"/>
      <c r="DI7" s="1107"/>
      <c r="DJ7" s="1107"/>
      <c r="DK7" s="1108"/>
      <c r="DL7" s="1106">
        <v>0</v>
      </c>
      <c r="DM7" s="1107"/>
      <c r="DN7" s="1107"/>
      <c r="DO7" s="1107"/>
      <c r="DP7" s="1108"/>
      <c r="DQ7" s="1106"/>
      <c r="DR7" s="1107"/>
      <c r="DS7" s="1107"/>
      <c r="DT7" s="1107"/>
      <c r="DU7" s="1108"/>
      <c r="DV7" s="1133"/>
      <c r="DW7" s="1134"/>
      <c r="DX7" s="1134"/>
      <c r="DY7" s="1134"/>
      <c r="DZ7" s="1135"/>
      <c r="EA7" s="242"/>
    </row>
    <row r="8" spans="1:131" s="243" customFormat="1" ht="26.25" customHeight="1" x14ac:dyDescent="0.15">
      <c r="A8" s="249">
        <v>2</v>
      </c>
      <c r="B8" s="1038" t="s">
        <v>355</v>
      </c>
      <c r="C8" s="1039"/>
      <c r="D8" s="1039"/>
      <c r="E8" s="1039"/>
      <c r="F8" s="1039"/>
      <c r="G8" s="1039"/>
      <c r="H8" s="1039"/>
      <c r="I8" s="1039"/>
      <c r="J8" s="1039"/>
      <c r="K8" s="1039"/>
      <c r="L8" s="1039"/>
      <c r="M8" s="1039"/>
      <c r="N8" s="1039"/>
      <c r="O8" s="1039"/>
      <c r="P8" s="1040"/>
      <c r="Q8" s="1045">
        <v>52094</v>
      </c>
      <c r="R8" s="1042"/>
      <c r="S8" s="1042"/>
      <c r="T8" s="1042"/>
      <c r="U8" s="1042"/>
      <c r="V8" s="1042">
        <v>52094</v>
      </c>
      <c r="W8" s="1042"/>
      <c r="X8" s="1042"/>
      <c r="Y8" s="1042"/>
      <c r="Z8" s="1042"/>
      <c r="AA8" s="1042"/>
      <c r="AB8" s="1042"/>
      <c r="AC8" s="1042"/>
      <c r="AD8" s="1042"/>
      <c r="AE8" s="1046"/>
      <c r="AF8" s="1056" t="s">
        <v>356</v>
      </c>
      <c r="AG8" s="1053"/>
      <c r="AH8" s="1053"/>
      <c r="AI8" s="1053"/>
      <c r="AJ8" s="1055"/>
      <c r="AK8" s="1104">
        <v>4233</v>
      </c>
      <c r="AL8" s="1105"/>
      <c r="AM8" s="1105"/>
      <c r="AN8" s="1105"/>
      <c r="AO8" s="1105"/>
      <c r="AP8" s="1105"/>
      <c r="AQ8" s="1105"/>
      <c r="AR8" s="1105"/>
      <c r="AS8" s="1105"/>
      <c r="AT8" s="1105"/>
      <c r="AU8" s="1102"/>
      <c r="AV8" s="1102"/>
      <c r="AW8" s="1102"/>
      <c r="AX8" s="1102"/>
      <c r="AY8" s="1103"/>
      <c r="AZ8" s="240"/>
      <c r="BA8" s="240"/>
      <c r="BB8" s="240"/>
      <c r="BC8" s="240"/>
      <c r="BD8" s="240"/>
      <c r="BE8" s="241"/>
      <c r="BF8" s="241"/>
      <c r="BG8" s="241"/>
      <c r="BH8" s="241"/>
      <c r="BI8" s="241"/>
      <c r="BJ8" s="241"/>
      <c r="BK8" s="241"/>
      <c r="BL8" s="241"/>
      <c r="BM8" s="241"/>
      <c r="BN8" s="241"/>
      <c r="BO8" s="241"/>
      <c r="BP8" s="241"/>
      <c r="BQ8" s="250">
        <v>2</v>
      </c>
      <c r="BR8" s="251" t="s">
        <v>551</v>
      </c>
      <c r="BS8" s="1009" t="s">
        <v>553</v>
      </c>
      <c r="BT8" s="1010"/>
      <c r="BU8" s="1010"/>
      <c r="BV8" s="1010"/>
      <c r="BW8" s="1010"/>
      <c r="BX8" s="1010"/>
      <c r="BY8" s="1010"/>
      <c r="BZ8" s="1010"/>
      <c r="CA8" s="1010"/>
      <c r="CB8" s="1010"/>
      <c r="CC8" s="1010"/>
      <c r="CD8" s="1010"/>
      <c r="CE8" s="1010"/>
      <c r="CF8" s="1010"/>
      <c r="CG8" s="1011"/>
      <c r="CH8" s="984">
        <v>1</v>
      </c>
      <c r="CI8" s="985"/>
      <c r="CJ8" s="985"/>
      <c r="CK8" s="985"/>
      <c r="CL8" s="986"/>
      <c r="CM8" s="984">
        <v>5344</v>
      </c>
      <c r="CN8" s="985"/>
      <c r="CO8" s="985"/>
      <c r="CP8" s="985"/>
      <c r="CQ8" s="986"/>
      <c r="CR8" s="984">
        <v>5304</v>
      </c>
      <c r="CS8" s="985"/>
      <c r="CT8" s="985"/>
      <c r="CU8" s="985"/>
      <c r="CV8" s="986"/>
      <c r="CW8" s="984">
        <v>2</v>
      </c>
      <c r="CX8" s="985"/>
      <c r="CY8" s="985"/>
      <c r="CZ8" s="985"/>
      <c r="DA8" s="986"/>
      <c r="DB8" s="984">
        <v>0</v>
      </c>
      <c r="DC8" s="985"/>
      <c r="DD8" s="985"/>
      <c r="DE8" s="985"/>
      <c r="DF8" s="986"/>
      <c r="DG8" s="984">
        <v>5171</v>
      </c>
      <c r="DH8" s="985"/>
      <c r="DI8" s="985"/>
      <c r="DJ8" s="985"/>
      <c r="DK8" s="986"/>
      <c r="DL8" s="984">
        <v>0</v>
      </c>
      <c r="DM8" s="985"/>
      <c r="DN8" s="985"/>
      <c r="DO8" s="985"/>
      <c r="DP8" s="986"/>
      <c r="DQ8" s="984"/>
      <c r="DR8" s="985"/>
      <c r="DS8" s="985"/>
      <c r="DT8" s="985"/>
      <c r="DU8" s="986"/>
      <c r="DV8" s="987"/>
      <c r="DW8" s="988"/>
      <c r="DX8" s="988"/>
      <c r="DY8" s="988"/>
      <c r="DZ8" s="989"/>
      <c r="EA8" s="242"/>
    </row>
    <row r="9" spans="1:131" s="243" customFormat="1" ht="26.25" customHeight="1" x14ac:dyDescent="0.15">
      <c r="A9" s="249">
        <v>3</v>
      </c>
      <c r="B9" s="1038" t="s">
        <v>357</v>
      </c>
      <c r="C9" s="1039"/>
      <c r="D9" s="1039"/>
      <c r="E9" s="1039"/>
      <c r="F9" s="1039"/>
      <c r="G9" s="1039"/>
      <c r="H9" s="1039"/>
      <c r="I9" s="1039"/>
      <c r="J9" s="1039"/>
      <c r="K9" s="1039"/>
      <c r="L9" s="1039"/>
      <c r="M9" s="1039"/>
      <c r="N9" s="1039"/>
      <c r="O9" s="1039"/>
      <c r="P9" s="1040"/>
      <c r="Q9" s="1045">
        <v>5130</v>
      </c>
      <c r="R9" s="1042"/>
      <c r="S9" s="1042"/>
      <c r="T9" s="1042"/>
      <c r="U9" s="1042"/>
      <c r="V9" s="1042">
        <v>5130</v>
      </c>
      <c r="W9" s="1042"/>
      <c r="X9" s="1042"/>
      <c r="Y9" s="1042"/>
      <c r="Z9" s="1042"/>
      <c r="AA9" s="1042"/>
      <c r="AB9" s="1042"/>
      <c r="AC9" s="1042"/>
      <c r="AD9" s="1042"/>
      <c r="AE9" s="1046"/>
      <c r="AF9" s="1056" t="s">
        <v>120</v>
      </c>
      <c r="AG9" s="1053"/>
      <c r="AH9" s="1053"/>
      <c r="AI9" s="1053"/>
      <c r="AJ9" s="1055"/>
      <c r="AK9" s="1104"/>
      <c r="AL9" s="1105"/>
      <c r="AM9" s="1105"/>
      <c r="AN9" s="1105"/>
      <c r="AO9" s="1105"/>
      <c r="AP9" s="1105"/>
      <c r="AQ9" s="1105"/>
      <c r="AR9" s="1105"/>
      <c r="AS9" s="1105"/>
      <c r="AT9" s="1105"/>
      <c r="AU9" s="1102"/>
      <c r="AV9" s="1102"/>
      <c r="AW9" s="1102"/>
      <c r="AX9" s="1102"/>
      <c r="AY9" s="1103"/>
      <c r="AZ9" s="240"/>
      <c r="BA9" s="240"/>
      <c r="BB9" s="240"/>
      <c r="BC9" s="240"/>
      <c r="BD9" s="240"/>
      <c r="BE9" s="241"/>
      <c r="BF9" s="241"/>
      <c r="BG9" s="241"/>
      <c r="BH9" s="241"/>
      <c r="BI9" s="241"/>
      <c r="BJ9" s="241"/>
      <c r="BK9" s="241"/>
      <c r="BL9" s="241"/>
      <c r="BM9" s="241"/>
      <c r="BN9" s="241"/>
      <c r="BO9" s="241"/>
      <c r="BP9" s="241"/>
      <c r="BQ9" s="250">
        <v>3</v>
      </c>
      <c r="BR9" s="251" t="s">
        <v>551</v>
      </c>
      <c r="BS9" s="1009" t="s">
        <v>554</v>
      </c>
      <c r="BT9" s="1010"/>
      <c r="BU9" s="1010"/>
      <c r="BV9" s="1010"/>
      <c r="BW9" s="1010"/>
      <c r="BX9" s="1010"/>
      <c r="BY9" s="1010"/>
      <c r="BZ9" s="1010"/>
      <c r="CA9" s="1010"/>
      <c r="CB9" s="1010"/>
      <c r="CC9" s="1010"/>
      <c r="CD9" s="1010"/>
      <c r="CE9" s="1010"/>
      <c r="CF9" s="1010"/>
      <c r="CG9" s="1011"/>
      <c r="CH9" s="984">
        <v>18</v>
      </c>
      <c r="CI9" s="985"/>
      <c r="CJ9" s="985"/>
      <c r="CK9" s="985"/>
      <c r="CL9" s="986"/>
      <c r="CM9" s="984">
        <v>4176</v>
      </c>
      <c r="CN9" s="985"/>
      <c r="CO9" s="985"/>
      <c r="CP9" s="985"/>
      <c r="CQ9" s="986"/>
      <c r="CR9" s="984">
        <v>2</v>
      </c>
      <c r="CS9" s="985"/>
      <c r="CT9" s="985"/>
      <c r="CU9" s="985"/>
      <c r="CV9" s="986"/>
      <c r="CW9" s="984">
        <v>0</v>
      </c>
      <c r="CX9" s="985"/>
      <c r="CY9" s="985"/>
      <c r="CZ9" s="985"/>
      <c r="DA9" s="986"/>
      <c r="DB9" s="984">
        <v>0</v>
      </c>
      <c r="DC9" s="985"/>
      <c r="DD9" s="985"/>
      <c r="DE9" s="985"/>
      <c r="DF9" s="986"/>
      <c r="DG9" s="984">
        <v>0</v>
      </c>
      <c r="DH9" s="985"/>
      <c r="DI9" s="985"/>
      <c r="DJ9" s="985"/>
      <c r="DK9" s="986"/>
      <c r="DL9" s="984">
        <v>0</v>
      </c>
      <c r="DM9" s="985"/>
      <c r="DN9" s="985"/>
      <c r="DO9" s="985"/>
      <c r="DP9" s="986"/>
      <c r="DQ9" s="984"/>
      <c r="DR9" s="985"/>
      <c r="DS9" s="985"/>
      <c r="DT9" s="985"/>
      <c r="DU9" s="986"/>
      <c r="DV9" s="987"/>
      <c r="DW9" s="988"/>
      <c r="DX9" s="988"/>
      <c r="DY9" s="988"/>
      <c r="DZ9" s="989"/>
      <c r="EA9" s="242"/>
    </row>
    <row r="10" spans="1:131" s="243" customFormat="1" ht="26.25" customHeight="1" x14ac:dyDescent="0.15">
      <c r="A10" s="249">
        <v>4</v>
      </c>
      <c r="B10" s="1038" t="s">
        <v>358</v>
      </c>
      <c r="C10" s="1039"/>
      <c r="D10" s="1039"/>
      <c r="E10" s="1039"/>
      <c r="F10" s="1039"/>
      <c r="G10" s="1039"/>
      <c r="H10" s="1039"/>
      <c r="I10" s="1039"/>
      <c r="J10" s="1039"/>
      <c r="K10" s="1039"/>
      <c r="L10" s="1039"/>
      <c r="M10" s="1039"/>
      <c r="N10" s="1039"/>
      <c r="O10" s="1039"/>
      <c r="P10" s="1040"/>
      <c r="Q10" s="1045">
        <v>595</v>
      </c>
      <c r="R10" s="1042"/>
      <c r="S10" s="1042"/>
      <c r="T10" s="1042"/>
      <c r="U10" s="1042"/>
      <c r="V10" s="1042">
        <v>393</v>
      </c>
      <c r="W10" s="1042"/>
      <c r="X10" s="1042"/>
      <c r="Y10" s="1042"/>
      <c r="Z10" s="1042"/>
      <c r="AA10" s="1042">
        <v>202</v>
      </c>
      <c r="AB10" s="1042"/>
      <c r="AC10" s="1042"/>
      <c r="AD10" s="1042"/>
      <c r="AE10" s="1046"/>
      <c r="AF10" s="1056">
        <v>202</v>
      </c>
      <c r="AG10" s="1053"/>
      <c r="AH10" s="1053"/>
      <c r="AI10" s="1053"/>
      <c r="AJ10" s="1055"/>
      <c r="AK10" s="1104">
        <v>241</v>
      </c>
      <c r="AL10" s="1105"/>
      <c r="AM10" s="1105"/>
      <c r="AN10" s="1105"/>
      <c r="AO10" s="1105"/>
      <c r="AP10" s="1105">
        <v>1750</v>
      </c>
      <c r="AQ10" s="1105"/>
      <c r="AR10" s="1105"/>
      <c r="AS10" s="1105"/>
      <c r="AT10" s="1105"/>
      <c r="AU10" s="1102"/>
      <c r="AV10" s="1102"/>
      <c r="AW10" s="1102"/>
      <c r="AX10" s="1102"/>
      <c r="AY10" s="1103"/>
      <c r="AZ10" s="240"/>
      <c r="BA10" s="240"/>
      <c r="BB10" s="240"/>
      <c r="BC10" s="240"/>
      <c r="BD10" s="240"/>
      <c r="BE10" s="241"/>
      <c r="BF10" s="241"/>
      <c r="BG10" s="241"/>
      <c r="BH10" s="241"/>
      <c r="BI10" s="241"/>
      <c r="BJ10" s="241"/>
      <c r="BK10" s="241"/>
      <c r="BL10" s="241"/>
      <c r="BM10" s="241"/>
      <c r="BN10" s="241"/>
      <c r="BO10" s="241"/>
      <c r="BP10" s="241"/>
      <c r="BQ10" s="250">
        <v>4</v>
      </c>
      <c r="BR10" s="251" t="s">
        <v>551</v>
      </c>
      <c r="BS10" s="1009" t="s">
        <v>555</v>
      </c>
      <c r="BT10" s="1010"/>
      <c r="BU10" s="1010"/>
      <c r="BV10" s="1010"/>
      <c r="BW10" s="1010"/>
      <c r="BX10" s="1010"/>
      <c r="BY10" s="1010"/>
      <c r="BZ10" s="1010"/>
      <c r="CA10" s="1010"/>
      <c r="CB10" s="1010"/>
      <c r="CC10" s="1010"/>
      <c r="CD10" s="1010"/>
      <c r="CE10" s="1010"/>
      <c r="CF10" s="1010"/>
      <c r="CG10" s="1011"/>
      <c r="CH10" s="984">
        <v>1</v>
      </c>
      <c r="CI10" s="985"/>
      <c r="CJ10" s="985"/>
      <c r="CK10" s="985"/>
      <c r="CL10" s="986"/>
      <c r="CM10" s="984">
        <v>34</v>
      </c>
      <c r="CN10" s="985"/>
      <c r="CO10" s="985"/>
      <c r="CP10" s="985"/>
      <c r="CQ10" s="986"/>
      <c r="CR10" s="984">
        <v>30</v>
      </c>
      <c r="CS10" s="985"/>
      <c r="CT10" s="985"/>
      <c r="CU10" s="985"/>
      <c r="CV10" s="986"/>
      <c r="CW10" s="984">
        <v>19</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c r="DR10" s="985"/>
      <c r="DS10" s="985"/>
      <c r="DT10" s="985"/>
      <c r="DU10" s="986"/>
      <c r="DV10" s="987"/>
      <c r="DW10" s="988"/>
      <c r="DX10" s="988"/>
      <c r="DY10" s="988"/>
      <c r="DZ10" s="989"/>
      <c r="EA10" s="242"/>
    </row>
    <row r="11" spans="1:131" s="243" customFormat="1" ht="26.25" customHeight="1" x14ac:dyDescent="0.15">
      <c r="A11" s="249">
        <v>5</v>
      </c>
      <c r="B11" s="1038" t="s">
        <v>359</v>
      </c>
      <c r="C11" s="1039"/>
      <c r="D11" s="1039"/>
      <c r="E11" s="1039"/>
      <c r="F11" s="1039"/>
      <c r="G11" s="1039"/>
      <c r="H11" s="1039"/>
      <c r="I11" s="1039"/>
      <c r="J11" s="1039"/>
      <c r="K11" s="1039"/>
      <c r="L11" s="1039"/>
      <c r="M11" s="1039"/>
      <c r="N11" s="1039"/>
      <c r="O11" s="1039"/>
      <c r="P11" s="1040"/>
      <c r="Q11" s="1045">
        <v>612</v>
      </c>
      <c r="R11" s="1042"/>
      <c r="S11" s="1042"/>
      <c r="T11" s="1042"/>
      <c r="U11" s="1042"/>
      <c r="V11" s="1042">
        <v>125</v>
      </c>
      <c r="W11" s="1042"/>
      <c r="X11" s="1042"/>
      <c r="Y11" s="1042"/>
      <c r="Z11" s="1042"/>
      <c r="AA11" s="1042">
        <v>487</v>
      </c>
      <c r="AB11" s="1042"/>
      <c r="AC11" s="1042"/>
      <c r="AD11" s="1042"/>
      <c r="AE11" s="1046"/>
      <c r="AF11" s="1056" t="s">
        <v>120</v>
      </c>
      <c r="AG11" s="1053"/>
      <c r="AH11" s="1053"/>
      <c r="AI11" s="1053"/>
      <c r="AJ11" s="1055"/>
      <c r="AK11" s="1104"/>
      <c r="AL11" s="1105"/>
      <c r="AM11" s="1105"/>
      <c r="AN11" s="1105"/>
      <c r="AO11" s="1105"/>
      <c r="AP11" s="1105"/>
      <c r="AQ11" s="1105"/>
      <c r="AR11" s="1105"/>
      <c r="AS11" s="1105"/>
      <c r="AT11" s="1105"/>
      <c r="AU11" s="1102"/>
      <c r="AV11" s="1102"/>
      <c r="AW11" s="1102"/>
      <c r="AX11" s="1102"/>
      <c r="AY11" s="1103"/>
      <c r="AZ11" s="240"/>
      <c r="BA11" s="240"/>
      <c r="BB11" s="240"/>
      <c r="BC11" s="240"/>
      <c r="BD11" s="240"/>
      <c r="BE11" s="241"/>
      <c r="BF11" s="241"/>
      <c r="BG11" s="241"/>
      <c r="BH11" s="241"/>
      <c r="BI11" s="241"/>
      <c r="BJ11" s="241"/>
      <c r="BK11" s="241"/>
      <c r="BL11" s="241"/>
      <c r="BM11" s="241"/>
      <c r="BN11" s="241"/>
      <c r="BO11" s="241"/>
      <c r="BP11" s="241"/>
      <c r="BQ11" s="250">
        <v>5</v>
      </c>
      <c r="BR11" s="251"/>
      <c r="BS11" s="1009" t="s">
        <v>556</v>
      </c>
      <c r="BT11" s="1010"/>
      <c r="BU11" s="1010"/>
      <c r="BV11" s="1010"/>
      <c r="BW11" s="1010"/>
      <c r="BX11" s="1010"/>
      <c r="BY11" s="1010"/>
      <c r="BZ11" s="1010"/>
      <c r="CA11" s="1010"/>
      <c r="CB11" s="1010"/>
      <c r="CC11" s="1010"/>
      <c r="CD11" s="1010"/>
      <c r="CE11" s="1010"/>
      <c r="CF11" s="1010"/>
      <c r="CG11" s="1011"/>
      <c r="CH11" s="984">
        <v>-4</v>
      </c>
      <c r="CI11" s="985"/>
      <c r="CJ11" s="985"/>
      <c r="CK11" s="985"/>
      <c r="CL11" s="986"/>
      <c r="CM11" s="984">
        <v>321</v>
      </c>
      <c r="CN11" s="985"/>
      <c r="CO11" s="985"/>
      <c r="CP11" s="985"/>
      <c r="CQ11" s="986"/>
      <c r="CR11" s="984">
        <v>298</v>
      </c>
      <c r="CS11" s="985"/>
      <c r="CT11" s="985"/>
      <c r="CU11" s="985"/>
      <c r="CV11" s="986"/>
      <c r="CW11" s="984">
        <v>57</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c r="DR11" s="985"/>
      <c r="DS11" s="985"/>
      <c r="DT11" s="985"/>
      <c r="DU11" s="986"/>
      <c r="DV11" s="987"/>
      <c r="DW11" s="988"/>
      <c r="DX11" s="988"/>
      <c r="DY11" s="988"/>
      <c r="DZ11" s="989"/>
      <c r="EA11" s="242"/>
    </row>
    <row r="12" spans="1:131" s="243" customFormat="1" ht="26.25" customHeight="1" x14ac:dyDescent="0.15">
      <c r="A12" s="249">
        <v>6</v>
      </c>
      <c r="B12" s="1038" t="s">
        <v>360</v>
      </c>
      <c r="C12" s="1039"/>
      <c r="D12" s="1039"/>
      <c r="E12" s="1039"/>
      <c r="F12" s="1039"/>
      <c r="G12" s="1039"/>
      <c r="H12" s="1039"/>
      <c r="I12" s="1039"/>
      <c r="J12" s="1039"/>
      <c r="K12" s="1039"/>
      <c r="L12" s="1039"/>
      <c r="M12" s="1039"/>
      <c r="N12" s="1039"/>
      <c r="O12" s="1039"/>
      <c r="P12" s="1040"/>
      <c r="Q12" s="1045">
        <v>805</v>
      </c>
      <c r="R12" s="1042"/>
      <c r="S12" s="1042"/>
      <c r="T12" s="1042"/>
      <c r="U12" s="1042"/>
      <c r="V12" s="1042">
        <v>205</v>
      </c>
      <c r="W12" s="1042"/>
      <c r="X12" s="1042"/>
      <c r="Y12" s="1042"/>
      <c r="Z12" s="1042"/>
      <c r="AA12" s="1042">
        <v>600</v>
      </c>
      <c r="AB12" s="1042"/>
      <c r="AC12" s="1042"/>
      <c r="AD12" s="1042"/>
      <c r="AE12" s="1046"/>
      <c r="AF12" s="1056" t="s">
        <v>120</v>
      </c>
      <c r="AG12" s="1053"/>
      <c r="AH12" s="1053"/>
      <c r="AI12" s="1053"/>
      <c r="AJ12" s="1055"/>
      <c r="AK12" s="1104"/>
      <c r="AL12" s="1105"/>
      <c r="AM12" s="1105"/>
      <c r="AN12" s="1105"/>
      <c r="AO12" s="1105"/>
      <c r="AP12" s="1105">
        <v>1415</v>
      </c>
      <c r="AQ12" s="1105"/>
      <c r="AR12" s="1105"/>
      <c r="AS12" s="1105"/>
      <c r="AT12" s="1105"/>
      <c r="AU12" s="1102"/>
      <c r="AV12" s="1102"/>
      <c r="AW12" s="1102"/>
      <c r="AX12" s="1102"/>
      <c r="AY12" s="1103"/>
      <c r="AZ12" s="240"/>
      <c r="BA12" s="240"/>
      <c r="BB12" s="240"/>
      <c r="BC12" s="240"/>
      <c r="BD12" s="240"/>
      <c r="BE12" s="241"/>
      <c r="BF12" s="241"/>
      <c r="BG12" s="241"/>
      <c r="BH12" s="241"/>
      <c r="BI12" s="241"/>
      <c r="BJ12" s="241"/>
      <c r="BK12" s="241"/>
      <c r="BL12" s="241"/>
      <c r="BM12" s="241"/>
      <c r="BN12" s="241"/>
      <c r="BO12" s="241"/>
      <c r="BP12" s="241"/>
      <c r="BQ12" s="250">
        <v>6</v>
      </c>
      <c r="BR12" s="251"/>
      <c r="BS12" s="1009" t="s">
        <v>557</v>
      </c>
      <c r="BT12" s="1010"/>
      <c r="BU12" s="1010"/>
      <c r="BV12" s="1010"/>
      <c r="BW12" s="1010"/>
      <c r="BX12" s="1010"/>
      <c r="BY12" s="1010"/>
      <c r="BZ12" s="1010"/>
      <c r="CA12" s="1010"/>
      <c r="CB12" s="1010"/>
      <c r="CC12" s="1010"/>
      <c r="CD12" s="1010"/>
      <c r="CE12" s="1010"/>
      <c r="CF12" s="1010"/>
      <c r="CG12" s="1011"/>
      <c r="CH12" s="984">
        <v>-19</v>
      </c>
      <c r="CI12" s="985"/>
      <c r="CJ12" s="985"/>
      <c r="CK12" s="985"/>
      <c r="CL12" s="986"/>
      <c r="CM12" s="984">
        <v>801</v>
      </c>
      <c r="CN12" s="985"/>
      <c r="CO12" s="985"/>
      <c r="CP12" s="985"/>
      <c r="CQ12" s="986"/>
      <c r="CR12" s="984">
        <v>100</v>
      </c>
      <c r="CS12" s="985"/>
      <c r="CT12" s="985"/>
      <c r="CU12" s="985"/>
      <c r="CV12" s="986"/>
      <c r="CW12" s="984">
        <v>71</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c r="DR12" s="985"/>
      <c r="DS12" s="985"/>
      <c r="DT12" s="985"/>
      <c r="DU12" s="986"/>
      <c r="DV12" s="987"/>
      <c r="DW12" s="988"/>
      <c r="DX12" s="988"/>
      <c r="DY12" s="988"/>
      <c r="DZ12" s="989"/>
      <c r="EA12" s="242"/>
    </row>
    <row r="13" spans="1:131" s="243" customFormat="1" ht="26.25" customHeight="1" x14ac:dyDescent="0.15">
      <c r="A13" s="249">
        <v>7</v>
      </c>
      <c r="B13" s="1038" t="s">
        <v>361</v>
      </c>
      <c r="C13" s="1039"/>
      <c r="D13" s="1039"/>
      <c r="E13" s="1039"/>
      <c r="F13" s="1039"/>
      <c r="G13" s="1039"/>
      <c r="H13" s="1039"/>
      <c r="I13" s="1039"/>
      <c r="J13" s="1039"/>
      <c r="K13" s="1039"/>
      <c r="L13" s="1039"/>
      <c r="M13" s="1039"/>
      <c r="N13" s="1039"/>
      <c r="O13" s="1039"/>
      <c r="P13" s="1040"/>
      <c r="Q13" s="1045">
        <v>279</v>
      </c>
      <c r="R13" s="1042"/>
      <c r="S13" s="1042"/>
      <c r="T13" s="1042"/>
      <c r="U13" s="1042"/>
      <c r="V13" s="1042">
        <v>279</v>
      </c>
      <c r="W13" s="1042"/>
      <c r="X13" s="1042"/>
      <c r="Y13" s="1042"/>
      <c r="Z13" s="1042"/>
      <c r="AA13" s="1042"/>
      <c r="AB13" s="1042"/>
      <c r="AC13" s="1042"/>
      <c r="AD13" s="1042"/>
      <c r="AE13" s="1046"/>
      <c r="AF13" s="1056">
        <v>0</v>
      </c>
      <c r="AG13" s="1053"/>
      <c r="AH13" s="1053"/>
      <c r="AI13" s="1053"/>
      <c r="AJ13" s="1055"/>
      <c r="AK13" s="1104">
        <v>55</v>
      </c>
      <c r="AL13" s="1105"/>
      <c r="AM13" s="1105"/>
      <c r="AN13" s="1105"/>
      <c r="AO13" s="1105"/>
      <c r="AP13" s="1105"/>
      <c r="AQ13" s="1105"/>
      <c r="AR13" s="1105"/>
      <c r="AS13" s="1105"/>
      <c r="AT13" s="1105"/>
      <c r="AU13" s="1102"/>
      <c r="AV13" s="1102"/>
      <c r="AW13" s="1102"/>
      <c r="AX13" s="1102"/>
      <c r="AY13" s="1103"/>
      <c r="AZ13" s="240"/>
      <c r="BA13" s="240"/>
      <c r="BB13" s="240"/>
      <c r="BC13" s="240"/>
      <c r="BD13" s="240"/>
      <c r="BE13" s="241"/>
      <c r="BF13" s="241"/>
      <c r="BG13" s="241"/>
      <c r="BH13" s="241"/>
      <c r="BI13" s="241"/>
      <c r="BJ13" s="241"/>
      <c r="BK13" s="241"/>
      <c r="BL13" s="241"/>
      <c r="BM13" s="241"/>
      <c r="BN13" s="241"/>
      <c r="BO13" s="241"/>
      <c r="BP13" s="241"/>
      <c r="BQ13" s="250">
        <v>7</v>
      </c>
      <c r="BR13" s="251"/>
      <c r="BS13" s="1009" t="s">
        <v>558</v>
      </c>
      <c r="BT13" s="1010"/>
      <c r="BU13" s="1010"/>
      <c r="BV13" s="1010"/>
      <c r="BW13" s="1010"/>
      <c r="BX13" s="1010"/>
      <c r="BY13" s="1010"/>
      <c r="BZ13" s="1010"/>
      <c r="CA13" s="1010"/>
      <c r="CB13" s="1010"/>
      <c r="CC13" s="1010"/>
      <c r="CD13" s="1010"/>
      <c r="CE13" s="1010"/>
      <c r="CF13" s="1010"/>
      <c r="CG13" s="1011"/>
      <c r="CH13" s="984">
        <v>10</v>
      </c>
      <c r="CI13" s="985"/>
      <c r="CJ13" s="985"/>
      <c r="CK13" s="985"/>
      <c r="CL13" s="986"/>
      <c r="CM13" s="984">
        <v>117</v>
      </c>
      <c r="CN13" s="985"/>
      <c r="CO13" s="985"/>
      <c r="CP13" s="985"/>
      <c r="CQ13" s="986"/>
      <c r="CR13" s="984">
        <v>38</v>
      </c>
      <c r="CS13" s="985"/>
      <c r="CT13" s="985"/>
      <c r="CU13" s="985"/>
      <c r="CV13" s="986"/>
      <c r="CW13" s="984">
        <v>18</v>
      </c>
      <c r="CX13" s="985"/>
      <c r="CY13" s="985"/>
      <c r="CZ13" s="985"/>
      <c r="DA13" s="986"/>
      <c r="DB13" s="984">
        <v>0</v>
      </c>
      <c r="DC13" s="985"/>
      <c r="DD13" s="985"/>
      <c r="DE13" s="985"/>
      <c r="DF13" s="986"/>
      <c r="DG13" s="984">
        <v>0</v>
      </c>
      <c r="DH13" s="985"/>
      <c r="DI13" s="985"/>
      <c r="DJ13" s="985"/>
      <c r="DK13" s="986"/>
      <c r="DL13" s="984">
        <v>0</v>
      </c>
      <c r="DM13" s="985"/>
      <c r="DN13" s="985"/>
      <c r="DO13" s="985"/>
      <c r="DP13" s="986"/>
      <c r="DQ13" s="984"/>
      <c r="DR13" s="985"/>
      <c r="DS13" s="985"/>
      <c r="DT13" s="985"/>
      <c r="DU13" s="986"/>
      <c r="DV13" s="987"/>
      <c r="DW13" s="988"/>
      <c r="DX13" s="988"/>
      <c r="DY13" s="988"/>
      <c r="DZ13" s="989"/>
      <c r="EA13" s="242"/>
    </row>
    <row r="14" spans="1:131" s="243" customFormat="1" ht="26.25" customHeight="1" x14ac:dyDescent="0.15">
      <c r="A14" s="249">
        <v>8</v>
      </c>
      <c r="B14" s="1038" t="s">
        <v>362</v>
      </c>
      <c r="C14" s="1039"/>
      <c r="D14" s="1039"/>
      <c r="E14" s="1039"/>
      <c r="F14" s="1039"/>
      <c r="G14" s="1039"/>
      <c r="H14" s="1039"/>
      <c r="I14" s="1039"/>
      <c r="J14" s="1039"/>
      <c r="K14" s="1039"/>
      <c r="L14" s="1039"/>
      <c r="M14" s="1039"/>
      <c r="N14" s="1039"/>
      <c r="O14" s="1039"/>
      <c r="P14" s="1040"/>
      <c r="Q14" s="1045">
        <v>779</v>
      </c>
      <c r="R14" s="1042"/>
      <c r="S14" s="1042"/>
      <c r="T14" s="1042"/>
      <c r="U14" s="1042"/>
      <c r="V14" s="1042">
        <v>67</v>
      </c>
      <c r="W14" s="1042"/>
      <c r="X14" s="1042"/>
      <c r="Y14" s="1042"/>
      <c r="Z14" s="1042"/>
      <c r="AA14" s="1042">
        <v>712</v>
      </c>
      <c r="AB14" s="1042"/>
      <c r="AC14" s="1042"/>
      <c r="AD14" s="1042"/>
      <c r="AE14" s="1046"/>
      <c r="AF14" s="1056" t="s">
        <v>120</v>
      </c>
      <c r="AG14" s="1053"/>
      <c r="AH14" s="1053"/>
      <c r="AI14" s="1053"/>
      <c r="AJ14" s="1055"/>
      <c r="AK14" s="1104"/>
      <c r="AL14" s="1105"/>
      <c r="AM14" s="1105"/>
      <c r="AN14" s="1105"/>
      <c r="AO14" s="1105"/>
      <c r="AP14" s="1105">
        <v>4602</v>
      </c>
      <c r="AQ14" s="1105"/>
      <c r="AR14" s="1105"/>
      <c r="AS14" s="1105"/>
      <c r="AT14" s="1105"/>
      <c r="AU14" s="1102"/>
      <c r="AV14" s="1102"/>
      <c r="AW14" s="1102"/>
      <c r="AX14" s="1102"/>
      <c r="AY14" s="1103"/>
      <c r="AZ14" s="240"/>
      <c r="BA14" s="240"/>
      <c r="BB14" s="240"/>
      <c r="BC14" s="240"/>
      <c r="BD14" s="240"/>
      <c r="BE14" s="241"/>
      <c r="BF14" s="241"/>
      <c r="BG14" s="241"/>
      <c r="BH14" s="241"/>
      <c r="BI14" s="241"/>
      <c r="BJ14" s="241"/>
      <c r="BK14" s="241"/>
      <c r="BL14" s="241"/>
      <c r="BM14" s="241"/>
      <c r="BN14" s="241"/>
      <c r="BO14" s="241"/>
      <c r="BP14" s="241"/>
      <c r="BQ14" s="250">
        <v>8</v>
      </c>
      <c r="BR14" s="251"/>
      <c r="BS14" s="1009" t="s">
        <v>559</v>
      </c>
      <c r="BT14" s="1010"/>
      <c r="BU14" s="1010"/>
      <c r="BV14" s="1010"/>
      <c r="BW14" s="1010"/>
      <c r="BX14" s="1010"/>
      <c r="BY14" s="1010"/>
      <c r="BZ14" s="1010"/>
      <c r="CA14" s="1010"/>
      <c r="CB14" s="1010"/>
      <c r="CC14" s="1010"/>
      <c r="CD14" s="1010"/>
      <c r="CE14" s="1010"/>
      <c r="CF14" s="1010"/>
      <c r="CG14" s="1011"/>
      <c r="CH14" s="984">
        <v>-2</v>
      </c>
      <c r="CI14" s="985"/>
      <c r="CJ14" s="985"/>
      <c r="CK14" s="985"/>
      <c r="CL14" s="986"/>
      <c r="CM14" s="984">
        <v>54</v>
      </c>
      <c r="CN14" s="985"/>
      <c r="CO14" s="985"/>
      <c r="CP14" s="985"/>
      <c r="CQ14" s="986"/>
      <c r="CR14" s="984">
        <v>30</v>
      </c>
      <c r="CS14" s="985"/>
      <c r="CT14" s="985"/>
      <c r="CU14" s="985"/>
      <c r="CV14" s="986"/>
      <c r="CW14" s="984">
        <v>9</v>
      </c>
      <c r="CX14" s="985"/>
      <c r="CY14" s="985"/>
      <c r="CZ14" s="985"/>
      <c r="DA14" s="986"/>
      <c r="DB14" s="984">
        <v>0</v>
      </c>
      <c r="DC14" s="985"/>
      <c r="DD14" s="985"/>
      <c r="DE14" s="985"/>
      <c r="DF14" s="986"/>
      <c r="DG14" s="984">
        <v>0</v>
      </c>
      <c r="DH14" s="985"/>
      <c r="DI14" s="985"/>
      <c r="DJ14" s="985"/>
      <c r="DK14" s="986"/>
      <c r="DL14" s="984">
        <v>0</v>
      </c>
      <c r="DM14" s="985"/>
      <c r="DN14" s="985"/>
      <c r="DO14" s="985"/>
      <c r="DP14" s="986"/>
      <c r="DQ14" s="984"/>
      <c r="DR14" s="985"/>
      <c r="DS14" s="985"/>
      <c r="DT14" s="985"/>
      <c r="DU14" s="986"/>
      <c r="DV14" s="987"/>
      <c r="DW14" s="988"/>
      <c r="DX14" s="988"/>
      <c r="DY14" s="988"/>
      <c r="DZ14" s="989"/>
      <c r="EA14" s="242"/>
    </row>
    <row r="15" spans="1:131" s="243" customFormat="1" ht="26.25" customHeight="1" x14ac:dyDescent="0.15">
      <c r="A15" s="249">
        <v>9</v>
      </c>
      <c r="B15" s="1038" t="s">
        <v>363</v>
      </c>
      <c r="C15" s="1039"/>
      <c r="D15" s="1039"/>
      <c r="E15" s="1039"/>
      <c r="F15" s="1039"/>
      <c r="G15" s="1039"/>
      <c r="H15" s="1039"/>
      <c r="I15" s="1039"/>
      <c r="J15" s="1039"/>
      <c r="K15" s="1039"/>
      <c r="L15" s="1039"/>
      <c r="M15" s="1039"/>
      <c r="N15" s="1039"/>
      <c r="O15" s="1039"/>
      <c r="P15" s="1040"/>
      <c r="Q15" s="1045">
        <v>358</v>
      </c>
      <c r="R15" s="1042"/>
      <c r="S15" s="1042"/>
      <c r="T15" s="1042"/>
      <c r="U15" s="1042"/>
      <c r="V15" s="1042">
        <v>105</v>
      </c>
      <c r="W15" s="1042"/>
      <c r="X15" s="1042"/>
      <c r="Y15" s="1042"/>
      <c r="Z15" s="1042"/>
      <c r="AA15" s="1042">
        <v>253</v>
      </c>
      <c r="AB15" s="1042"/>
      <c r="AC15" s="1042"/>
      <c r="AD15" s="1042"/>
      <c r="AE15" s="1046"/>
      <c r="AF15" s="1056" t="s">
        <v>356</v>
      </c>
      <c r="AG15" s="1053"/>
      <c r="AH15" s="1053"/>
      <c r="AI15" s="1053"/>
      <c r="AJ15" s="1055"/>
      <c r="AK15" s="1104">
        <v>1</v>
      </c>
      <c r="AL15" s="1105"/>
      <c r="AM15" s="1105"/>
      <c r="AN15" s="1105"/>
      <c r="AO15" s="1105"/>
      <c r="AP15" s="1105">
        <v>412</v>
      </c>
      <c r="AQ15" s="1105"/>
      <c r="AR15" s="1105"/>
      <c r="AS15" s="1105"/>
      <c r="AT15" s="1105"/>
      <c r="AU15" s="1102"/>
      <c r="AV15" s="1102"/>
      <c r="AW15" s="1102"/>
      <c r="AX15" s="1102"/>
      <c r="AY15" s="1103"/>
      <c r="AZ15" s="240"/>
      <c r="BA15" s="240"/>
      <c r="BB15" s="240"/>
      <c r="BC15" s="240"/>
      <c r="BD15" s="240"/>
      <c r="BE15" s="241"/>
      <c r="BF15" s="241"/>
      <c r="BG15" s="241"/>
      <c r="BH15" s="241"/>
      <c r="BI15" s="241"/>
      <c r="BJ15" s="241"/>
      <c r="BK15" s="241"/>
      <c r="BL15" s="241"/>
      <c r="BM15" s="241"/>
      <c r="BN15" s="241"/>
      <c r="BO15" s="241"/>
      <c r="BP15" s="241"/>
      <c r="BQ15" s="250">
        <v>9</v>
      </c>
      <c r="BR15" s="251"/>
      <c r="BS15" s="1009" t="s">
        <v>560</v>
      </c>
      <c r="BT15" s="1010"/>
      <c r="BU15" s="1010"/>
      <c r="BV15" s="1010"/>
      <c r="BW15" s="1010"/>
      <c r="BX15" s="1010"/>
      <c r="BY15" s="1010"/>
      <c r="BZ15" s="1010"/>
      <c r="CA15" s="1010"/>
      <c r="CB15" s="1010"/>
      <c r="CC15" s="1010"/>
      <c r="CD15" s="1010"/>
      <c r="CE15" s="1010"/>
      <c r="CF15" s="1010"/>
      <c r="CG15" s="1011"/>
      <c r="CH15" s="984">
        <v>-1</v>
      </c>
      <c r="CI15" s="985"/>
      <c r="CJ15" s="985"/>
      <c r="CK15" s="985"/>
      <c r="CL15" s="986"/>
      <c r="CM15" s="984">
        <v>313</v>
      </c>
      <c r="CN15" s="985"/>
      <c r="CO15" s="985"/>
      <c r="CP15" s="985"/>
      <c r="CQ15" s="986"/>
      <c r="CR15" s="984">
        <v>313</v>
      </c>
      <c r="CS15" s="985"/>
      <c r="CT15" s="985"/>
      <c r="CU15" s="985"/>
      <c r="CV15" s="986"/>
      <c r="CW15" s="984">
        <v>0</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c r="DR15" s="985"/>
      <c r="DS15" s="985"/>
      <c r="DT15" s="985"/>
      <c r="DU15" s="986"/>
      <c r="DV15" s="987"/>
      <c r="DW15" s="988"/>
      <c r="DX15" s="988"/>
      <c r="DY15" s="988"/>
      <c r="DZ15" s="989"/>
      <c r="EA15" s="242"/>
    </row>
    <row r="16" spans="1:131" s="243" customFormat="1" ht="26.25" customHeight="1" x14ac:dyDescent="0.15">
      <c r="A16" s="249">
        <v>10</v>
      </c>
      <c r="B16" s="1038" t="s">
        <v>364</v>
      </c>
      <c r="C16" s="1039"/>
      <c r="D16" s="1039"/>
      <c r="E16" s="1039"/>
      <c r="F16" s="1039"/>
      <c r="G16" s="1039"/>
      <c r="H16" s="1039"/>
      <c r="I16" s="1039"/>
      <c r="J16" s="1039"/>
      <c r="K16" s="1039"/>
      <c r="L16" s="1039"/>
      <c r="M16" s="1039"/>
      <c r="N16" s="1039"/>
      <c r="O16" s="1039"/>
      <c r="P16" s="1040"/>
      <c r="Q16" s="1045">
        <v>2476</v>
      </c>
      <c r="R16" s="1042"/>
      <c r="S16" s="1042"/>
      <c r="T16" s="1042"/>
      <c r="U16" s="1042"/>
      <c r="V16" s="1042">
        <v>2476</v>
      </c>
      <c r="W16" s="1042"/>
      <c r="X16" s="1042"/>
      <c r="Y16" s="1042"/>
      <c r="Z16" s="1042"/>
      <c r="AA16" s="1042"/>
      <c r="AB16" s="1042"/>
      <c r="AC16" s="1042"/>
      <c r="AD16" s="1042"/>
      <c r="AE16" s="1046"/>
      <c r="AF16" s="1056" t="s">
        <v>120</v>
      </c>
      <c r="AG16" s="1053"/>
      <c r="AH16" s="1053"/>
      <c r="AI16" s="1053"/>
      <c r="AJ16" s="1055"/>
      <c r="AK16" s="1104"/>
      <c r="AL16" s="1105"/>
      <c r="AM16" s="1105"/>
      <c r="AN16" s="1105"/>
      <c r="AO16" s="1105"/>
      <c r="AP16" s="1105">
        <v>12491</v>
      </c>
      <c r="AQ16" s="1105"/>
      <c r="AR16" s="1105"/>
      <c r="AS16" s="1105"/>
      <c r="AT16" s="1105"/>
      <c r="AU16" s="1102"/>
      <c r="AV16" s="1102"/>
      <c r="AW16" s="1102"/>
      <c r="AX16" s="1102"/>
      <c r="AY16" s="1103"/>
      <c r="AZ16" s="240"/>
      <c r="BA16" s="240"/>
      <c r="BB16" s="240"/>
      <c r="BC16" s="240"/>
      <c r="BD16" s="240"/>
      <c r="BE16" s="241"/>
      <c r="BF16" s="241"/>
      <c r="BG16" s="241"/>
      <c r="BH16" s="241"/>
      <c r="BI16" s="241"/>
      <c r="BJ16" s="241"/>
      <c r="BK16" s="241"/>
      <c r="BL16" s="241"/>
      <c r="BM16" s="241"/>
      <c r="BN16" s="241"/>
      <c r="BO16" s="241"/>
      <c r="BP16" s="241"/>
      <c r="BQ16" s="250">
        <v>10</v>
      </c>
      <c r="BR16" s="251" t="s">
        <v>561</v>
      </c>
      <c r="BS16" s="1009" t="s">
        <v>562</v>
      </c>
      <c r="BT16" s="1010"/>
      <c r="BU16" s="1010"/>
      <c r="BV16" s="1010"/>
      <c r="BW16" s="1010"/>
      <c r="BX16" s="1010"/>
      <c r="BY16" s="1010"/>
      <c r="BZ16" s="1010"/>
      <c r="CA16" s="1010"/>
      <c r="CB16" s="1010"/>
      <c r="CC16" s="1010"/>
      <c r="CD16" s="1010"/>
      <c r="CE16" s="1010"/>
      <c r="CF16" s="1010"/>
      <c r="CG16" s="1011"/>
      <c r="CH16" s="984">
        <v>-17</v>
      </c>
      <c r="CI16" s="985"/>
      <c r="CJ16" s="985"/>
      <c r="CK16" s="985"/>
      <c r="CL16" s="986"/>
      <c r="CM16" s="984">
        <v>1571</v>
      </c>
      <c r="CN16" s="985"/>
      <c r="CO16" s="985"/>
      <c r="CP16" s="985"/>
      <c r="CQ16" s="986"/>
      <c r="CR16" s="984">
        <v>15</v>
      </c>
      <c r="CS16" s="985"/>
      <c r="CT16" s="985"/>
      <c r="CU16" s="985"/>
      <c r="CV16" s="986"/>
      <c r="CW16" s="984">
        <v>126</v>
      </c>
      <c r="CX16" s="985"/>
      <c r="CY16" s="985"/>
      <c r="CZ16" s="985"/>
      <c r="DA16" s="986"/>
      <c r="DB16" s="984">
        <v>4300</v>
      </c>
      <c r="DC16" s="985"/>
      <c r="DD16" s="985"/>
      <c r="DE16" s="985"/>
      <c r="DF16" s="986"/>
      <c r="DG16" s="984">
        <v>0</v>
      </c>
      <c r="DH16" s="985"/>
      <c r="DI16" s="985"/>
      <c r="DJ16" s="985"/>
      <c r="DK16" s="986"/>
      <c r="DL16" s="984">
        <v>0</v>
      </c>
      <c r="DM16" s="985"/>
      <c r="DN16" s="985"/>
      <c r="DO16" s="985"/>
      <c r="DP16" s="986"/>
      <c r="DQ16" s="984">
        <v>450</v>
      </c>
      <c r="DR16" s="985"/>
      <c r="DS16" s="985"/>
      <c r="DT16" s="985"/>
      <c r="DU16" s="986"/>
      <c r="DV16" s="987"/>
      <c r="DW16" s="988"/>
      <c r="DX16" s="988"/>
      <c r="DY16" s="988"/>
      <c r="DZ16" s="989"/>
      <c r="EA16" s="242"/>
    </row>
    <row r="17" spans="1:131" s="243" customFormat="1" ht="26.25" customHeight="1" x14ac:dyDescent="0.15">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56"/>
      <c r="AG17" s="1053"/>
      <c r="AH17" s="1053"/>
      <c r="AI17" s="1053"/>
      <c r="AJ17" s="1055"/>
      <c r="AK17" s="1104"/>
      <c r="AL17" s="1105"/>
      <c r="AM17" s="1105"/>
      <c r="AN17" s="1105"/>
      <c r="AO17" s="1105"/>
      <c r="AP17" s="1105"/>
      <c r="AQ17" s="1105"/>
      <c r="AR17" s="1105"/>
      <c r="AS17" s="1105"/>
      <c r="AT17" s="1105"/>
      <c r="AU17" s="1102"/>
      <c r="AV17" s="1102"/>
      <c r="AW17" s="1102"/>
      <c r="AX17" s="1102"/>
      <c r="AY17" s="1103"/>
      <c r="AZ17" s="240"/>
      <c r="BA17" s="240"/>
      <c r="BB17" s="240"/>
      <c r="BC17" s="240"/>
      <c r="BD17" s="240"/>
      <c r="BE17" s="241"/>
      <c r="BF17" s="241"/>
      <c r="BG17" s="241"/>
      <c r="BH17" s="241"/>
      <c r="BI17" s="241"/>
      <c r="BJ17" s="241"/>
      <c r="BK17" s="241"/>
      <c r="BL17" s="241"/>
      <c r="BM17" s="241"/>
      <c r="BN17" s="241"/>
      <c r="BO17" s="241"/>
      <c r="BP17" s="241"/>
      <c r="BQ17" s="250">
        <v>11</v>
      </c>
      <c r="BR17" s="251"/>
      <c r="BS17" s="1009" t="s">
        <v>563</v>
      </c>
      <c r="BT17" s="1010"/>
      <c r="BU17" s="1010"/>
      <c r="BV17" s="1010"/>
      <c r="BW17" s="1010"/>
      <c r="BX17" s="1010"/>
      <c r="BY17" s="1010"/>
      <c r="BZ17" s="1010"/>
      <c r="CA17" s="1010"/>
      <c r="CB17" s="1010"/>
      <c r="CC17" s="1010"/>
      <c r="CD17" s="1010"/>
      <c r="CE17" s="1010"/>
      <c r="CF17" s="1010"/>
      <c r="CG17" s="1011"/>
      <c r="CH17" s="984">
        <v>17</v>
      </c>
      <c r="CI17" s="985"/>
      <c r="CJ17" s="985"/>
      <c r="CK17" s="985"/>
      <c r="CL17" s="986"/>
      <c r="CM17" s="984">
        <v>1813</v>
      </c>
      <c r="CN17" s="985"/>
      <c r="CO17" s="985"/>
      <c r="CP17" s="985"/>
      <c r="CQ17" s="986"/>
      <c r="CR17" s="984">
        <v>2731</v>
      </c>
      <c r="CS17" s="985"/>
      <c r="CT17" s="985"/>
      <c r="CU17" s="985"/>
      <c r="CV17" s="986"/>
      <c r="CW17" s="984">
        <v>0</v>
      </c>
      <c r="CX17" s="985"/>
      <c r="CY17" s="985"/>
      <c r="CZ17" s="985"/>
      <c r="DA17" s="986"/>
      <c r="DB17" s="984">
        <v>0</v>
      </c>
      <c r="DC17" s="985"/>
      <c r="DD17" s="985"/>
      <c r="DE17" s="985"/>
      <c r="DF17" s="986"/>
      <c r="DG17" s="984">
        <v>0</v>
      </c>
      <c r="DH17" s="985"/>
      <c r="DI17" s="985"/>
      <c r="DJ17" s="985"/>
      <c r="DK17" s="986"/>
      <c r="DL17" s="984">
        <v>0</v>
      </c>
      <c r="DM17" s="985"/>
      <c r="DN17" s="985"/>
      <c r="DO17" s="985"/>
      <c r="DP17" s="986"/>
      <c r="DQ17" s="984"/>
      <c r="DR17" s="985"/>
      <c r="DS17" s="985"/>
      <c r="DT17" s="985"/>
      <c r="DU17" s="986"/>
      <c r="DV17" s="987"/>
      <c r="DW17" s="988"/>
      <c r="DX17" s="988"/>
      <c r="DY17" s="988"/>
      <c r="DZ17" s="989"/>
      <c r="EA17" s="242"/>
    </row>
    <row r="18" spans="1:131" s="243" customFormat="1" ht="26.25" customHeight="1" x14ac:dyDescent="0.15">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56"/>
      <c r="AG18" s="1053"/>
      <c r="AH18" s="1053"/>
      <c r="AI18" s="1053"/>
      <c r="AJ18" s="1055"/>
      <c r="AK18" s="1104"/>
      <c r="AL18" s="1105"/>
      <c r="AM18" s="1105"/>
      <c r="AN18" s="1105"/>
      <c r="AO18" s="1105"/>
      <c r="AP18" s="1105"/>
      <c r="AQ18" s="1105"/>
      <c r="AR18" s="1105"/>
      <c r="AS18" s="1105"/>
      <c r="AT18" s="1105"/>
      <c r="AU18" s="1102"/>
      <c r="AV18" s="1102"/>
      <c r="AW18" s="1102"/>
      <c r="AX18" s="1102"/>
      <c r="AY18" s="1103"/>
      <c r="AZ18" s="240"/>
      <c r="BA18" s="240"/>
      <c r="BB18" s="240"/>
      <c r="BC18" s="240"/>
      <c r="BD18" s="240"/>
      <c r="BE18" s="241"/>
      <c r="BF18" s="241"/>
      <c r="BG18" s="241"/>
      <c r="BH18" s="241"/>
      <c r="BI18" s="241"/>
      <c r="BJ18" s="241"/>
      <c r="BK18" s="241"/>
      <c r="BL18" s="241"/>
      <c r="BM18" s="241"/>
      <c r="BN18" s="241"/>
      <c r="BO18" s="241"/>
      <c r="BP18" s="241"/>
      <c r="BQ18" s="250">
        <v>12</v>
      </c>
      <c r="BR18" s="251"/>
      <c r="BS18" s="1009" t="s">
        <v>564</v>
      </c>
      <c r="BT18" s="1010"/>
      <c r="BU18" s="1010"/>
      <c r="BV18" s="1010"/>
      <c r="BW18" s="1010"/>
      <c r="BX18" s="1010"/>
      <c r="BY18" s="1010"/>
      <c r="BZ18" s="1010"/>
      <c r="CA18" s="1010"/>
      <c r="CB18" s="1010"/>
      <c r="CC18" s="1010"/>
      <c r="CD18" s="1010"/>
      <c r="CE18" s="1010"/>
      <c r="CF18" s="1010"/>
      <c r="CG18" s="1011"/>
      <c r="CH18" s="984">
        <v>20</v>
      </c>
      <c r="CI18" s="985"/>
      <c r="CJ18" s="985"/>
      <c r="CK18" s="985"/>
      <c r="CL18" s="986"/>
      <c r="CM18" s="984">
        <v>101</v>
      </c>
      <c r="CN18" s="985"/>
      <c r="CO18" s="985"/>
      <c r="CP18" s="985"/>
      <c r="CQ18" s="986"/>
      <c r="CR18" s="984">
        <v>637</v>
      </c>
      <c r="CS18" s="985"/>
      <c r="CT18" s="985"/>
      <c r="CU18" s="985"/>
      <c r="CV18" s="986"/>
      <c r="CW18" s="984">
        <v>0</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c r="DR18" s="985"/>
      <c r="DS18" s="985"/>
      <c r="DT18" s="985"/>
      <c r="DU18" s="986"/>
      <c r="DV18" s="987"/>
      <c r="DW18" s="988"/>
      <c r="DX18" s="988"/>
      <c r="DY18" s="988"/>
      <c r="DZ18" s="989"/>
      <c r="EA18" s="242"/>
    </row>
    <row r="19" spans="1:131" s="243" customFormat="1" ht="26.25" customHeight="1" x14ac:dyDescent="0.15">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56"/>
      <c r="AG19" s="1053"/>
      <c r="AH19" s="1053"/>
      <c r="AI19" s="1053"/>
      <c r="AJ19" s="1055"/>
      <c r="AK19" s="1104"/>
      <c r="AL19" s="1105"/>
      <c r="AM19" s="1105"/>
      <c r="AN19" s="1105"/>
      <c r="AO19" s="1105"/>
      <c r="AP19" s="1105"/>
      <c r="AQ19" s="1105"/>
      <c r="AR19" s="1105"/>
      <c r="AS19" s="1105"/>
      <c r="AT19" s="1105"/>
      <c r="AU19" s="1102"/>
      <c r="AV19" s="1102"/>
      <c r="AW19" s="1102"/>
      <c r="AX19" s="1102"/>
      <c r="AY19" s="1103"/>
      <c r="AZ19" s="240"/>
      <c r="BA19" s="240"/>
      <c r="BB19" s="240"/>
      <c r="BC19" s="240"/>
      <c r="BD19" s="240"/>
      <c r="BE19" s="241"/>
      <c r="BF19" s="241"/>
      <c r="BG19" s="241"/>
      <c r="BH19" s="241"/>
      <c r="BI19" s="241"/>
      <c r="BJ19" s="241"/>
      <c r="BK19" s="241"/>
      <c r="BL19" s="241"/>
      <c r="BM19" s="241"/>
      <c r="BN19" s="241"/>
      <c r="BO19" s="241"/>
      <c r="BP19" s="241"/>
      <c r="BQ19" s="250">
        <v>13</v>
      </c>
      <c r="BR19" s="251"/>
      <c r="BS19" s="1009" t="s">
        <v>565</v>
      </c>
      <c r="BT19" s="1010"/>
      <c r="BU19" s="1010"/>
      <c r="BV19" s="1010"/>
      <c r="BW19" s="1010"/>
      <c r="BX19" s="1010"/>
      <c r="BY19" s="1010"/>
      <c r="BZ19" s="1010"/>
      <c r="CA19" s="1010"/>
      <c r="CB19" s="1010"/>
      <c r="CC19" s="1010"/>
      <c r="CD19" s="1010"/>
      <c r="CE19" s="1010"/>
      <c r="CF19" s="1010"/>
      <c r="CG19" s="1011"/>
      <c r="CH19" s="984">
        <v>-5</v>
      </c>
      <c r="CI19" s="985"/>
      <c r="CJ19" s="985"/>
      <c r="CK19" s="985"/>
      <c r="CL19" s="986"/>
      <c r="CM19" s="984">
        <v>1167</v>
      </c>
      <c r="CN19" s="985"/>
      <c r="CO19" s="985"/>
      <c r="CP19" s="985"/>
      <c r="CQ19" s="986"/>
      <c r="CR19" s="984">
        <v>32</v>
      </c>
      <c r="CS19" s="985"/>
      <c r="CT19" s="985"/>
      <c r="CU19" s="985"/>
      <c r="CV19" s="986"/>
      <c r="CW19" s="984">
        <v>6</v>
      </c>
      <c r="CX19" s="985"/>
      <c r="CY19" s="985"/>
      <c r="CZ19" s="985"/>
      <c r="DA19" s="986"/>
      <c r="DB19" s="984">
        <v>0</v>
      </c>
      <c r="DC19" s="985"/>
      <c r="DD19" s="985"/>
      <c r="DE19" s="985"/>
      <c r="DF19" s="986"/>
      <c r="DG19" s="984">
        <v>0</v>
      </c>
      <c r="DH19" s="985"/>
      <c r="DI19" s="985"/>
      <c r="DJ19" s="985"/>
      <c r="DK19" s="986"/>
      <c r="DL19" s="984">
        <v>0</v>
      </c>
      <c r="DM19" s="985"/>
      <c r="DN19" s="985"/>
      <c r="DO19" s="985"/>
      <c r="DP19" s="986"/>
      <c r="DQ19" s="984"/>
      <c r="DR19" s="985"/>
      <c r="DS19" s="985"/>
      <c r="DT19" s="985"/>
      <c r="DU19" s="986"/>
      <c r="DV19" s="987"/>
      <c r="DW19" s="988"/>
      <c r="DX19" s="988"/>
      <c r="DY19" s="988"/>
      <c r="DZ19" s="989"/>
      <c r="EA19" s="242"/>
    </row>
    <row r="20" spans="1:131" s="243" customFormat="1" ht="26.25" customHeight="1" x14ac:dyDescent="0.15">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56"/>
      <c r="AG20" s="1053"/>
      <c r="AH20" s="1053"/>
      <c r="AI20" s="1053"/>
      <c r="AJ20" s="1055"/>
      <c r="AK20" s="1104"/>
      <c r="AL20" s="1105"/>
      <c r="AM20" s="1105"/>
      <c r="AN20" s="1105"/>
      <c r="AO20" s="1105"/>
      <c r="AP20" s="1105"/>
      <c r="AQ20" s="1105"/>
      <c r="AR20" s="1105"/>
      <c r="AS20" s="1105"/>
      <c r="AT20" s="1105"/>
      <c r="AU20" s="1102"/>
      <c r="AV20" s="1102"/>
      <c r="AW20" s="1102"/>
      <c r="AX20" s="1102"/>
      <c r="AY20" s="1103"/>
      <c r="AZ20" s="240"/>
      <c r="BA20" s="240"/>
      <c r="BB20" s="240"/>
      <c r="BC20" s="240"/>
      <c r="BD20" s="240"/>
      <c r="BE20" s="241"/>
      <c r="BF20" s="241"/>
      <c r="BG20" s="241"/>
      <c r="BH20" s="241"/>
      <c r="BI20" s="241"/>
      <c r="BJ20" s="241"/>
      <c r="BK20" s="241"/>
      <c r="BL20" s="241"/>
      <c r="BM20" s="241"/>
      <c r="BN20" s="241"/>
      <c r="BO20" s="241"/>
      <c r="BP20" s="241"/>
      <c r="BQ20" s="250">
        <v>14</v>
      </c>
      <c r="BR20" s="251"/>
      <c r="BS20" s="1009" t="s">
        <v>566</v>
      </c>
      <c r="BT20" s="1010"/>
      <c r="BU20" s="1010"/>
      <c r="BV20" s="1010"/>
      <c r="BW20" s="1010"/>
      <c r="BX20" s="1010"/>
      <c r="BY20" s="1010"/>
      <c r="BZ20" s="1010"/>
      <c r="CA20" s="1010"/>
      <c r="CB20" s="1010"/>
      <c r="CC20" s="1010"/>
      <c r="CD20" s="1010"/>
      <c r="CE20" s="1010"/>
      <c r="CF20" s="1010"/>
      <c r="CG20" s="1011"/>
      <c r="CH20" s="984">
        <v>-20</v>
      </c>
      <c r="CI20" s="985"/>
      <c r="CJ20" s="985"/>
      <c r="CK20" s="985"/>
      <c r="CL20" s="986"/>
      <c r="CM20" s="984">
        <v>2077</v>
      </c>
      <c r="CN20" s="985"/>
      <c r="CO20" s="985"/>
      <c r="CP20" s="985"/>
      <c r="CQ20" s="986"/>
      <c r="CR20" s="984">
        <v>50</v>
      </c>
      <c r="CS20" s="985"/>
      <c r="CT20" s="985"/>
      <c r="CU20" s="985"/>
      <c r="CV20" s="986"/>
      <c r="CW20" s="984">
        <v>57</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c r="DR20" s="985"/>
      <c r="DS20" s="985"/>
      <c r="DT20" s="985"/>
      <c r="DU20" s="986"/>
      <c r="DV20" s="987"/>
      <c r="DW20" s="988"/>
      <c r="DX20" s="988"/>
      <c r="DY20" s="988"/>
      <c r="DZ20" s="989"/>
      <c r="EA20" s="242"/>
    </row>
    <row r="21" spans="1:131" s="243" customFormat="1" ht="26.25" customHeight="1" thickBot="1" x14ac:dyDescent="0.2">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56"/>
      <c r="AG21" s="1053"/>
      <c r="AH21" s="1053"/>
      <c r="AI21" s="1053"/>
      <c r="AJ21" s="1055"/>
      <c r="AK21" s="1104"/>
      <c r="AL21" s="1105"/>
      <c r="AM21" s="1105"/>
      <c r="AN21" s="1105"/>
      <c r="AO21" s="1105"/>
      <c r="AP21" s="1105"/>
      <c r="AQ21" s="1105"/>
      <c r="AR21" s="1105"/>
      <c r="AS21" s="1105"/>
      <c r="AT21" s="1105"/>
      <c r="AU21" s="1102"/>
      <c r="AV21" s="1102"/>
      <c r="AW21" s="1102"/>
      <c r="AX21" s="1102"/>
      <c r="AY21" s="1103"/>
      <c r="AZ21" s="240"/>
      <c r="BA21" s="240"/>
      <c r="BB21" s="240"/>
      <c r="BC21" s="240"/>
      <c r="BD21" s="240"/>
      <c r="BE21" s="241"/>
      <c r="BF21" s="241"/>
      <c r="BG21" s="241"/>
      <c r="BH21" s="241"/>
      <c r="BI21" s="241"/>
      <c r="BJ21" s="241"/>
      <c r="BK21" s="241"/>
      <c r="BL21" s="241"/>
      <c r="BM21" s="241"/>
      <c r="BN21" s="241"/>
      <c r="BO21" s="241"/>
      <c r="BP21" s="241"/>
      <c r="BQ21" s="250">
        <v>15</v>
      </c>
      <c r="BR21" s="251"/>
      <c r="BS21" s="1009" t="s">
        <v>567</v>
      </c>
      <c r="BT21" s="1010"/>
      <c r="BU21" s="1010"/>
      <c r="BV21" s="1010"/>
      <c r="BW21" s="1010"/>
      <c r="BX21" s="1010"/>
      <c r="BY21" s="1010"/>
      <c r="BZ21" s="1010"/>
      <c r="CA21" s="1010"/>
      <c r="CB21" s="1010"/>
      <c r="CC21" s="1010"/>
      <c r="CD21" s="1010"/>
      <c r="CE21" s="1010"/>
      <c r="CF21" s="1010"/>
      <c r="CG21" s="1011"/>
      <c r="CH21" s="984">
        <v>-8</v>
      </c>
      <c r="CI21" s="985"/>
      <c r="CJ21" s="985"/>
      <c r="CK21" s="985"/>
      <c r="CL21" s="986"/>
      <c r="CM21" s="984">
        <v>667</v>
      </c>
      <c r="CN21" s="985"/>
      <c r="CO21" s="985"/>
      <c r="CP21" s="985"/>
      <c r="CQ21" s="986"/>
      <c r="CR21" s="984">
        <v>382</v>
      </c>
      <c r="CS21" s="985"/>
      <c r="CT21" s="985"/>
      <c r="CU21" s="985"/>
      <c r="CV21" s="986"/>
      <c r="CW21" s="984">
        <v>51</v>
      </c>
      <c r="CX21" s="985"/>
      <c r="CY21" s="985"/>
      <c r="CZ21" s="985"/>
      <c r="DA21" s="986"/>
      <c r="DB21" s="984">
        <v>0</v>
      </c>
      <c r="DC21" s="985"/>
      <c r="DD21" s="985"/>
      <c r="DE21" s="985"/>
      <c r="DF21" s="986"/>
      <c r="DG21" s="984">
        <v>0</v>
      </c>
      <c r="DH21" s="985"/>
      <c r="DI21" s="985"/>
      <c r="DJ21" s="985"/>
      <c r="DK21" s="986"/>
      <c r="DL21" s="984">
        <v>0</v>
      </c>
      <c r="DM21" s="985"/>
      <c r="DN21" s="985"/>
      <c r="DO21" s="985"/>
      <c r="DP21" s="986"/>
      <c r="DQ21" s="984"/>
      <c r="DR21" s="985"/>
      <c r="DS21" s="985"/>
      <c r="DT21" s="985"/>
      <c r="DU21" s="986"/>
      <c r="DV21" s="987"/>
      <c r="DW21" s="988"/>
      <c r="DX21" s="988"/>
      <c r="DY21" s="988"/>
      <c r="DZ21" s="989"/>
      <c r="EA21" s="242"/>
    </row>
    <row r="22" spans="1:131" s="243" customFormat="1" ht="26.25" customHeight="1" x14ac:dyDescent="0.15">
      <c r="A22" s="249">
        <v>16</v>
      </c>
      <c r="B22" s="1093"/>
      <c r="C22" s="1094"/>
      <c r="D22" s="1094"/>
      <c r="E22" s="1094"/>
      <c r="F22" s="1094"/>
      <c r="G22" s="1094"/>
      <c r="H22" s="1094"/>
      <c r="I22" s="1094"/>
      <c r="J22" s="1094"/>
      <c r="K22" s="1094"/>
      <c r="L22" s="1094"/>
      <c r="M22" s="1094"/>
      <c r="N22" s="1094"/>
      <c r="O22" s="1094"/>
      <c r="P22" s="1095"/>
      <c r="Q22" s="1096"/>
      <c r="R22" s="1097"/>
      <c r="S22" s="1097"/>
      <c r="T22" s="1097"/>
      <c r="U22" s="1097"/>
      <c r="V22" s="1097"/>
      <c r="W22" s="1097"/>
      <c r="X22" s="1097"/>
      <c r="Y22" s="1097"/>
      <c r="Z22" s="1097"/>
      <c r="AA22" s="1097"/>
      <c r="AB22" s="1097"/>
      <c r="AC22" s="1097"/>
      <c r="AD22" s="1097"/>
      <c r="AE22" s="1098"/>
      <c r="AF22" s="1099"/>
      <c r="AG22" s="1100"/>
      <c r="AH22" s="1100"/>
      <c r="AI22" s="1100"/>
      <c r="AJ22" s="1101"/>
      <c r="AK22" s="1089"/>
      <c r="AL22" s="1090"/>
      <c r="AM22" s="1090"/>
      <c r="AN22" s="1090"/>
      <c r="AO22" s="1090"/>
      <c r="AP22" s="1090"/>
      <c r="AQ22" s="1090"/>
      <c r="AR22" s="1090"/>
      <c r="AS22" s="1090"/>
      <c r="AT22" s="1090"/>
      <c r="AU22" s="1091"/>
      <c r="AV22" s="1091"/>
      <c r="AW22" s="1091"/>
      <c r="AX22" s="1091"/>
      <c r="AY22" s="1092"/>
      <c r="AZ22" s="1029" t="s">
        <v>365</v>
      </c>
      <c r="BA22" s="1029"/>
      <c r="BB22" s="1029"/>
      <c r="BC22" s="1029"/>
      <c r="BD22" s="1030"/>
      <c r="BE22" s="241"/>
      <c r="BF22" s="241"/>
      <c r="BG22" s="241"/>
      <c r="BH22" s="241"/>
      <c r="BI22" s="241"/>
      <c r="BJ22" s="241"/>
      <c r="BK22" s="241"/>
      <c r="BL22" s="241"/>
      <c r="BM22" s="241"/>
      <c r="BN22" s="241"/>
      <c r="BO22" s="241"/>
      <c r="BP22" s="241"/>
      <c r="BQ22" s="250">
        <v>16</v>
      </c>
      <c r="BR22" s="251" t="s">
        <v>551</v>
      </c>
      <c r="BS22" s="1009" t="s">
        <v>568</v>
      </c>
      <c r="BT22" s="1010"/>
      <c r="BU22" s="1010"/>
      <c r="BV22" s="1010"/>
      <c r="BW22" s="1010"/>
      <c r="BX22" s="1010"/>
      <c r="BY22" s="1010"/>
      <c r="BZ22" s="1010"/>
      <c r="CA22" s="1010"/>
      <c r="CB22" s="1010"/>
      <c r="CC22" s="1010"/>
      <c r="CD22" s="1010"/>
      <c r="CE22" s="1010"/>
      <c r="CF22" s="1010"/>
      <c r="CG22" s="1011"/>
      <c r="CH22" s="984">
        <v>-21</v>
      </c>
      <c r="CI22" s="985"/>
      <c r="CJ22" s="985"/>
      <c r="CK22" s="985"/>
      <c r="CL22" s="986"/>
      <c r="CM22" s="984">
        <v>1340</v>
      </c>
      <c r="CN22" s="985"/>
      <c r="CO22" s="985"/>
      <c r="CP22" s="985"/>
      <c r="CQ22" s="986"/>
      <c r="CR22" s="984">
        <v>10</v>
      </c>
      <c r="CS22" s="985"/>
      <c r="CT22" s="985"/>
      <c r="CU22" s="985"/>
      <c r="CV22" s="986"/>
      <c r="CW22" s="984">
        <v>230</v>
      </c>
      <c r="CX22" s="985"/>
      <c r="CY22" s="985"/>
      <c r="CZ22" s="985"/>
      <c r="DA22" s="986"/>
      <c r="DB22" s="984">
        <v>16</v>
      </c>
      <c r="DC22" s="985"/>
      <c r="DD22" s="985"/>
      <c r="DE22" s="985"/>
      <c r="DF22" s="986"/>
      <c r="DG22" s="984">
        <v>0</v>
      </c>
      <c r="DH22" s="985"/>
      <c r="DI22" s="985"/>
      <c r="DJ22" s="985"/>
      <c r="DK22" s="986"/>
      <c r="DL22" s="984">
        <v>381</v>
      </c>
      <c r="DM22" s="985"/>
      <c r="DN22" s="985"/>
      <c r="DO22" s="985"/>
      <c r="DP22" s="986"/>
      <c r="DQ22" s="984">
        <v>267</v>
      </c>
      <c r="DR22" s="985"/>
      <c r="DS22" s="985"/>
      <c r="DT22" s="985"/>
      <c r="DU22" s="986"/>
      <c r="DV22" s="987"/>
      <c r="DW22" s="988"/>
      <c r="DX22" s="988"/>
      <c r="DY22" s="988"/>
      <c r="DZ22" s="989"/>
      <c r="EA22" s="242"/>
    </row>
    <row r="23" spans="1:131" s="243" customFormat="1" ht="26.25" customHeight="1" thickBot="1" x14ac:dyDescent="0.2">
      <c r="A23" s="252" t="s">
        <v>366</v>
      </c>
      <c r="B23" s="939" t="s">
        <v>367</v>
      </c>
      <c r="C23" s="940"/>
      <c r="D23" s="940"/>
      <c r="E23" s="940"/>
      <c r="F23" s="940"/>
      <c r="G23" s="940"/>
      <c r="H23" s="940"/>
      <c r="I23" s="940"/>
      <c r="J23" s="940"/>
      <c r="K23" s="940"/>
      <c r="L23" s="940"/>
      <c r="M23" s="940"/>
      <c r="N23" s="940"/>
      <c r="O23" s="940"/>
      <c r="P23" s="941"/>
      <c r="Q23" s="1080">
        <v>846806</v>
      </c>
      <c r="R23" s="1081"/>
      <c r="S23" s="1081"/>
      <c r="T23" s="1081"/>
      <c r="U23" s="1081"/>
      <c r="V23" s="1081">
        <v>833478</v>
      </c>
      <c r="W23" s="1081"/>
      <c r="X23" s="1081"/>
      <c r="Y23" s="1081"/>
      <c r="Z23" s="1081"/>
      <c r="AA23" s="1081">
        <v>13328</v>
      </c>
      <c r="AB23" s="1081"/>
      <c r="AC23" s="1081"/>
      <c r="AD23" s="1081"/>
      <c r="AE23" s="1082"/>
      <c r="AF23" s="1083">
        <v>4660</v>
      </c>
      <c r="AG23" s="1081"/>
      <c r="AH23" s="1081"/>
      <c r="AI23" s="1081"/>
      <c r="AJ23" s="1084"/>
      <c r="AK23" s="1085"/>
      <c r="AL23" s="1086"/>
      <c r="AM23" s="1086"/>
      <c r="AN23" s="1086"/>
      <c r="AO23" s="1086"/>
      <c r="AP23" s="1081">
        <v>1141935</v>
      </c>
      <c r="AQ23" s="1081"/>
      <c r="AR23" s="1081"/>
      <c r="AS23" s="1081"/>
      <c r="AT23" s="1081"/>
      <c r="AU23" s="1087"/>
      <c r="AV23" s="1087"/>
      <c r="AW23" s="1087"/>
      <c r="AX23" s="1087"/>
      <c r="AY23" s="1088"/>
      <c r="AZ23" s="1077" t="s">
        <v>120</v>
      </c>
      <c r="BA23" s="1078"/>
      <c r="BB23" s="1078"/>
      <c r="BC23" s="1078"/>
      <c r="BD23" s="1079"/>
      <c r="BE23" s="241"/>
      <c r="BF23" s="241"/>
      <c r="BG23" s="241"/>
      <c r="BH23" s="241"/>
      <c r="BI23" s="241"/>
      <c r="BJ23" s="241"/>
      <c r="BK23" s="241"/>
      <c r="BL23" s="241"/>
      <c r="BM23" s="241"/>
      <c r="BN23" s="241"/>
      <c r="BO23" s="241"/>
      <c r="BP23" s="241"/>
      <c r="BQ23" s="250">
        <v>17</v>
      </c>
      <c r="BR23" s="251"/>
      <c r="BS23" s="1009" t="s">
        <v>569</v>
      </c>
      <c r="BT23" s="1010"/>
      <c r="BU23" s="1010"/>
      <c r="BV23" s="1010"/>
      <c r="BW23" s="1010"/>
      <c r="BX23" s="1010"/>
      <c r="BY23" s="1010"/>
      <c r="BZ23" s="1010"/>
      <c r="CA23" s="1010"/>
      <c r="CB23" s="1010"/>
      <c r="CC23" s="1010"/>
      <c r="CD23" s="1010"/>
      <c r="CE23" s="1010"/>
      <c r="CF23" s="1010"/>
      <c r="CG23" s="1011"/>
      <c r="CH23" s="984">
        <v>7</v>
      </c>
      <c r="CI23" s="985"/>
      <c r="CJ23" s="985"/>
      <c r="CK23" s="985"/>
      <c r="CL23" s="986"/>
      <c r="CM23" s="984">
        <v>114</v>
      </c>
      <c r="CN23" s="985"/>
      <c r="CO23" s="985"/>
      <c r="CP23" s="985"/>
      <c r="CQ23" s="986"/>
      <c r="CR23" s="984">
        <v>86</v>
      </c>
      <c r="CS23" s="985"/>
      <c r="CT23" s="985"/>
      <c r="CU23" s="985"/>
      <c r="CV23" s="986"/>
      <c r="CW23" s="984">
        <v>21</v>
      </c>
      <c r="CX23" s="985"/>
      <c r="CY23" s="985"/>
      <c r="CZ23" s="985"/>
      <c r="DA23" s="986"/>
      <c r="DB23" s="984">
        <v>0</v>
      </c>
      <c r="DC23" s="985"/>
      <c r="DD23" s="985"/>
      <c r="DE23" s="985"/>
      <c r="DF23" s="986"/>
      <c r="DG23" s="984">
        <v>0</v>
      </c>
      <c r="DH23" s="985"/>
      <c r="DI23" s="985"/>
      <c r="DJ23" s="985"/>
      <c r="DK23" s="986"/>
      <c r="DL23" s="984">
        <v>0</v>
      </c>
      <c r="DM23" s="985"/>
      <c r="DN23" s="985"/>
      <c r="DO23" s="985"/>
      <c r="DP23" s="986"/>
      <c r="DQ23" s="984"/>
      <c r="DR23" s="985"/>
      <c r="DS23" s="985"/>
      <c r="DT23" s="985"/>
      <c r="DU23" s="986"/>
      <c r="DV23" s="987"/>
      <c r="DW23" s="988"/>
      <c r="DX23" s="988"/>
      <c r="DY23" s="988"/>
      <c r="DZ23" s="989"/>
      <c r="EA23" s="242"/>
    </row>
    <row r="24" spans="1:131" s="243" customFormat="1" ht="26.25" customHeight="1" x14ac:dyDescent="0.15">
      <c r="A24" s="1076" t="s">
        <v>368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40"/>
      <c r="BA24" s="240"/>
      <c r="BB24" s="240"/>
      <c r="BC24" s="240"/>
      <c r="BD24" s="240"/>
      <c r="BE24" s="241"/>
      <c r="BF24" s="241"/>
      <c r="BG24" s="241"/>
      <c r="BH24" s="241"/>
      <c r="BI24" s="241"/>
      <c r="BJ24" s="241"/>
      <c r="BK24" s="241"/>
      <c r="BL24" s="241"/>
      <c r="BM24" s="241"/>
      <c r="BN24" s="241"/>
      <c r="BO24" s="241"/>
      <c r="BP24" s="241"/>
      <c r="BQ24" s="250">
        <v>18</v>
      </c>
      <c r="BR24" s="251"/>
      <c r="BS24" s="1009" t="s">
        <v>570</v>
      </c>
      <c r="BT24" s="1010"/>
      <c r="BU24" s="1010"/>
      <c r="BV24" s="1010"/>
      <c r="BW24" s="1010"/>
      <c r="BX24" s="1010"/>
      <c r="BY24" s="1010"/>
      <c r="BZ24" s="1010"/>
      <c r="CA24" s="1010"/>
      <c r="CB24" s="1010"/>
      <c r="CC24" s="1010"/>
      <c r="CD24" s="1010"/>
      <c r="CE24" s="1010"/>
      <c r="CF24" s="1010"/>
      <c r="CG24" s="1011"/>
      <c r="CH24" s="984">
        <v>16</v>
      </c>
      <c r="CI24" s="985"/>
      <c r="CJ24" s="985"/>
      <c r="CK24" s="985"/>
      <c r="CL24" s="986"/>
      <c r="CM24" s="984">
        <v>396</v>
      </c>
      <c r="CN24" s="985"/>
      <c r="CO24" s="985"/>
      <c r="CP24" s="985"/>
      <c r="CQ24" s="986"/>
      <c r="CR24" s="984">
        <v>231</v>
      </c>
      <c r="CS24" s="985"/>
      <c r="CT24" s="985"/>
      <c r="CU24" s="985"/>
      <c r="CV24" s="986"/>
      <c r="CW24" s="984">
        <v>44</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c r="DR24" s="985"/>
      <c r="DS24" s="985"/>
      <c r="DT24" s="985"/>
      <c r="DU24" s="986"/>
      <c r="DV24" s="987"/>
      <c r="DW24" s="988"/>
      <c r="DX24" s="988"/>
      <c r="DY24" s="988"/>
      <c r="DZ24" s="989"/>
      <c r="EA24" s="242"/>
    </row>
    <row r="25" spans="1:131" s="235" customFormat="1" ht="26.25" customHeight="1" thickBot="1" x14ac:dyDescent="0.2">
      <c r="A25" s="1075" t="s">
        <v>369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40"/>
      <c r="BK25" s="240"/>
      <c r="BL25" s="240"/>
      <c r="BM25" s="240"/>
      <c r="BN25" s="240"/>
      <c r="BO25" s="253"/>
      <c r="BP25" s="253"/>
      <c r="BQ25" s="250">
        <v>19</v>
      </c>
      <c r="BR25" s="251"/>
      <c r="BS25" s="1009" t="s">
        <v>571</v>
      </c>
      <c r="BT25" s="1010"/>
      <c r="BU25" s="1010"/>
      <c r="BV25" s="1010"/>
      <c r="BW25" s="1010"/>
      <c r="BX25" s="1010"/>
      <c r="BY25" s="1010"/>
      <c r="BZ25" s="1010"/>
      <c r="CA25" s="1010"/>
      <c r="CB25" s="1010"/>
      <c r="CC25" s="1010"/>
      <c r="CD25" s="1010"/>
      <c r="CE25" s="1010"/>
      <c r="CF25" s="1010"/>
      <c r="CG25" s="1011"/>
      <c r="CH25" s="984">
        <v>14</v>
      </c>
      <c r="CI25" s="985"/>
      <c r="CJ25" s="985"/>
      <c r="CK25" s="985"/>
      <c r="CL25" s="986"/>
      <c r="CM25" s="984">
        <v>380</v>
      </c>
      <c r="CN25" s="985"/>
      <c r="CO25" s="985"/>
      <c r="CP25" s="985"/>
      <c r="CQ25" s="986"/>
      <c r="CR25" s="984">
        <v>300</v>
      </c>
      <c r="CS25" s="985"/>
      <c r="CT25" s="985"/>
      <c r="CU25" s="985"/>
      <c r="CV25" s="986"/>
      <c r="CW25" s="984">
        <v>0</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c r="DR25" s="985"/>
      <c r="DS25" s="985"/>
      <c r="DT25" s="985"/>
      <c r="DU25" s="986"/>
      <c r="DV25" s="987"/>
      <c r="DW25" s="988"/>
      <c r="DX25" s="988"/>
      <c r="DY25" s="988"/>
      <c r="DZ25" s="989"/>
      <c r="EA25" s="234"/>
    </row>
    <row r="26" spans="1:131" s="235" customFormat="1" ht="26.25" customHeight="1" x14ac:dyDescent="0.15">
      <c r="A26" s="990" t="s">
        <v>337</v>
      </c>
      <c r="B26" s="991"/>
      <c r="C26" s="991"/>
      <c r="D26" s="991"/>
      <c r="E26" s="991"/>
      <c r="F26" s="991"/>
      <c r="G26" s="991"/>
      <c r="H26" s="991"/>
      <c r="I26" s="991"/>
      <c r="J26" s="991"/>
      <c r="K26" s="991"/>
      <c r="L26" s="991"/>
      <c r="M26" s="991"/>
      <c r="N26" s="991"/>
      <c r="O26" s="991"/>
      <c r="P26" s="992"/>
      <c r="Q26" s="996" t="s">
        <v>370</v>
      </c>
      <c r="R26" s="997"/>
      <c r="S26" s="997"/>
      <c r="T26" s="997"/>
      <c r="U26" s="998"/>
      <c r="V26" s="996" t="s">
        <v>371</v>
      </c>
      <c r="W26" s="997"/>
      <c r="X26" s="997"/>
      <c r="Y26" s="997"/>
      <c r="Z26" s="998"/>
      <c r="AA26" s="996" t="s">
        <v>372</v>
      </c>
      <c r="AB26" s="997"/>
      <c r="AC26" s="997"/>
      <c r="AD26" s="997"/>
      <c r="AE26" s="997"/>
      <c r="AF26" s="1071" t="s">
        <v>373</v>
      </c>
      <c r="AG26" s="1003"/>
      <c r="AH26" s="1003"/>
      <c r="AI26" s="1003"/>
      <c r="AJ26" s="1072"/>
      <c r="AK26" s="997" t="s">
        <v>374</v>
      </c>
      <c r="AL26" s="997"/>
      <c r="AM26" s="997"/>
      <c r="AN26" s="997"/>
      <c r="AO26" s="998"/>
      <c r="AP26" s="996" t="s">
        <v>375</v>
      </c>
      <c r="AQ26" s="997"/>
      <c r="AR26" s="997"/>
      <c r="AS26" s="997"/>
      <c r="AT26" s="998"/>
      <c r="AU26" s="996" t="s">
        <v>376</v>
      </c>
      <c r="AV26" s="997"/>
      <c r="AW26" s="997"/>
      <c r="AX26" s="997"/>
      <c r="AY26" s="998"/>
      <c r="AZ26" s="996" t="s">
        <v>377</v>
      </c>
      <c r="BA26" s="997"/>
      <c r="BB26" s="997"/>
      <c r="BC26" s="997"/>
      <c r="BD26" s="998"/>
      <c r="BE26" s="996" t="s">
        <v>344</v>
      </c>
      <c r="BF26" s="997"/>
      <c r="BG26" s="997"/>
      <c r="BH26" s="997"/>
      <c r="BI26" s="1012"/>
      <c r="BJ26" s="240"/>
      <c r="BK26" s="240"/>
      <c r="BL26" s="240"/>
      <c r="BM26" s="240"/>
      <c r="BN26" s="240"/>
      <c r="BO26" s="253"/>
      <c r="BP26" s="253"/>
      <c r="BQ26" s="250">
        <v>20</v>
      </c>
      <c r="BR26" s="251"/>
      <c r="BS26" s="1009" t="s">
        <v>572</v>
      </c>
      <c r="BT26" s="1010"/>
      <c r="BU26" s="1010"/>
      <c r="BV26" s="1010"/>
      <c r="BW26" s="1010"/>
      <c r="BX26" s="1010"/>
      <c r="BY26" s="1010"/>
      <c r="BZ26" s="1010"/>
      <c r="CA26" s="1010"/>
      <c r="CB26" s="1010"/>
      <c r="CC26" s="1010"/>
      <c r="CD26" s="1010"/>
      <c r="CE26" s="1010"/>
      <c r="CF26" s="1010"/>
      <c r="CG26" s="1011"/>
      <c r="CH26" s="984">
        <v>23</v>
      </c>
      <c r="CI26" s="985"/>
      <c r="CJ26" s="985"/>
      <c r="CK26" s="985"/>
      <c r="CL26" s="986"/>
      <c r="CM26" s="984">
        <v>1852</v>
      </c>
      <c r="CN26" s="985"/>
      <c r="CO26" s="985"/>
      <c r="CP26" s="985"/>
      <c r="CQ26" s="986"/>
      <c r="CR26" s="984">
        <v>55</v>
      </c>
      <c r="CS26" s="985"/>
      <c r="CT26" s="985"/>
      <c r="CU26" s="985"/>
      <c r="CV26" s="986"/>
      <c r="CW26" s="984">
        <v>0</v>
      </c>
      <c r="CX26" s="985"/>
      <c r="CY26" s="985"/>
      <c r="CZ26" s="985"/>
      <c r="DA26" s="986"/>
      <c r="DB26" s="984">
        <v>0</v>
      </c>
      <c r="DC26" s="985"/>
      <c r="DD26" s="985"/>
      <c r="DE26" s="985"/>
      <c r="DF26" s="986"/>
      <c r="DG26" s="984">
        <v>0</v>
      </c>
      <c r="DH26" s="985"/>
      <c r="DI26" s="985"/>
      <c r="DJ26" s="985"/>
      <c r="DK26" s="986"/>
      <c r="DL26" s="984">
        <v>0</v>
      </c>
      <c r="DM26" s="985"/>
      <c r="DN26" s="985"/>
      <c r="DO26" s="985"/>
      <c r="DP26" s="986"/>
      <c r="DQ26" s="984"/>
      <c r="DR26" s="985"/>
      <c r="DS26" s="985"/>
      <c r="DT26" s="985"/>
      <c r="DU26" s="986"/>
      <c r="DV26" s="987"/>
      <c r="DW26" s="988"/>
      <c r="DX26" s="988"/>
      <c r="DY26" s="988"/>
      <c r="DZ26" s="989"/>
      <c r="EA26" s="234"/>
    </row>
    <row r="27" spans="1:131" s="235"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73"/>
      <c r="AG27" s="1006"/>
      <c r="AH27" s="1006"/>
      <c r="AI27" s="1006"/>
      <c r="AJ27" s="1074"/>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573</v>
      </c>
      <c r="BT27" s="1010"/>
      <c r="BU27" s="1010"/>
      <c r="BV27" s="1010"/>
      <c r="BW27" s="1010"/>
      <c r="BX27" s="1010"/>
      <c r="BY27" s="1010"/>
      <c r="BZ27" s="1010"/>
      <c r="CA27" s="1010"/>
      <c r="CB27" s="1010"/>
      <c r="CC27" s="1010"/>
      <c r="CD27" s="1010"/>
      <c r="CE27" s="1010"/>
      <c r="CF27" s="1010"/>
      <c r="CG27" s="1011"/>
      <c r="CH27" s="984">
        <v>93</v>
      </c>
      <c r="CI27" s="985"/>
      <c r="CJ27" s="985"/>
      <c r="CK27" s="985"/>
      <c r="CL27" s="986"/>
      <c r="CM27" s="984">
        <v>820</v>
      </c>
      <c r="CN27" s="985"/>
      <c r="CO27" s="985"/>
      <c r="CP27" s="985"/>
      <c r="CQ27" s="986"/>
      <c r="CR27" s="984">
        <v>3</v>
      </c>
      <c r="CS27" s="985"/>
      <c r="CT27" s="985"/>
      <c r="CU27" s="985"/>
      <c r="CV27" s="986"/>
      <c r="CW27" s="984">
        <v>0</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c r="DR27" s="985"/>
      <c r="DS27" s="985"/>
      <c r="DT27" s="985"/>
      <c r="DU27" s="986"/>
      <c r="DV27" s="987"/>
      <c r="DW27" s="988"/>
      <c r="DX27" s="988"/>
      <c r="DY27" s="988"/>
      <c r="DZ27" s="989"/>
      <c r="EA27" s="234"/>
    </row>
    <row r="28" spans="1:131" s="235" customFormat="1" ht="26.25" customHeight="1" thickTop="1" x14ac:dyDescent="0.15">
      <c r="A28" s="254">
        <v>1</v>
      </c>
      <c r="B28" s="1062" t="s">
        <v>378</v>
      </c>
      <c r="C28" s="1063"/>
      <c r="D28" s="1063"/>
      <c r="E28" s="1063"/>
      <c r="F28" s="1063"/>
      <c r="G28" s="1063"/>
      <c r="H28" s="1063"/>
      <c r="I28" s="1063"/>
      <c r="J28" s="1063"/>
      <c r="K28" s="1063"/>
      <c r="L28" s="1063"/>
      <c r="M28" s="1063"/>
      <c r="N28" s="1063"/>
      <c r="O28" s="1063"/>
      <c r="P28" s="1064"/>
      <c r="Q28" s="1065">
        <v>179003</v>
      </c>
      <c r="R28" s="1066"/>
      <c r="S28" s="1066"/>
      <c r="T28" s="1066"/>
      <c r="U28" s="1066"/>
      <c r="V28" s="1066">
        <v>177369</v>
      </c>
      <c r="W28" s="1066"/>
      <c r="X28" s="1066"/>
      <c r="Y28" s="1066"/>
      <c r="Z28" s="1066"/>
      <c r="AA28" s="1066">
        <v>1634</v>
      </c>
      <c r="AB28" s="1066"/>
      <c r="AC28" s="1066"/>
      <c r="AD28" s="1066"/>
      <c r="AE28" s="1067"/>
      <c r="AF28" s="1068">
        <v>1634</v>
      </c>
      <c r="AG28" s="1066"/>
      <c r="AH28" s="1066"/>
      <c r="AI28" s="1066"/>
      <c r="AJ28" s="1069"/>
      <c r="AK28" s="1070">
        <v>11892</v>
      </c>
      <c r="AL28" s="1058"/>
      <c r="AM28" s="1058"/>
      <c r="AN28" s="1058"/>
      <c r="AO28" s="1058"/>
      <c r="AP28" s="1058"/>
      <c r="AQ28" s="1058"/>
      <c r="AR28" s="1058"/>
      <c r="AS28" s="1058"/>
      <c r="AT28" s="1058"/>
      <c r="AU28" s="1058"/>
      <c r="AV28" s="1058"/>
      <c r="AW28" s="1058"/>
      <c r="AX28" s="1058"/>
      <c r="AY28" s="1058"/>
      <c r="AZ28" s="1059"/>
      <c r="BA28" s="1059"/>
      <c r="BB28" s="1059"/>
      <c r="BC28" s="1059"/>
      <c r="BD28" s="1059"/>
      <c r="BE28" s="1060"/>
      <c r="BF28" s="1060"/>
      <c r="BG28" s="1060"/>
      <c r="BH28" s="1060"/>
      <c r="BI28" s="1061"/>
      <c r="BJ28" s="240"/>
      <c r="BK28" s="240"/>
      <c r="BL28" s="240"/>
      <c r="BM28" s="240"/>
      <c r="BN28" s="240"/>
      <c r="BO28" s="253"/>
      <c r="BP28" s="253"/>
      <c r="BQ28" s="250">
        <v>22</v>
      </c>
      <c r="BR28" s="251" t="s">
        <v>551</v>
      </c>
      <c r="BS28" s="1009" t="s">
        <v>574</v>
      </c>
      <c r="BT28" s="1010"/>
      <c r="BU28" s="1010"/>
      <c r="BV28" s="1010"/>
      <c r="BW28" s="1010"/>
      <c r="BX28" s="1010"/>
      <c r="BY28" s="1010"/>
      <c r="BZ28" s="1010"/>
      <c r="CA28" s="1010"/>
      <c r="CB28" s="1010"/>
      <c r="CC28" s="1010"/>
      <c r="CD28" s="1010"/>
      <c r="CE28" s="1010"/>
      <c r="CF28" s="1010"/>
      <c r="CG28" s="1011"/>
      <c r="CH28" s="984">
        <v>89</v>
      </c>
      <c r="CI28" s="985"/>
      <c r="CJ28" s="985"/>
      <c r="CK28" s="985"/>
      <c r="CL28" s="986"/>
      <c r="CM28" s="984">
        <v>1039</v>
      </c>
      <c r="CN28" s="985"/>
      <c r="CO28" s="985"/>
      <c r="CP28" s="985"/>
      <c r="CQ28" s="986"/>
      <c r="CR28" s="984">
        <v>100</v>
      </c>
      <c r="CS28" s="985"/>
      <c r="CT28" s="985"/>
      <c r="CU28" s="985"/>
      <c r="CV28" s="986"/>
      <c r="CW28" s="984">
        <v>0</v>
      </c>
      <c r="CX28" s="985"/>
      <c r="CY28" s="985"/>
      <c r="CZ28" s="985"/>
      <c r="DA28" s="986"/>
      <c r="DB28" s="984">
        <v>0</v>
      </c>
      <c r="DC28" s="985"/>
      <c r="DD28" s="985"/>
      <c r="DE28" s="985"/>
      <c r="DF28" s="986"/>
      <c r="DG28" s="984">
        <v>0</v>
      </c>
      <c r="DH28" s="985"/>
      <c r="DI28" s="985"/>
      <c r="DJ28" s="985"/>
      <c r="DK28" s="986"/>
      <c r="DL28" s="984">
        <v>612</v>
      </c>
      <c r="DM28" s="985"/>
      <c r="DN28" s="985"/>
      <c r="DO28" s="985"/>
      <c r="DP28" s="986"/>
      <c r="DQ28" s="984">
        <v>61</v>
      </c>
      <c r="DR28" s="985"/>
      <c r="DS28" s="985"/>
      <c r="DT28" s="985"/>
      <c r="DU28" s="986"/>
      <c r="DV28" s="987"/>
      <c r="DW28" s="988"/>
      <c r="DX28" s="988"/>
      <c r="DY28" s="988"/>
      <c r="DZ28" s="989"/>
      <c r="EA28" s="234"/>
    </row>
    <row r="29" spans="1:131" s="235" customFormat="1" ht="26.25" customHeight="1" x14ac:dyDescent="0.15">
      <c r="A29" s="254">
        <v>2</v>
      </c>
      <c r="B29" s="1038" t="s">
        <v>379</v>
      </c>
      <c r="C29" s="1039"/>
      <c r="D29" s="1039"/>
      <c r="E29" s="1039"/>
      <c r="F29" s="1039"/>
      <c r="G29" s="1039"/>
      <c r="H29" s="1039"/>
      <c r="I29" s="1039"/>
      <c r="J29" s="1039"/>
      <c r="K29" s="1039"/>
      <c r="L29" s="1039"/>
      <c r="M29" s="1039"/>
      <c r="N29" s="1039"/>
      <c r="O29" s="1039"/>
      <c r="P29" s="1040"/>
      <c r="Q29" s="1045">
        <v>2908</v>
      </c>
      <c r="R29" s="1042"/>
      <c r="S29" s="1042"/>
      <c r="T29" s="1042"/>
      <c r="U29" s="1042"/>
      <c r="V29" s="1042">
        <v>2836</v>
      </c>
      <c r="W29" s="1042"/>
      <c r="X29" s="1042"/>
      <c r="Y29" s="1042"/>
      <c r="Z29" s="1042"/>
      <c r="AA29" s="1042">
        <v>72</v>
      </c>
      <c r="AB29" s="1042"/>
      <c r="AC29" s="1042"/>
      <c r="AD29" s="1042"/>
      <c r="AE29" s="1046"/>
      <c r="AF29" s="1041">
        <v>335</v>
      </c>
      <c r="AG29" s="1042"/>
      <c r="AH29" s="1042"/>
      <c r="AI29" s="1042"/>
      <c r="AJ29" s="1043"/>
      <c r="AK29" s="975">
        <v>754</v>
      </c>
      <c r="AL29" s="966"/>
      <c r="AM29" s="966"/>
      <c r="AN29" s="966"/>
      <c r="AO29" s="966"/>
      <c r="AP29" s="966">
        <v>520</v>
      </c>
      <c r="AQ29" s="966"/>
      <c r="AR29" s="966"/>
      <c r="AS29" s="966"/>
      <c r="AT29" s="966"/>
      <c r="AU29" s="966">
        <v>394</v>
      </c>
      <c r="AV29" s="966"/>
      <c r="AW29" s="966"/>
      <c r="AX29" s="966"/>
      <c r="AY29" s="966"/>
      <c r="AZ29" s="1044"/>
      <c r="BA29" s="1044"/>
      <c r="BB29" s="1044"/>
      <c r="BC29" s="1044"/>
      <c r="BD29" s="1044"/>
      <c r="BE29" s="1036" t="s">
        <v>380</v>
      </c>
      <c r="BF29" s="1036"/>
      <c r="BG29" s="1036"/>
      <c r="BH29" s="1036"/>
      <c r="BI29" s="1037"/>
      <c r="BJ29" s="240"/>
      <c r="BK29" s="240"/>
      <c r="BL29" s="240"/>
      <c r="BM29" s="240"/>
      <c r="BN29" s="240"/>
      <c r="BO29" s="253"/>
      <c r="BP29" s="253"/>
      <c r="BQ29" s="250">
        <v>23</v>
      </c>
      <c r="BR29" s="251"/>
      <c r="BS29" s="1009" t="s">
        <v>575</v>
      </c>
      <c r="BT29" s="1010"/>
      <c r="BU29" s="1010"/>
      <c r="BV29" s="1010"/>
      <c r="BW29" s="1010"/>
      <c r="BX29" s="1010"/>
      <c r="BY29" s="1010"/>
      <c r="BZ29" s="1010"/>
      <c r="CA29" s="1010"/>
      <c r="CB29" s="1010"/>
      <c r="CC29" s="1010"/>
      <c r="CD29" s="1010"/>
      <c r="CE29" s="1010"/>
      <c r="CF29" s="1010"/>
      <c r="CG29" s="1011"/>
      <c r="CH29" s="984">
        <v>-33</v>
      </c>
      <c r="CI29" s="985"/>
      <c r="CJ29" s="985"/>
      <c r="CK29" s="985"/>
      <c r="CL29" s="986"/>
      <c r="CM29" s="984">
        <v>666</v>
      </c>
      <c r="CN29" s="985"/>
      <c r="CO29" s="985"/>
      <c r="CP29" s="985"/>
      <c r="CQ29" s="986"/>
      <c r="CR29" s="984">
        <v>10</v>
      </c>
      <c r="CS29" s="985"/>
      <c r="CT29" s="985"/>
      <c r="CU29" s="985"/>
      <c r="CV29" s="986"/>
      <c r="CW29" s="984">
        <v>170</v>
      </c>
      <c r="CX29" s="985"/>
      <c r="CY29" s="985"/>
      <c r="CZ29" s="985"/>
      <c r="DA29" s="986"/>
      <c r="DB29" s="984">
        <v>0</v>
      </c>
      <c r="DC29" s="985"/>
      <c r="DD29" s="985"/>
      <c r="DE29" s="985"/>
      <c r="DF29" s="986"/>
      <c r="DG29" s="984">
        <v>0</v>
      </c>
      <c r="DH29" s="985"/>
      <c r="DI29" s="985"/>
      <c r="DJ29" s="985"/>
      <c r="DK29" s="986"/>
      <c r="DL29" s="984">
        <v>0</v>
      </c>
      <c r="DM29" s="985"/>
      <c r="DN29" s="985"/>
      <c r="DO29" s="985"/>
      <c r="DP29" s="986"/>
      <c r="DQ29" s="984"/>
      <c r="DR29" s="985"/>
      <c r="DS29" s="985"/>
      <c r="DT29" s="985"/>
      <c r="DU29" s="986"/>
      <c r="DV29" s="987"/>
      <c r="DW29" s="988"/>
      <c r="DX29" s="988"/>
      <c r="DY29" s="988"/>
      <c r="DZ29" s="989"/>
      <c r="EA29" s="234"/>
    </row>
    <row r="30" spans="1:131" s="235" customFormat="1" ht="26.25" customHeight="1" x14ac:dyDescent="0.15">
      <c r="A30" s="254">
        <v>3</v>
      </c>
      <c r="B30" s="1038" t="s">
        <v>381</v>
      </c>
      <c r="C30" s="1039"/>
      <c r="D30" s="1039"/>
      <c r="E30" s="1039"/>
      <c r="F30" s="1039"/>
      <c r="G30" s="1039"/>
      <c r="H30" s="1039"/>
      <c r="I30" s="1039"/>
      <c r="J30" s="1039"/>
      <c r="K30" s="1039"/>
      <c r="L30" s="1039"/>
      <c r="M30" s="1039"/>
      <c r="N30" s="1039"/>
      <c r="O30" s="1039"/>
      <c r="P30" s="1040"/>
      <c r="Q30" s="1045">
        <v>2062</v>
      </c>
      <c r="R30" s="1042"/>
      <c r="S30" s="1042"/>
      <c r="T30" s="1042"/>
      <c r="U30" s="1042"/>
      <c r="V30" s="1042">
        <v>1743</v>
      </c>
      <c r="W30" s="1042"/>
      <c r="X30" s="1042"/>
      <c r="Y30" s="1042"/>
      <c r="Z30" s="1042"/>
      <c r="AA30" s="1042">
        <v>319</v>
      </c>
      <c r="AB30" s="1042"/>
      <c r="AC30" s="1042"/>
      <c r="AD30" s="1042"/>
      <c r="AE30" s="1046"/>
      <c r="AF30" s="1041">
        <v>4720</v>
      </c>
      <c r="AG30" s="1042"/>
      <c r="AH30" s="1042"/>
      <c r="AI30" s="1042"/>
      <c r="AJ30" s="1043"/>
      <c r="AK30" s="975">
        <v>3</v>
      </c>
      <c r="AL30" s="966"/>
      <c r="AM30" s="966"/>
      <c r="AN30" s="966"/>
      <c r="AO30" s="966"/>
      <c r="AP30" s="966">
        <v>1639</v>
      </c>
      <c r="AQ30" s="966"/>
      <c r="AR30" s="966"/>
      <c r="AS30" s="966"/>
      <c r="AT30" s="966"/>
      <c r="AU30" s="966">
        <v>3</v>
      </c>
      <c r="AV30" s="966"/>
      <c r="AW30" s="966"/>
      <c r="AX30" s="966"/>
      <c r="AY30" s="966"/>
      <c r="AZ30" s="1044"/>
      <c r="BA30" s="1044"/>
      <c r="BB30" s="1044"/>
      <c r="BC30" s="1044"/>
      <c r="BD30" s="1044"/>
      <c r="BE30" s="1036" t="s">
        <v>380</v>
      </c>
      <c r="BF30" s="1036"/>
      <c r="BG30" s="1036"/>
      <c r="BH30" s="1036"/>
      <c r="BI30" s="1037"/>
      <c r="BJ30" s="240"/>
      <c r="BK30" s="240"/>
      <c r="BL30" s="240"/>
      <c r="BM30" s="240"/>
      <c r="BN30" s="240"/>
      <c r="BO30" s="253"/>
      <c r="BP30" s="253"/>
      <c r="BQ30" s="250">
        <v>24</v>
      </c>
      <c r="BR30" s="251"/>
      <c r="BS30" s="1009" t="s">
        <v>576</v>
      </c>
      <c r="BT30" s="1010"/>
      <c r="BU30" s="1010"/>
      <c r="BV30" s="1010"/>
      <c r="BW30" s="1010"/>
      <c r="BX30" s="1010"/>
      <c r="BY30" s="1010"/>
      <c r="BZ30" s="1010"/>
      <c r="CA30" s="1010"/>
      <c r="CB30" s="1010"/>
      <c r="CC30" s="1010"/>
      <c r="CD30" s="1010"/>
      <c r="CE30" s="1010"/>
      <c r="CF30" s="1010"/>
      <c r="CG30" s="1011"/>
      <c r="CH30" s="984">
        <v>-1</v>
      </c>
      <c r="CI30" s="985"/>
      <c r="CJ30" s="985"/>
      <c r="CK30" s="985"/>
      <c r="CL30" s="986"/>
      <c r="CM30" s="984">
        <v>51</v>
      </c>
      <c r="CN30" s="985"/>
      <c r="CO30" s="985"/>
      <c r="CP30" s="985"/>
      <c r="CQ30" s="986"/>
      <c r="CR30" s="984">
        <v>50</v>
      </c>
      <c r="CS30" s="985"/>
      <c r="CT30" s="985"/>
      <c r="CU30" s="985"/>
      <c r="CV30" s="986"/>
      <c r="CW30" s="984">
        <v>4</v>
      </c>
      <c r="CX30" s="985"/>
      <c r="CY30" s="985"/>
      <c r="CZ30" s="985"/>
      <c r="DA30" s="986"/>
      <c r="DB30" s="984">
        <v>0</v>
      </c>
      <c r="DC30" s="985"/>
      <c r="DD30" s="985"/>
      <c r="DE30" s="985"/>
      <c r="DF30" s="986"/>
      <c r="DG30" s="984">
        <v>0</v>
      </c>
      <c r="DH30" s="985"/>
      <c r="DI30" s="985"/>
      <c r="DJ30" s="985"/>
      <c r="DK30" s="986"/>
      <c r="DL30" s="984">
        <v>0</v>
      </c>
      <c r="DM30" s="985"/>
      <c r="DN30" s="985"/>
      <c r="DO30" s="985"/>
      <c r="DP30" s="986"/>
      <c r="DQ30" s="984"/>
      <c r="DR30" s="985"/>
      <c r="DS30" s="985"/>
      <c r="DT30" s="985"/>
      <c r="DU30" s="986"/>
      <c r="DV30" s="987"/>
      <c r="DW30" s="988"/>
      <c r="DX30" s="988"/>
      <c r="DY30" s="988"/>
      <c r="DZ30" s="989"/>
      <c r="EA30" s="234"/>
    </row>
    <row r="31" spans="1:131" s="235" customFormat="1" ht="26.25" customHeight="1" x14ac:dyDescent="0.15">
      <c r="A31" s="254">
        <v>4</v>
      </c>
      <c r="B31" s="1038" t="s">
        <v>382</v>
      </c>
      <c r="C31" s="1039"/>
      <c r="D31" s="1039"/>
      <c r="E31" s="1039"/>
      <c r="F31" s="1039"/>
      <c r="G31" s="1039"/>
      <c r="H31" s="1039"/>
      <c r="I31" s="1039"/>
      <c r="J31" s="1039"/>
      <c r="K31" s="1039"/>
      <c r="L31" s="1039"/>
      <c r="M31" s="1039"/>
      <c r="N31" s="1039"/>
      <c r="O31" s="1039"/>
      <c r="P31" s="1040"/>
      <c r="Q31" s="1045">
        <v>1936</v>
      </c>
      <c r="R31" s="1042"/>
      <c r="S31" s="1042"/>
      <c r="T31" s="1042"/>
      <c r="U31" s="1042"/>
      <c r="V31" s="1042">
        <v>1638</v>
      </c>
      <c r="W31" s="1042"/>
      <c r="X31" s="1042"/>
      <c r="Y31" s="1042"/>
      <c r="Z31" s="1042"/>
      <c r="AA31" s="1042">
        <v>298</v>
      </c>
      <c r="AB31" s="1042"/>
      <c r="AC31" s="1042"/>
      <c r="AD31" s="1042"/>
      <c r="AE31" s="1046"/>
      <c r="AF31" s="1041">
        <v>8156</v>
      </c>
      <c r="AG31" s="1042"/>
      <c r="AH31" s="1042"/>
      <c r="AI31" s="1042"/>
      <c r="AJ31" s="1043"/>
      <c r="AK31" s="975">
        <v>2</v>
      </c>
      <c r="AL31" s="966"/>
      <c r="AM31" s="966"/>
      <c r="AN31" s="966"/>
      <c r="AO31" s="966"/>
      <c r="AP31" s="966">
        <v>737</v>
      </c>
      <c r="AQ31" s="966"/>
      <c r="AR31" s="966"/>
      <c r="AS31" s="966"/>
      <c r="AT31" s="966"/>
      <c r="AU31" s="966">
        <v>29</v>
      </c>
      <c r="AV31" s="966"/>
      <c r="AW31" s="966"/>
      <c r="AX31" s="966"/>
      <c r="AY31" s="966"/>
      <c r="AZ31" s="1044"/>
      <c r="BA31" s="1044"/>
      <c r="BB31" s="1044"/>
      <c r="BC31" s="1044"/>
      <c r="BD31" s="1044"/>
      <c r="BE31" s="1036" t="s">
        <v>380</v>
      </c>
      <c r="BF31" s="1036"/>
      <c r="BG31" s="1036"/>
      <c r="BH31" s="1036"/>
      <c r="BI31" s="1037"/>
      <c r="BJ31" s="240"/>
      <c r="BK31" s="240"/>
      <c r="BL31" s="240"/>
      <c r="BM31" s="240"/>
      <c r="BN31" s="240"/>
      <c r="BO31" s="253"/>
      <c r="BP31" s="253"/>
      <c r="BQ31" s="250">
        <v>25</v>
      </c>
      <c r="BR31" s="251"/>
      <c r="BS31" s="1009" t="s">
        <v>577</v>
      </c>
      <c r="BT31" s="1010"/>
      <c r="BU31" s="1010"/>
      <c r="BV31" s="1010"/>
      <c r="BW31" s="1010"/>
      <c r="BX31" s="1010"/>
      <c r="BY31" s="1010"/>
      <c r="BZ31" s="1010"/>
      <c r="CA31" s="1010"/>
      <c r="CB31" s="1010"/>
      <c r="CC31" s="1010"/>
      <c r="CD31" s="1010"/>
      <c r="CE31" s="1010"/>
      <c r="CF31" s="1010"/>
      <c r="CG31" s="1011"/>
      <c r="CH31" s="984">
        <v>-1</v>
      </c>
      <c r="CI31" s="985"/>
      <c r="CJ31" s="985"/>
      <c r="CK31" s="985"/>
      <c r="CL31" s="986"/>
      <c r="CM31" s="984">
        <v>600</v>
      </c>
      <c r="CN31" s="985"/>
      <c r="CO31" s="985"/>
      <c r="CP31" s="985"/>
      <c r="CQ31" s="986"/>
      <c r="CR31" s="984">
        <v>589</v>
      </c>
      <c r="CS31" s="985"/>
      <c r="CT31" s="985"/>
      <c r="CU31" s="985"/>
      <c r="CV31" s="986"/>
      <c r="CW31" s="984">
        <v>14</v>
      </c>
      <c r="CX31" s="985"/>
      <c r="CY31" s="985"/>
      <c r="CZ31" s="985"/>
      <c r="DA31" s="986"/>
      <c r="DB31" s="984">
        <v>0</v>
      </c>
      <c r="DC31" s="985"/>
      <c r="DD31" s="985"/>
      <c r="DE31" s="985"/>
      <c r="DF31" s="986"/>
      <c r="DG31" s="984">
        <v>0</v>
      </c>
      <c r="DH31" s="985"/>
      <c r="DI31" s="985"/>
      <c r="DJ31" s="985"/>
      <c r="DK31" s="986"/>
      <c r="DL31" s="984">
        <v>0</v>
      </c>
      <c r="DM31" s="985"/>
      <c r="DN31" s="985"/>
      <c r="DO31" s="985"/>
      <c r="DP31" s="986"/>
      <c r="DQ31" s="984"/>
      <c r="DR31" s="985"/>
      <c r="DS31" s="985"/>
      <c r="DT31" s="985"/>
      <c r="DU31" s="986"/>
      <c r="DV31" s="987"/>
      <c r="DW31" s="988"/>
      <c r="DX31" s="988"/>
      <c r="DY31" s="988"/>
      <c r="DZ31" s="989"/>
      <c r="EA31" s="234"/>
    </row>
    <row r="32" spans="1:131" s="235" customFormat="1" ht="26.25" customHeight="1" x14ac:dyDescent="0.15">
      <c r="A32" s="254">
        <v>5</v>
      </c>
      <c r="B32" s="1038" t="s">
        <v>383</v>
      </c>
      <c r="C32" s="1039"/>
      <c r="D32" s="1039"/>
      <c r="E32" s="1039"/>
      <c r="F32" s="1039"/>
      <c r="G32" s="1039"/>
      <c r="H32" s="1039"/>
      <c r="I32" s="1039"/>
      <c r="J32" s="1039"/>
      <c r="K32" s="1039"/>
      <c r="L32" s="1039"/>
      <c r="M32" s="1039"/>
      <c r="N32" s="1039"/>
      <c r="O32" s="1039"/>
      <c r="P32" s="1040"/>
      <c r="Q32" s="1045">
        <v>646</v>
      </c>
      <c r="R32" s="1042"/>
      <c r="S32" s="1042"/>
      <c r="T32" s="1042"/>
      <c r="U32" s="1042"/>
      <c r="V32" s="1042">
        <v>518</v>
      </c>
      <c r="W32" s="1042"/>
      <c r="X32" s="1042"/>
      <c r="Y32" s="1042"/>
      <c r="Z32" s="1042"/>
      <c r="AA32" s="1042">
        <v>128</v>
      </c>
      <c r="AB32" s="1042"/>
      <c r="AC32" s="1042"/>
      <c r="AD32" s="1042"/>
      <c r="AE32" s="1046"/>
      <c r="AF32" s="1041">
        <v>1536</v>
      </c>
      <c r="AG32" s="1042"/>
      <c r="AH32" s="1042"/>
      <c r="AI32" s="1042"/>
      <c r="AJ32" s="1043"/>
      <c r="AK32" s="975">
        <v>72</v>
      </c>
      <c r="AL32" s="966"/>
      <c r="AM32" s="966"/>
      <c r="AN32" s="966"/>
      <c r="AO32" s="966"/>
      <c r="AP32" s="966">
        <v>30</v>
      </c>
      <c r="AQ32" s="966"/>
      <c r="AR32" s="966"/>
      <c r="AS32" s="966"/>
      <c r="AT32" s="966"/>
      <c r="AU32" s="966">
        <v>20</v>
      </c>
      <c r="AV32" s="966"/>
      <c r="AW32" s="966"/>
      <c r="AX32" s="966"/>
      <c r="AY32" s="966"/>
      <c r="AZ32" s="1044"/>
      <c r="BA32" s="1044"/>
      <c r="BB32" s="1044"/>
      <c r="BC32" s="1044"/>
      <c r="BD32" s="1044"/>
      <c r="BE32" s="1036" t="s">
        <v>380</v>
      </c>
      <c r="BF32" s="1036"/>
      <c r="BG32" s="1036"/>
      <c r="BH32" s="1036"/>
      <c r="BI32" s="1037"/>
      <c r="BJ32" s="240"/>
      <c r="BK32" s="240"/>
      <c r="BL32" s="240"/>
      <c r="BM32" s="240"/>
      <c r="BN32" s="240"/>
      <c r="BO32" s="253"/>
      <c r="BP32" s="253"/>
      <c r="BQ32" s="250">
        <v>26</v>
      </c>
      <c r="BR32" s="251"/>
      <c r="BS32" s="1009" t="s">
        <v>578</v>
      </c>
      <c r="BT32" s="1010"/>
      <c r="BU32" s="1010"/>
      <c r="BV32" s="1010"/>
      <c r="BW32" s="1010"/>
      <c r="BX32" s="1010"/>
      <c r="BY32" s="1010"/>
      <c r="BZ32" s="1010"/>
      <c r="CA32" s="1010"/>
      <c r="CB32" s="1010"/>
      <c r="CC32" s="1010"/>
      <c r="CD32" s="1010"/>
      <c r="CE32" s="1010"/>
      <c r="CF32" s="1010"/>
      <c r="CG32" s="1011"/>
      <c r="CH32" s="984">
        <v>24</v>
      </c>
      <c r="CI32" s="985"/>
      <c r="CJ32" s="985"/>
      <c r="CK32" s="985"/>
      <c r="CL32" s="986"/>
      <c r="CM32" s="984">
        <v>309</v>
      </c>
      <c r="CN32" s="985"/>
      <c r="CO32" s="985"/>
      <c r="CP32" s="985"/>
      <c r="CQ32" s="986"/>
      <c r="CR32" s="984">
        <v>250</v>
      </c>
      <c r="CS32" s="985"/>
      <c r="CT32" s="985"/>
      <c r="CU32" s="985"/>
      <c r="CV32" s="986"/>
      <c r="CW32" s="984">
        <v>143</v>
      </c>
      <c r="CX32" s="985"/>
      <c r="CY32" s="985"/>
      <c r="CZ32" s="985"/>
      <c r="DA32" s="986"/>
      <c r="DB32" s="984">
        <v>0</v>
      </c>
      <c r="DC32" s="985"/>
      <c r="DD32" s="985"/>
      <c r="DE32" s="985"/>
      <c r="DF32" s="986"/>
      <c r="DG32" s="984">
        <v>0</v>
      </c>
      <c r="DH32" s="985"/>
      <c r="DI32" s="985"/>
      <c r="DJ32" s="985"/>
      <c r="DK32" s="986"/>
      <c r="DL32" s="984">
        <v>0</v>
      </c>
      <c r="DM32" s="985"/>
      <c r="DN32" s="985"/>
      <c r="DO32" s="985"/>
      <c r="DP32" s="986"/>
      <c r="DQ32" s="984"/>
      <c r="DR32" s="985"/>
      <c r="DS32" s="985"/>
      <c r="DT32" s="985"/>
      <c r="DU32" s="986"/>
      <c r="DV32" s="987"/>
      <c r="DW32" s="988"/>
      <c r="DX32" s="988"/>
      <c r="DY32" s="988"/>
      <c r="DZ32" s="989"/>
      <c r="EA32" s="234"/>
    </row>
    <row r="33" spans="1:131" s="235" customFormat="1" ht="26.25" customHeight="1" x14ac:dyDescent="0.15">
      <c r="A33" s="254">
        <v>6</v>
      </c>
      <c r="B33" s="1038" t="s">
        <v>385</v>
      </c>
      <c r="C33" s="1039"/>
      <c r="D33" s="1039"/>
      <c r="E33" s="1039"/>
      <c r="F33" s="1039"/>
      <c r="G33" s="1039"/>
      <c r="H33" s="1039"/>
      <c r="I33" s="1039"/>
      <c r="J33" s="1039"/>
      <c r="K33" s="1039"/>
      <c r="L33" s="1039"/>
      <c r="M33" s="1039"/>
      <c r="N33" s="1039"/>
      <c r="O33" s="1039"/>
      <c r="P33" s="1040"/>
      <c r="Q33" s="1045">
        <v>1262</v>
      </c>
      <c r="R33" s="1042"/>
      <c r="S33" s="1042"/>
      <c r="T33" s="1042"/>
      <c r="U33" s="1042"/>
      <c r="V33" s="1042">
        <v>1216</v>
      </c>
      <c r="W33" s="1042"/>
      <c r="X33" s="1042"/>
      <c r="Y33" s="1042"/>
      <c r="Z33" s="1042"/>
      <c r="AA33" s="1042">
        <v>46</v>
      </c>
      <c r="AB33" s="1042"/>
      <c r="AC33" s="1042"/>
      <c r="AD33" s="1042"/>
      <c r="AE33" s="1046"/>
      <c r="AF33" s="1041" t="s">
        <v>119</v>
      </c>
      <c r="AG33" s="1042"/>
      <c r="AH33" s="1042"/>
      <c r="AI33" s="1042"/>
      <c r="AJ33" s="1043"/>
      <c r="AK33" s="975"/>
      <c r="AL33" s="966"/>
      <c r="AM33" s="966"/>
      <c r="AN33" s="966"/>
      <c r="AO33" s="966"/>
      <c r="AP33" s="966">
        <v>2998</v>
      </c>
      <c r="AQ33" s="966"/>
      <c r="AR33" s="966"/>
      <c r="AS33" s="966"/>
      <c r="AT33" s="966"/>
      <c r="AU33" s="966"/>
      <c r="AV33" s="966"/>
      <c r="AW33" s="966"/>
      <c r="AX33" s="966"/>
      <c r="AY33" s="966"/>
      <c r="AZ33" s="1044"/>
      <c r="BA33" s="1044"/>
      <c r="BB33" s="1044"/>
      <c r="BC33" s="1044"/>
      <c r="BD33" s="1044"/>
      <c r="BE33" s="1036" t="s">
        <v>380</v>
      </c>
      <c r="BF33" s="1036"/>
      <c r="BG33" s="1036"/>
      <c r="BH33" s="1036"/>
      <c r="BI33" s="1037"/>
      <c r="BJ33" s="240"/>
      <c r="BK33" s="240"/>
      <c r="BL33" s="240"/>
      <c r="BM33" s="240"/>
      <c r="BN33" s="240"/>
      <c r="BO33" s="253"/>
      <c r="BP33" s="253"/>
      <c r="BQ33" s="250">
        <v>27</v>
      </c>
      <c r="BR33" s="251"/>
      <c r="BS33" s="1009" t="s">
        <v>579</v>
      </c>
      <c r="BT33" s="1010"/>
      <c r="BU33" s="1010"/>
      <c r="BV33" s="1010"/>
      <c r="BW33" s="1010"/>
      <c r="BX33" s="1010"/>
      <c r="BY33" s="1010"/>
      <c r="BZ33" s="1010"/>
      <c r="CA33" s="1010"/>
      <c r="CB33" s="1010"/>
      <c r="CC33" s="1010"/>
      <c r="CD33" s="1010"/>
      <c r="CE33" s="1010"/>
      <c r="CF33" s="1010"/>
      <c r="CG33" s="1011"/>
      <c r="CH33" s="984">
        <v>234</v>
      </c>
      <c r="CI33" s="985"/>
      <c r="CJ33" s="985"/>
      <c r="CK33" s="985"/>
      <c r="CL33" s="986"/>
      <c r="CM33" s="984">
        <v>3774</v>
      </c>
      <c r="CN33" s="985"/>
      <c r="CO33" s="985"/>
      <c r="CP33" s="985"/>
      <c r="CQ33" s="986"/>
      <c r="CR33" s="984">
        <v>400</v>
      </c>
      <c r="CS33" s="985"/>
      <c r="CT33" s="985"/>
      <c r="CU33" s="985"/>
      <c r="CV33" s="986"/>
      <c r="CW33" s="984">
        <v>187</v>
      </c>
      <c r="CX33" s="985"/>
      <c r="CY33" s="985"/>
      <c r="CZ33" s="985"/>
      <c r="DA33" s="986"/>
      <c r="DB33" s="984">
        <v>0</v>
      </c>
      <c r="DC33" s="985"/>
      <c r="DD33" s="985"/>
      <c r="DE33" s="985"/>
      <c r="DF33" s="986"/>
      <c r="DG33" s="984">
        <v>0</v>
      </c>
      <c r="DH33" s="985"/>
      <c r="DI33" s="985"/>
      <c r="DJ33" s="985"/>
      <c r="DK33" s="986"/>
      <c r="DL33" s="984">
        <v>0</v>
      </c>
      <c r="DM33" s="985"/>
      <c r="DN33" s="985"/>
      <c r="DO33" s="985"/>
      <c r="DP33" s="986"/>
      <c r="DQ33" s="984"/>
      <c r="DR33" s="985"/>
      <c r="DS33" s="985"/>
      <c r="DT33" s="985"/>
      <c r="DU33" s="986"/>
      <c r="DV33" s="987"/>
      <c r="DW33" s="988"/>
      <c r="DX33" s="988"/>
      <c r="DY33" s="988"/>
      <c r="DZ33" s="989"/>
      <c r="EA33" s="234"/>
    </row>
    <row r="34" spans="1:131" s="235" customFormat="1" ht="26.25" customHeight="1" x14ac:dyDescent="0.15">
      <c r="A34" s="254">
        <v>7</v>
      </c>
      <c r="B34" s="1038" t="s">
        <v>384</v>
      </c>
      <c r="C34" s="1039"/>
      <c r="D34" s="1039"/>
      <c r="E34" s="1039"/>
      <c r="F34" s="1039"/>
      <c r="G34" s="1039"/>
      <c r="H34" s="1039"/>
      <c r="I34" s="1039"/>
      <c r="J34" s="1039"/>
      <c r="K34" s="1039"/>
      <c r="L34" s="1039"/>
      <c r="M34" s="1039"/>
      <c r="N34" s="1039"/>
      <c r="O34" s="1039"/>
      <c r="P34" s="1040"/>
      <c r="Q34" s="1052">
        <v>432</v>
      </c>
      <c r="R34" s="1053"/>
      <c r="S34" s="1053"/>
      <c r="T34" s="1053"/>
      <c r="U34" s="1054"/>
      <c r="V34" s="1046">
        <v>402</v>
      </c>
      <c r="W34" s="1053"/>
      <c r="X34" s="1053"/>
      <c r="Y34" s="1053"/>
      <c r="Z34" s="1054"/>
      <c r="AA34" s="1046">
        <v>30</v>
      </c>
      <c r="AB34" s="1053"/>
      <c r="AC34" s="1053"/>
      <c r="AD34" s="1053"/>
      <c r="AE34" s="1055"/>
      <c r="AF34" s="1056">
        <v>522</v>
      </c>
      <c r="AG34" s="1053"/>
      <c r="AH34" s="1053"/>
      <c r="AI34" s="1053"/>
      <c r="AJ34" s="1055"/>
      <c r="AK34" s="1057">
        <v>49</v>
      </c>
      <c r="AL34" s="974"/>
      <c r="AM34" s="974"/>
      <c r="AN34" s="974"/>
      <c r="AO34" s="975"/>
      <c r="AP34" s="976">
        <v>250</v>
      </c>
      <c r="AQ34" s="974"/>
      <c r="AR34" s="974"/>
      <c r="AS34" s="974"/>
      <c r="AT34" s="975"/>
      <c r="AU34" s="976">
        <v>17</v>
      </c>
      <c r="AV34" s="974"/>
      <c r="AW34" s="974"/>
      <c r="AX34" s="974"/>
      <c r="AY34" s="975"/>
      <c r="AZ34" s="1047"/>
      <c r="BA34" s="1048"/>
      <c r="BB34" s="1048"/>
      <c r="BC34" s="1048"/>
      <c r="BD34" s="1049"/>
      <c r="BE34" s="1050" t="s">
        <v>380</v>
      </c>
      <c r="BF34" s="970"/>
      <c r="BG34" s="970"/>
      <c r="BH34" s="970"/>
      <c r="BI34" s="1051"/>
      <c r="BJ34" s="240"/>
      <c r="BK34" s="240"/>
      <c r="BL34" s="240"/>
      <c r="BM34" s="240"/>
      <c r="BN34" s="240"/>
      <c r="BO34" s="253"/>
      <c r="BP34" s="253"/>
      <c r="BQ34" s="250">
        <v>28</v>
      </c>
      <c r="BR34" s="251" t="s">
        <v>551</v>
      </c>
      <c r="BS34" s="1009" t="s">
        <v>580</v>
      </c>
      <c r="BT34" s="1010"/>
      <c r="BU34" s="1010"/>
      <c r="BV34" s="1010"/>
      <c r="BW34" s="1010"/>
      <c r="BX34" s="1010"/>
      <c r="BY34" s="1010"/>
      <c r="BZ34" s="1010"/>
      <c r="CA34" s="1010"/>
      <c r="CB34" s="1010"/>
      <c r="CC34" s="1010"/>
      <c r="CD34" s="1010"/>
      <c r="CE34" s="1010"/>
      <c r="CF34" s="1010"/>
      <c r="CG34" s="1011"/>
      <c r="CH34" s="984">
        <v>-194</v>
      </c>
      <c r="CI34" s="985"/>
      <c r="CJ34" s="985"/>
      <c r="CK34" s="985"/>
      <c r="CL34" s="986"/>
      <c r="CM34" s="984">
        <v>1837</v>
      </c>
      <c r="CN34" s="985"/>
      <c r="CO34" s="985"/>
      <c r="CP34" s="985"/>
      <c r="CQ34" s="986"/>
      <c r="CR34" s="984">
        <v>1992</v>
      </c>
      <c r="CS34" s="985"/>
      <c r="CT34" s="985"/>
      <c r="CU34" s="985"/>
      <c r="CV34" s="986"/>
      <c r="CW34" s="984">
        <v>1592</v>
      </c>
      <c r="CX34" s="985"/>
      <c r="CY34" s="985"/>
      <c r="CZ34" s="985"/>
      <c r="DA34" s="986"/>
      <c r="DB34" s="984">
        <v>5527</v>
      </c>
      <c r="DC34" s="985"/>
      <c r="DD34" s="985"/>
      <c r="DE34" s="985"/>
      <c r="DF34" s="986"/>
      <c r="DG34" s="984">
        <v>0</v>
      </c>
      <c r="DH34" s="985"/>
      <c r="DI34" s="985"/>
      <c r="DJ34" s="985"/>
      <c r="DK34" s="986"/>
      <c r="DL34" s="984">
        <v>0</v>
      </c>
      <c r="DM34" s="985"/>
      <c r="DN34" s="985"/>
      <c r="DO34" s="985"/>
      <c r="DP34" s="986"/>
      <c r="DQ34" s="984">
        <v>187</v>
      </c>
      <c r="DR34" s="985"/>
      <c r="DS34" s="985"/>
      <c r="DT34" s="985"/>
      <c r="DU34" s="986"/>
      <c r="DV34" s="987"/>
      <c r="DW34" s="988"/>
      <c r="DX34" s="988"/>
      <c r="DY34" s="988"/>
      <c r="DZ34" s="989"/>
      <c r="EA34" s="234"/>
    </row>
    <row r="35" spans="1:131" s="235" customFormat="1" ht="26.25" customHeight="1" x14ac:dyDescent="0.15">
      <c r="A35" s="254">
        <v>8</v>
      </c>
      <c r="B35" s="1038" t="s">
        <v>386</v>
      </c>
      <c r="C35" s="1039"/>
      <c r="D35" s="1039"/>
      <c r="E35" s="1039"/>
      <c r="F35" s="1039"/>
      <c r="G35" s="1039"/>
      <c r="H35" s="1039"/>
      <c r="I35" s="1039"/>
      <c r="J35" s="1039"/>
      <c r="K35" s="1039"/>
      <c r="L35" s="1039"/>
      <c r="M35" s="1039"/>
      <c r="N35" s="1039"/>
      <c r="O35" s="1039"/>
      <c r="P35" s="1040"/>
      <c r="Q35" s="1045">
        <v>7498</v>
      </c>
      <c r="R35" s="1042"/>
      <c r="S35" s="1042"/>
      <c r="T35" s="1042"/>
      <c r="U35" s="1042"/>
      <c r="V35" s="1042">
        <v>5726</v>
      </c>
      <c r="W35" s="1042"/>
      <c r="X35" s="1042"/>
      <c r="Y35" s="1042"/>
      <c r="Z35" s="1042"/>
      <c r="AA35" s="1042">
        <v>1772</v>
      </c>
      <c r="AB35" s="1042"/>
      <c r="AC35" s="1042"/>
      <c r="AD35" s="1042"/>
      <c r="AE35" s="1046"/>
      <c r="AF35" s="1041">
        <v>1588</v>
      </c>
      <c r="AG35" s="1042"/>
      <c r="AH35" s="1042"/>
      <c r="AI35" s="1042"/>
      <c r="AJ35" s="1043"/>
      <c r="AK35" s="975">
        <v>1031</v>
      </c>
      <c r="AL35" s="966"/>
      <c r="AM35" s="966"/>
      <c r="AN35" s="966"/>
      <c r="AO35" s="966"/>
      <c r="AP35" s="966">
        <v>10677</v>
      </c>
      <c r="AQ35" s="966"/>
      <c r="AR35" s="966"/>
      <c r="AS35" s="966"/>
      <c r="AT35" s="966"/>
      <c r="AU35" s="966">
        <v>3171</v>
      </c>
      <c r="AV35" s="966"/>
      <c r="AW35" s="966"/>
      <c r="AX35" s="966"/>
      <c r="AY35" s="966"/>
      <c r="AZ35" s="1044"/>
      <c r="BA35" s="1044"/>
      <c r="BB35" s="1044"/>
      <c r="BC35" s="1044"/>
      <c r="BD35" s="1044"/>
      <c r="BE35" s="1036" t="s">
        <v>387</v>
      </c>
      <c r="BF35" s="1036"/>
      <c r="BG35" s="1036"/>
      <c r="BH35" s="1036"/>
      <c r="BI35" s="1037"/>
      <c r="BJ35" s="240"/>
      <c r="BK35" s="240"/>
      <c r="BL35" s="240"/>
      <c r="BM35" s="240"/>
      <c r="BN35" s="240"/>
      <c r="BO35" s="253"/>
      <c r="BP35" s="253"/>
      <c r="BQ35" s="250">
        <v>29</v>
      </c>
      <c r="BR35" s="251" t="s">
        <v>581</v>
      </c>
      <c r="BS35" s="1009" t="s">
        <v>582</v>
      </c>
      <c r="BT35" s="1010"/>
      <c r="BU35" s="1010"/>
      <c r="BV35" s="1010"/>
      <c r="BW35" s="1010"/>
      <c r="BX35" s="1010"/>
      <c r="BY35" s="1010"/>
      <c r="BZ35" s="1010"/>
      <c r="CA35" s="1010"/>
      <c r="CB35" s="1010"/>
      <c r="CC35" s="1010"/>
      <c r="CD35" s="1010"/>
      <c r="CE35" s="1010"/>
      <c r="CF35" s="1010"/>
      <c r="CG35" s="1011"/>
      <c r="CH35" s="984">
        <v>46</v>
      </c>
      <c r="CI35" s="985"/>
      <c r="CJ35" s="985"/>
      <c r="CK35" s="985"/>
      <c r="CL35" s="986"/>
      <c r="CM35" s="984">
        <v>1025</v>
      </c>
      <c r="CN35" s="985"/>
      <c r="CO35" s="985"/>
      <c r="CP35" s="985"/>
      <c r="CQ35" s="986"/>
      <c r="CR35" s="984">
        <v>1064</v>
      </c>
      <c r="CS35" s="985"/>
      <c r="CT35" s="985"/>
      <c r="CU35" s="985"/>
      <c r="CV35" s="986"/>
      <c r="CW35" s="984">
        <v>1349</v>
      </c>
      <c r="CX35" s="985"/>
      <c r="CY35" s="985"/>
      <c r="CZ35" s="985"/>
      <c r="DA35" s="986"/>
      <c r="DB35" s="984">
        <v>4753</v>
      </c>
      <c r="DC35" s="985"/>
      <c r="DD35" s="985"/>
      <c r="DE35" s="985"/>
      <c r="DF35" s="986"/>
      <c r="DG35" s="984">
        <v>0</v>
      </c>
      <c r="DH35" s="985"/>
      <c r="DI35" s="985"/>
      <c r="DJ35" s="985"/>
      <c r="DK35" s="986"/>
      <c r="DL35" s="984">
        <v>0</v>
      </c>
      <c r="DM35" s="985"/>
      <c r="DN35" s="985"/>
      <c r="DO35" s="985"/>
      <c r="DP35" s="986"/>
      <c r="DQ35" s="984"/>
      <c r="DR35" s="985"/>
      <c r="DS35" s="985"/>
      <c r="DT35" s="985"/>
      <c r="DU35" s="986"/>
      <c r="DV35" s="987"/>
      <c r="DW35" s="988"/>
      <c r="DX35" s="988"/>
      <c r="DY35" s="988"/>
      <c r="DZ35" s="989"/>
      <c r="EA35" s="234"/>
    </row>
    <row r="36" spans="1:131" s="235" customFormat="1" ht="26.25" customHeight="1" x14ac:dyDescent="0.15">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15">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15">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15">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15">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15">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15">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15">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15">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15">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15">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15">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15">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15">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15">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15">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15">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15">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15">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15">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15">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15">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15">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15">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15">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15">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388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
      <c r="A63" s="252" t="s">
        <v>366</v>
      </c>
      <c r="B63" s="939" t="s">
        <v>389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18491</v>
      </c>
      <c r="AG63" s="954"/>
      <c r="AH63" s="954"/>
      <c r="AI63" s="954"/>
      <c r="AJ63" s="1024"/>
      <c r="AK63" s="1025"/>
      <c r="AL63" s="958"/>
      <c r="AM63" s="958"/>
      <c r="AN63" s="958"/>
      <c r="AO63" s="958"/>
      <c r="AP63" s="954">
        <v>16851</v>
      </c>
      <c r="AQ63" s="954"/>
      <c r="AR63" s="954"/>
      <c r="AS63" s="954"/>
      <c r="AT63" s="954"/>
      <c r="AU63" s="954">
        <v>3634</v>
      </c>
      <c r="AV63" s="954"/>
      <c r="AW63" s="954"/>
      <c r="AX63" s="954"/>
      <c r="AY63" s="954"/>
      <c r="AZ63" s="1019"/>
      <c r="BA63" s="1019"/>
      <c r="BB63" s="1019"/>
      <c r="BC63" s="1019"/>
      <c r="BD63" s="1019"/>
      <c r="BE63" s="955"/>
      <c r="BF63" s="955"/>
      <c r="BG63" s="955"/>
      <c r="BH63" s="955"/>
      <c r="BI63" s="956"/>
      <c r="BJ63" s="1020" t="s">
        <v>120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
      <c r="A65" s="240" t="s">
        <v>390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15">
      <c r="A66" s="990" t="s">
        <v>391</v>
      </c>
      <c r="B66" s="991"/>
      <c r="C66" s="991"/>
      <c r="D66" s="991"/>
      <c r="E66" s="991"/>
      <c r="F66" s="991"/>
      <c r="G66" s="991"/>
      <c r="H66" s="991"/>
      <c r="I66" s="991"/>
      <c r="J66" s="991"/>
      <c r="K66" s="991"/>
      <c r="L66" s="991"/>
      <c r="M66" s="991"/>
      <c r="N66" s="991"/>
      <c r="O66" s="991"/>
      <c r="P66" s="992"/>
      <c r="Q66" s="996" t="s">
        <v>392</v>
      </c>
      <c r="R66" s="997"/>
      <c r="S66" s="997"/>
      <c r="T66" s="997"/>
      <c r="U66" s="998"/>
      <c r="V66" s="996" t="s">
        <v>371</v>
      </c>
      <c r="W66" s="997"/>
      <c r="X66" s="997"/>
      <c r="Y66" s="997"/>
      <c r="Z66" s="998"/>
      <c r="AA66" s="996" t="s">
        <v>372</v>
      </c>
      <c r="AB66" s="997"/>
      <c r="AC66" s="997"/>
      <c r="AD66" s="997"/>
      <c r="AE66" s="998"/>
      <c r="AF66" s="1002" t="s">
        <v>393</v>
      </c>
      <c r="AG66" s="1003"/>
      <c r="AH66" s="1003"/>
      <c r="AI66" s="1003"/>
      <c r="AJ66" s="1004"/>
      <c r="AK66" s="996" t="s">
        <v>374</v>
      </c>
      <c r="AL66" s="991"/>
      <c r="AM66" s="991"/>
      <c r="AN66" s="991"/>
      <c r="AO66" s="992"/>
      <c r="AP66" s="996" t="s">
        <v>394</v>
      </c>
      <c r="AQ66" s="997"/>
      <c r="AR66" s="997"/>
      <c r="AS66" s="997"/>
      <c r="AT66" s="998"/>
      <c r="AU66" s="996" t="s">
        <v>395</v>
      </c>
      <c r="AV66" s="997"/>
      <c r="AW66" s="997"/>
      <c r="AX66" s="997"/>
      <c r="AY66" s="998"/>
      <c r="AZ66" s="996" t="s">
        <v>344</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15">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15">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15">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15">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15">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15">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15">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15">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15">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15">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15">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15">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15">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15">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15">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15">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15">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15">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15">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15">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
      <c r="A88" s="252" t="s">
        <v>366</v>
      </c>
      <c r="B88" s="939" t="s">
        <v>396</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366</v>
      </c>
      <c r="BR102" s="939" t="s">
        <v>397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15122</v>
      </c>
      <c r="CS102" s="946"/>
      <c r="CT102" s="946"/>
      <c r="CU102" s="946"/>
      <c r="CV102" s="947"/>
      <c r="CW102" s="945">
        <v>4170</v>
      </c>
      <c r="CX102" s="946"/>
      <c r="CY102" s="946"/>
      <c r="CZ102" s="946"/>
      <c r="DA102" s="947"/>
      <c r="DB102" s="945">
        <v>14596</v>
      </c>
      <c r="DC102" s="946"/>
      <c r="DD102" s="946"/>
      <c r="DE102" s="946"/>
      <c r="DF102" s="947"/>
      <c r="DG102" s="945">
        <v>5286</v>
      </c>
      <c r="DH102" s="946"/>
      <c r="DI102" s="946"/>
      <c r="DJ102" s="946"/>
      <c r="DK102" s="947"/>
      <c r="DL102" s="945">
        <v>993</v>
      </c>
      <c r="DM102" s="946"/>
      <c r="DN102" s="946"/>
      <c r="DO102" s="946"/>
      <c r="DP102" s="947"/>
      <c r="DQ102" s="945">
        <v>965</v>
      </c>
      <c r="DR102" s="946"/>
      <c r="DS102" s="946"/>
      <c r="DT102" s="946"/>
      <c r="DU102" s="947"/>
      <c r="DV102" s="928"/>
      <c r="DW102" s="929"/>
      <c r="DX102" s="929"/>
      <c r="DY102" s="929"/>
      <c r="DZ102" s="930"/>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398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399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33" t="s">
        <v>402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15">
      <c r="A109" s="888" t="s">
        <v>404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405</v>
      </c>
      <c r="AB109" s="889"/>
      <c r="AC109" s="889"/>
      <c r="AD109" s="889"/>
      <c r="AE109" s="890"/>
      <c r="AF109" s="891" t="s">
        <v>294</v>
      </c>
      <c r="AG109" s="889"/>
      <c r="AH109" s="889"/>
      <c r="AI109" s="889"/>
      <c r="AJ109" s="890"/>
      <c r="AK109" s="891" t="s">
        <v>293</v>
      </c>
      <c r="AL109" s="889"/>
      <c r="AM109" s="889"/>
      <c r="AN109" s="889"/>
      <c r="AO109" s="890"/>
      <c r="AP109" s="891" t="s">
        <v>406</v>
      </c>
      <c r="AQ109" s="889"/>
      <c r="AR109" s="889"/>
      <c r="AS109" s="889"/>
      <c r="AT109" s="920"/>
      <c r="AU109" s="888" t="s">
        <v>404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405</v>
      </c>
      <c r="BR109" s="889"/>
      <c r="BS109" s="889"/>
      <c r="BT109" s="889"/>
      <c r="BU109" s="890"/>
      <c r="BV109" s="891" t="s">
        <v>294</v>
      </c>
      <c r="BW109" s="889"/>
      <c r="BX109" s="889"/>
      <c r="BY109" s="889"/>
      <c r="BZ109" s="890"/>
      <c r="CA109" s="891" t="s">
        <v>293</v>
      </c>
      <c r="CB109" s="889"/>
      <c r="CC109" s="889"/>
      <c r="CD109" s="889"/>
      <c r="CE109" s="890"/>
      <c r="CF109" s="927" t="s">
        <v>406</v>
      </c>
      <c r="CG109" s="927"/>
      <c r="CH109" s="927"/>
      <c r="CI109" s="927"/>
      <c r="CJ109" s="927"/>
      <c r="CK109" s="891" t="s">
        <v>407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405</v>
      </c>
      <c r="DH109" s="889"/>
      <c r="DI109" s="889"/>
      <c r="DJ109" s="889"/>
      <c r="DK109" s="890"/>
      <c r="DL109" s="891" t="s">
        <v>294</v>
      </c>
      <c r="DM109" s="889"/>
      <c r="DN109" s="889"/>
      <c r="DO109" s="889"/>
      <c r="DP109" s="890"/>
      <c r="DQ109" s="891" t="s">
        <v>293</v>
      </c>
      <c r="DR109" s="889"/>
      <c r="DS109" s="889"/>
      <c r="DT109" s="889"/>
      <c r="DU109" s="890"/>
      <c r="DV109" s="891" t="s">
        <v>406</v>
      </c>
      <c r="DW109" s="889"/>
      <c r="DX109" s="889"/>
      <c r="DY109" s="889"/>
      <c r="DZ109" s="920"/>
    </row>
    <row r="110" spans="1:131" s="234" customFormat="1" ht="26.25" customHeight="1" x14ac:dyDescent="0.15">
      <c r="A110" s="789" t="s">
        <v>408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100995464</v>
      </c>
      <c r="AB110" s="882"/>
      <c r="AC110" s="882"/>
      <c r="AD110" s="882"/>
      <c r="AE110" s="883"/>
      <c r="AF110" s="884">
        <v>99381236</v>
      </c>
      <c r="AG110" s="882"/>
      <c r="AH110" s="882"/>
      <c r="AI110" s="882"/>
      <c r="AJ110" s="883"/>
      <c r="AK110" s="884">
        <v>98602809</v>
      </c>
      <c r="AL110" s="882"/>
      <c r="AM110" s="882"/>
      <c r="AN110" s="882"/>
      <c r="AO110" s="883"/>
      <c r="AP110" s="885">
        <v>26.1</v>
      </c>
      <c r="AQ110" s="886"/>
      <c r="AR110" s="886"/>
      <c r="AS110" s="886"/>
      <c r="AT110" s="887"/>
      <c r="AU110" s="921" t="s">
        <v>71</v>
      </c>
      <c r="AV110" s="922"/>
      <c r="AW110" s="922"/>
      <c r="AX110" s="922"/>
      <c r="AY110" s="922"/>
      <c r="AZ110" s="844" t="s">
        <v>409</v>
      </c>
      <c r="BA110" s="790"/>
      <c r="BB110" s="790"/>
      <c r="BC110" s="790"/>
      <c r="BD110" s="790"/>
      <c r="BE110" s="790"/>
      <c r="BF110" s="790"/>
      <c r="BG110" s="790"/>
      <c r="BH110" s="790"/>
      <c r="BI110" s="790"/>
      <c r="BJ110" s="790"/>
      <c r="BK110" s="790"/>
      <c r="BL110" s="790"/>
      <c r="BM110" s="790"/>
      <c r="BN110" s="790"/>
      <c r="BO110" s="790"/>
      <c r="BP110" s="791"/>
      <c r="BQ110" s="845">
        <v>1128079646</v>
      </c>
      <c r="BR110" s="827"/>
      <c r="BS110" s="827"/>
      <c r="BT110" s="827"/>
      <c r="BU110" s="827"/>
      <c r="BV110" s="827">
        <v>1127370207</v>
      </c>
      <c r="BW110" s="827"/>
      <c r="BX110" s="827"/>
      <c r="BY110" s="827"/>
      <c r="BZ110" s="827"/>
      <c r="CA110" s="827">
        <v>1141935302</v>
      </c>
      <c r="CB110" s="827"/>
      <c r="CC110" s="827"/>
      <c r="CD110" s="827"/>
      <c r="CE110" s="827"/>
      <c r="CF110" s="854">
        <v>302.7</v>
      </c>
      <c r="CG110" s="855"/>
      <c r="CH110" s="855"/>
      <c r="CI110" s="855"/>
      <c r="CJ110" s="855"/>
      <c r="CK110" s="917" t="s">
        <v>410</v>
      </c>
      <c r="CL110" s="801"/>
      <c r="CM110" s="878" t="s">
        <v>411</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412</v>
      </c>
      <c r="DH110" s="827"/>
      <c r="DI110" s="827"/>
      <c r="DJ110" s="827"/>
      <c r="DK110" s="827"/>
      <c r="DL110" s="827" t="s">
        <v>413</v>
      </c>
      <c r="DM110" s="827"/>
      <c r="DN110" s="827"/>
      <c r="DO110" s="827"/>
      <c r="DP110" s="827"/>
      <c r="DQ110" s="827" t="s">
        <v>412</v>
      </c>
      <c r="DR110" s="827"/>
      <c r="DS110" s="827"/>
      <c r="DT110" s="827"/>
      <c r="DU110" s="827"/>
      <c r="DV110" s="828" t="s">
        <v>413</v>
      </c>
      <c r="DW110" s="828"/>
      <c r="DX110" s="828"/>
      <c r="DY110" s="828"/>
      <c r="DZ110" s="829"/>
    </row>
    <row r="111" spans="1:131" s="234" customFormat="1" ht="26.25" customHeight="1" x14ac:dyDescent="0.15">
      <c r="A111" s="756" t="s">
        <v>414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356</v>
      </c>
      <c r="AB111" s="911"/>
      <c r="AC111" s="911"/>
      <c r="AD111" s="911"/>
      <c r="AE111" s="912"/>
      <c r="AF111" s="913" t="s">
        <v>356</v>
      </c>
      <c r="AG111" s="911"/>
      <c r="AH111" s="911"/>
      <c r="AI111" s="911"/>
      <c r="AJ111" s="912"/>
      <c r="AK111" s="913" t="s">
        <v>120</v>
      </c>
      <c r="AL111" s="911"/>
      <c r="AM111" s="911"/>
      <c r="AN111" s="911"/>
      <c r="AO111" s="912"/>
      <c r="AP111" s="914" t="s">
        <v>356</v>
      </c>
      <c r="AQ111" s="915"/>
      <c r="AR111" s="915"/>
      <c r="AS111" s="915"/>
      <c r="AT111" s="916"/>
      <c r="AU111" s="923"/>
      <c r="AV111" s="924"/>
      <c r="AW111" s="924"/>
      <c r="AX111" s="924"/>
      <c r="AY111" s="924"/>
      <c r="AZ111" s="797" t="s">
        <v>415</v>
      </c>
      <c r="BA111" s="732"/>
      <c r="BB111" s="732"/>
      <c r="BC111" s="732"/>
      <c r="BD111" s="732"/>
      <c r="BE111" s="732"/>
      <c r="BF111" s="732"/>
      <c r="BG111" s="732"/>
      <c r="BH111" s="732"/>
      <c r="BI111" s="732"/>
      <c r="BJ111" s="732"/>
      <c r="BK111" s="732"/>
      <c r="BL111" s="732"/>
      <c r="BM111" s="732"/>
      <c r="BN111" s="732"/>
      <c r="BO111" s="732"/>
      <c r="BP111" s="733"/>
      <c r="BQ111" s="798">
        <v>9047778</v>
      </c>
      <c r="BR111" s="799"/>
      <c r="BS111" s="799"/>
      <c r="BT111" s="799"/>
      <c r="BU111" s="799"/>
      <c r="BV111" s="799">
        <v>9072641</v>
      </c>
      <c r="BW111" s="799"/>
      <c r="BX111" s="799"/>
      <c r="BY111" s="799"/>
      <c r="BZ111" s="799"/>
      <c r="CA111" s="799">
        <v>9199552</v>
      </c>
      <c r="CB111" s="799"/>
      <c r="CC111" s="799"/>
      <c r="CD111" s="799"/>
      <c r="CE111" s="799"/>
      <c r="CF111" s="863">
        <v>2.4</v>
      </c>
      <c r="CG111" s="864"/>
      <c r="CH111" s="864"/>
      <c r="CI111" s="864"/>
      <c r="CJ111" s="864"/>
      <c r="CK111" s="918"/>
      <c r="CL111" s="803"/>
      <c r="CM111" s="806" t="s">
        <v>416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413</v>
      </c>
      <c r="DH111" s="799"/>
      <c r="DI111" s="799"/>
      <c r="DJ111" s="799"/>
      <c r="DK111" s="799"/>
      <c r="DL111" s="799" t="s">
        <v>413</v>
      </c>
      <c r="DM111" s="799"/>
      <c r="DN111" s="799"/>
      <c r="DO111" s="799"/>
      <c r="DP111" s="799"/>
      <c r="DQ111" s="799" t="s">
        <v>356</v>
      </c>
      <c r="DR111" s="799"/>
      <c r="DS111" s="799"/>
      <c r="DT111" s="799"/>
      <c r="DU111" s="799"/>
      <c r="DV111" s="776" t="s">
        <v>120</v>
      </c>
      <c r="DW111" s="776"/>
      <c r="DX111" s="776"/>
      <c r="DY111" s="776"/>
      <c r="DZ111" s="777"/>
    </row>
    <row r="112" spans="1:131" s="234" customFormat="1" ht="26.25" customHeight="1" x14ac:dyDescent="0.15">
      <c r="A112" s="903" t="s">
        <v>417</v>
      </c>
      <c r="B112" s="904"/>
      <c r="C112" s="732" t="s">
        <v>418</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3983333</v>
      </c>
      <c r="AB112" s="762"/>
      <c r="AC112" s="762"/>
      <c r="AD112" s="762"/>
      <c r="AE112" s="763"/>
      <c r="AF112" s="764">
        <v>4205567</v>
      </c>
      <c r="AG112" s="762"/>
      <c r="AH112" s="762"/>
      <c r="AI112" s="762"/>
      <c r="AJ112" s="763"/>
      <c r="AK112" s="764">
        <v>4427800</v>
      </c>
      <c r="AL112" s="762"/>
      <c r="AM112" s="762"/>
      <c r="AN112" s="762"/>
      <c r="AO112" s="763"/>
      <c r="AP112" s="809">
        <v>1.2</v>
      </c>
      <c r="AQ112" s="810"/>
      <c r="AR112" s="810"/>
      <c r="AS112" s="810"/>
      <c r="AT112" s="811"/>
      <c r="AU112" s="923"/>
      <c r="AV112" s="924"/>
      <c r="AW112" s="924"/>
      <c r="AX112" s="924"/>
      <c r="AY112" s="924"/>
      <c r="AZ112" s="797" t="s">
        <v>419</v>
      </c>
      <c r="BA112" s="732"/>
      <c r="BB112" s="732"/>
      <c r="BC112" s="732"/>
      <c r="BD112" s="732"/>
      <c r="BE112" s="732"/>
      <c r="BF112" s="732"/>
      <c r="BG112" s="732"/>
      <c r="BH112" s="732"/>
      <c r="BI112" s="732"/>
      <c r="BJ112" s="732"/>
      <c r="BK112" s="732"/>
      <c r="BL112" s="732"/>
      <c r="BM112" s="732"/>
      <c r="BN112" s="732"/>
      <c r="BO112" s="732"/>
      <c r="BP112" s="733"/>
      <c r="BQ112" s="798">
        <v>8406362</v>
      </c>
      <c r="BR112" s="799"/>
      <c r="BS112" s="799"/>
      <c r="BT112" s="799"/>
      <c r="BU112" s="799"/>
      <c r="BV112" s="799">
        <v>8027330</v>
      </c>
      <c r="BW112" s="799"/>
      <c r="BX112" s="799"/>
      <c r="BY112" s="799"/>
      <c r="BZ112" s="799"/>
      <c r="CA112" s="799">
        <v>3634350</v>
      </c>
      <c r="CB112" s="799"/>
      <c r="CC112" s="799"/>
      <c r="CD112" s="799"/>
      <c r="CE112" s="799"/>
      <c r="CF112" s="863">
        <v>1</v>
      </c>
      <c r="CG112" s="864"/>
      <c r="CH112" s="864"/>
      <c r="CI112" s="864"/>
      <c r="CJ112" s="864"/>
      <c r="CK112" s="918"/>
      <c r="CL112" s="803"/>
      <c r="CM112" s="806" t="s">
        <v>420</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413</v>
      </c>
      <c r="DH112" s="799"/>
      <c r="DI112" s="799"/>
      <c r="DJ112" s="799"/>
      <c r="DK112" s="799"/>
      <c r="DL112" s="799" t="s">
        <v>120</v>
      </c>
      <c r="DM112" s="799"/>
      <c r="DN112" s="799"/>
      <c r="DO112" s="799"/>
      <c r="DP112" s="799"/>
      <c r="DQ112" s="799" t="s">
        <v>413</v>
      </c>
      <c r="DR112" s="799"/>
      <c r="DS112" s="799"/>
      <c r="DT112" s="799"/>
      <c r="DU112" s="799"/>
      <c r="DV112" s="776" t="s">
        <v>356</v>
      </c>
      <c r="DW112" s="776"/>
      <c r="DX112" s="776"/>
      <c r="DY112" s="776"/>
      <c r="DZ112" s="777"/>
    </row>
    <row r="113" spans="1:130" s="234" customFormat="1" ht="26.25" customHeight="1" x14ac:dyDescent="0.15">
      <c r="A113" s="905"/>
      <c r="B113" s="906"/>
      <c r="C113" s="732" t="s">
        <v>421</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889387</v>
      </c>
      <c r="AB113" s="762"/>
      <c r="AC113" s="762"/>
      <c r="AD113" s="762"/>
      <c r="AE113" s="763"/>
      <c r="AF113" s="764">
        <v>877098</v>
      </c>
      <c r="AG113" s="762"/>
      <c r="AH113" s="762"/>
      <c r="AI113" s="762"/>
      <c r="AJ113" s="763"/>
      <c r="AK113" s="764">
        <v>517826</v>
      </c>
      <c r="AL113" s="762"/>
      <c r="AM113" s="762"/>
      <c r="AN113" s="762"/>
      <c r="AO113" s="763"/>
      <c r="AP113" s="809">
        <v>0.1</v>
      </c>
      <c r="AQ113" s="810"/>
      <c r="AR113" s="810"/>
      <c r="AS113" s="810"/>
      <c r="AT113" s="811"/>
      <c r="AU113" s="923"/>
      <c r="AV113" s="924"/>
      <c r="AW113" s="924"/>
      <c r="AX113" s="924"/>
      <c r="AY113" s="924"/>
      <c r="AZ113" s="797" t="s">
        <v>422</v>
      </c>
      <c r="BA113" s="732"/>
      <c r="BB113" s="732"/>
      <c r="BC113" s="732"/>
      <c r="BD113" s="732"/>
      <c r="BE113" s="732"/>
      <c r="BF113" s="732"/>
      <c r="BG113" s="732"/>
      <c r="BH113" s="732"/>
      <c r="BI113" s="732"/>
      <c r="BJ113" s="732"/>
      <c r="BK113" s="732"/>
      <c r="BL113" s="732"/>
      <c r="BM113" s="732"/>
      <c r="BN113" s="732"/>
      <c r="BO113" s="732"/>
      <c r="BP113" s="733"/>
      <c r="BQ113" s="798" t="s">
        <v>120</v>
      </c>
      <c r="BR113" s="799"/>
      <c r="BS113" s="799"/>
      <c r="BT113" s="799"/>
      <c r="BU113" s="799"/>
      <c r="BV113" s="799" t="s">
        <v>120</v>
      </c>
      <c r="BW113" s="799"/>
      <c r="BX113" s="799"/>
      <c r="BY113" s="799"/>
      <c r="BZ113" s="799"/>
      <c r="CA113" s="799" t="s">
        <v>413</v>
      </c>
      <c r="CB113" s="799"/>
      <c r="CC113" s="799"/>
      <c r="CD113" s="799"/>
      <c r="CE113" s="799"/>
      <c r="CF113" s="863" t="s">
        <v>413</v>
      </c>
      <c r="CG113" s="864"/>
      <c r="CH113" s="864"/>
      <c r="CI113" s="864"/>
      <c r="CJ113" s="864"/>
      <c r="CK113" s="918"/>
      <c r="CL113" s="803"/>
      <c r="CM113" s="806" t="s">
        <v>423</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412</v>
      </c>
      <c r="DH113" s="799"/>
      <c r="DI113" s="799"/>
      <c r="DJ113" s="799"/>
      <c r="DK113" s="799"/>
      <c r="DL113" s="799" t="s">
        <v>412</v>
      </c>
      <c r="DM113" s="799"/>
      <c r="DN113" s="799"/>
      <c r="DO113" s="799"/>
      <c r="DP113" s="799"/>
      <c r="DQ113" s="799" t="s">
        <v>413</v>
      </c>
      <c r="DR113" s="799"/>
      <c r="DS113" s="799"/>
      <c r="DT113" s="799"/>
      <c r="DU113" s="799"/>
      <c r="DV113" s="776" t="s">
        <v>120</v>
      </c>
      <c r="DW113" s="776"/>
      <c r="DX113" s="776"/>
      <c r="DY113" s="776"/>
      <c r="DZ113" s="777"/>
    </row>
    <row r="114" spans="1:130" s="234" customFormat="1" ht="26.25" customHeight="1" x14ac:dyDescent="0.15">
      <c r="A114" s="905"/>
      <c r="B114" s="906"/>
      <c r="C114" s="732" t="s">
        <v>424</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412</v>
      </c>
      <c r="AB114" s="762"/>
      <c r="AC114" s="762"/>
      <c r="AD114" s="762"/>
      <c r="AE114" s="763"/>
      <c r="AF114" s="764" t="s">
        <v>356</v>
      </c>
      <c r="AG114" s="762"/>
      <c r="AH114" s="762"/>
      <c r="AI114" s="762"/>
      <c r="AJ114" s="763"/>
      <c r="AK114" s="764" t="s">
        <v>120</v>
      </c>
      <c r="AL114" s="762"/>
      <c r="AM114" s="762"/>
      <c r="AN114" s="762"/>
      <c r="AO114" s="763"/>
      <c r="AP114" s="809" t="s">
        <v>356</v>
      </c>
      <c r="AQ114" s="810"/>
      <c r="AR114" s="810"/>
      <c r="AS114" s="810"/>
      <c r="AT114" s="811"/>
      <c r="AU114" s="923"/>
      <c r="AV114" s="924"/>
      <c r="AW114" s="924"/>
      <c r="AX114" s="924"/>
      <c r="AY114" s="924"/>
      <c r="AZ114" s="797" t="s">
        <v>425</v>
      </c>
      <c r="BA114" s="732"/>
      <c r="BB114" s="732"/>
      <c r="BC114" s="732"/>
      <c r="BD114" s="732"/>
      <c r="BE114" s="732"/>
      <c r="BF114" s="732"/>
      <c r="BG114" s="732"/>
      <c r="BH114" s="732"/>
      <c r="BI114" s="732"/>
      <c r="BJ114" s="732"/>
      <c r="BK114" s="732"/>
      <c r="BL114" s="732"/>
      <c r="BM114" s="732"/>
      <c r="BN114" s="732"/>
      <c r="BO114" s="732"/>
      <c r="BP114" s="733"/>
      <c r="BQ114" s="798">
        <v>198824784</v>
      </c>
      <c r="BR114" s="799"/>
      <c r="BS114" s="799"/>
      <c r="BT114" s="799"/>
      <c r="BU114" s="799"/>
      <c r="BV114" s="799">
        <v>187616214</v>
      </c>
      <c r="BW114" s="799"/>
      <c r="BX114" s="799"/>
      <c r="BY114" s="799"/>
      <c r="BZ114" s="799"/>
      <c r="CA114" s="799">
        <v>183723647</v>
      </c>
      <c r="CB114" s="799"/>
      <c r="CC114" s="799"/>
      <c r="CD114" s="799"/>
      <c r="CE114" s="799"/>
      <c r="CF114" s="863">
        <v>48.7</v>
      </c>
      <c r="CG114" s="864"/>
      <c r="CH114" s="864"/>
      <c r="CI114" s="864"/>
      <c r="CJ114" s="864"/>
      <c r="CK114" s="918"/>
      <c r="CL114" s="803"/>
      <c r="CM114" s="806" t="s">
        <v>426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9047778</v>
      </c>
      <c r="DH114" s="799"/>
      <c r="DI114" s="799"/>
      <c r="DJ114" s="799"/>
      <c r="DK114" s="799"/>
      <c r="DL114" s="799">
        <v>9072641</v>
      </c>
      <c r="DM114" s="799"/>
      <c r="DN114" s="799"/>
      <c r="DO114" s="799"/>
      <c r="DP114" s="799"/>
      <c r="DQ114" s="799">
        <v>9199552</v>
      </c>
      <c r="DR114" s="799"/>
      <c r="DS114" s="799"/>
      <c r="DT114" s="799"/>
      <c r="DU114" s="799"/>
      <c r="DV114" s="776">
        <v>2.4</v>
      </c>
      <c r="DW114" s="776"/>
      <c r="DX114" s="776"/>
      <c r="DY114" s="776"/>
      <c r="DZ114" s="777"/>
    </row>
    <row r="115" spans="1:130" s="234" customFormat="1" ht="26.25" customHeight="1" x14ac:dyDescent="0.15">
      <c r="A115" s="905"/>
      <c r="B115" s="906"/>
      <c r="C115" s="732" t="s">
        <v>427</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831950</v>
      </c>
      <c r="AB115" s="762"/>
      <c r="AC115" s="762"/>
      <c r="AD115" s="762"/>
      <c r="AE115" s="763"/>
      <c r="AF115" s="764">
        <v>766986</v>
      </c>
      <c r="AG115" s="762"/>
      <c r="AH115" s="762"/>
      <c r="AI115" s="762"/>
      <c r="AJ115" s="763"/>
      <c r="AK115" s="764">
        <v>803257</v>
      </c>
      <c r="AL115" s="762"/>
      <c r="AM115" s="762"/>
      <c r="AN115" s="762"/>
      <c r="AO115" s="763"/>
      <c r="AP115" s="809">
        <v>0.2</v>
      </c>
      <c r="AQ115" s="810"/>
      <c r="AR115" s="810"/>
      <c r="AS115" s="810"/>
      <c r="AT115" s="811"/>
      <c r="AU115" s="923"/>
      <c r="AV115" s="924"/>
      <c r="AW115" s="924"/>
      <c r="AX115" s="924"/>
      <c r="AY115" s="924"/>
      <c r="AZ115" s="797" t="s">
        <v>428</v>
      </c>
      <c r="BA115" s="732"/>
      <c r="BB115" s="732"/>
      <c r="BC115" s="732"/>
      <c r="BD115" s="732"/>
      <c r="BE115" s="732"/>
      <c r="BF115" s="732"/>
      <c r="BG115" s="732"/>
      <c r="BH115" s="732"/>
      <c r="BI115" s="732"/>
      <c r="BJ115" s="732"/>
      <c r="BK115" s="732"/>
      <c r="BL115" s="732"/>
      <c r="BM115" s="732"/>
      <c r="BN115" s="732"/>
      <c r="BO115" s="732"/>
      <c r="BP115" s="733"/>
      <c r="BQ115" s="798">
        <v>1013142</v>
      </c>
      <c r="BR115" s="799"/>
      <c r="BS115" s="799"/>
      <c r="BT115" s="799"/>
      <c r="BU115" s="799"/>
      <c r="BV115" s="799">
        <v>821614</v>
      </c>
      <c r="BW115" s="799"/>
      <c r="BX115" s="799"/>
      <c r="BY115" s="799"/>
      <c r="BZ115" s="799"/>
      <c r="CA115" s="799">
        <v>1338510</v>
      </c>
      <c r="CB115" s="799"/>
      <c r="CC115" s="799"/>
      <c r="CD115" s="799"/>
      <c r="CE115" s="799"/>
      <c r="CF115" s="863">
        <v>0.4</v>
      </c>
      <c r="CG115" s="864"/>
      <c r="CH115" s="864"/>
      <c r="CI115" s="864"/>
      <c r="CJ115" s="864"/>
      <c r="CK115" s="918"/>
      <c r="CL115" s="803"/>
      <c r="CM115" s="797" t="s">
        <v>429</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356</v>
      </c>
      <c r="DH115" s="799"/>
      <c r="DI115" s="799"/>
      <c r="DJ115" s="799"/>
      <c r="DK115" s="799"/>
      <c r="DL115" s="799" t="s">
        <v>356</v>
      </c>
      <c r="DM115" s="799"/>
      <c r="DN115" s="799"/>
      <c r="DO115" s="799"/>
      <c r="DP115" s="799"/>
      <c r="DQ115" s="799" t="s">
        <v>120</v>
      </c>
      <c r="DR115" s="799"/>
      <c r="DS115" s="799"/>
      <c r="DT115" s="799"/>
      <c r="DU115" s="799"/>
      <c r="DV115" s="776" t="s">
        <v>412</v>
      </c>
      <c r="DW115" s="776"/>
      <c r="DX115" s="776"/>
      <c r="DY115" s="776"/>
      <c r="DZ115" s="777"/>
    </row>
    <row r="116" spans="1:130" s="234" customFormat="1" ht="26.25" customHeight="1" x14ac:dyDescent="0.15">
      <c r="A116" s="907"/>
      <c r="B116" s="908"/>
      <c r="C116" s="868" t="s">
        <v>430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6144</v>
      </c>
      <c r="AB116" s="762"/>
      <c r="AC116" s="762"/>
      <c r="AD116" s="762"/>
      <c r="AE116" s="763"/>
      <c r="AF116" s="764">
        <v>5123</v>
      </c>
      <c r="AG116" s="762"/>
      <c r="AH116" s="762"/>
      <c r="AI116" s="762"/>
      <c r="AJ116" s="763"/>
      <c r="AK116" s="764">
        <v>2191</v>
      </c>
      <c r="AL116" s="762"/>
      <c r="AM116" s="762"/>
      <c r="AN116" s="762"/>
      <c r="AO116" s="763"/>
      <c r="AP116" s="809">
        <v>0</v>
      </c>
      <c r="AQ116" s="810"/>
      <c r="AR116" s="810"/>
      <c r="AS116" s="810"/>
      <c r="AT116" s="811"/>
      <c r="AU116" s="923"/>
      <c r="AV116" s="924"/>
      <c r="AW116" s="924"/>
      <c r="AX116" s="924"/>
      <c r="AY116" s="924"/>
      <c r="AZ116" s="851" t="s">
        <v>431</v>
      </c>
      <c r="BA116" s="852"/>
      <c r="BB116" s="852"/>
      <c r="BC116" s="852"/>
      <c r="BD116" s="852"/>
      <c r="BE116" s="852"/>
      <c r="BF116" s="852"/>
      <c r="BG116" s="852"/>
      <c r="BH116" s="852"/>
      <c r="BI116" s="852"/>
      <c r="BJ116" s="852"/>
      <c r="BK116" s="852"/>
      <c r="BL116" s="852"/>
      <c r="BM116" s="852"/>
      <c r="BN116" s="852"/>
      <c r="BO116" s="852"/>
      <c r="BP116" s="853"/>
      <c r="BQ116" s="798" t="s">
        <v>120</v>
      </c>
      <c r="BR116" s="799"/>
      <c r="BS116" s="799"/>
      <c r="BT116" s="799"/>
      <c r="BU116" s="799"/>
      <c r="BV116" s="799" t="s">
        <v>413</v>
      </c>
      <c r="BW116" s="799"/>
      <c r="BX116" s="799"/>
      <c r="BY116" s="799"/>
      <c r="BZ116" s="799"/>
      <c r="CA116" s="799" t="s">
        <v>120</v>
      </c>
      <c r="CB116" s="799"/>
      <c r="CC116" s="799"/>
      <c r="CD116" s="799"/>
      <c r="CE116" s="799"/>
      <c r="CF116" s="863" t="s">
        <v>413</v>
      </c>
      <c r="CG116" s="864"/>
      <c r="CH116" s="864"/>
      <c r="CI116" s="864"/>
      <c r="CJ116" s="864"/>
      <c r="CK116" s="918"/>
      <c r="CL116" s="803"/>
      <c r="CM116" s="806" t="s">
        <v>432</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356</v>
      </c>
      <c r="DH116" s="799"/>
      <c r="DI116" s="799"/>
      <c r="DJ116" s="799"/>
      <c r="DK116" s="799"/>
      <c r="DL116" s="799" t="s">
        <v>120</v>
      </c>
      <c r="DM116" s="799"/>
      <c r="DN116" s="799"/>
      <c r="DO116" s="799"/>
      <c r="DP116" s="799"/>
      <c r="DQ116" s="799" t="s">
        <v>120</v>
      </c>
      <c r="DR116" s="799"/>
      <c r="DS116" s="799"/>
      <c r="DT116" s="799"/>
      <c r="DU116" s="799"/>
      <c r="DV116" s="776" t="s">
        <v>120</v>
      </c>
      <c r="DW116" s="776"/>
      <c r="DX116" s="776"/>
      <c r="DY116" s="776"/>
      <c r="DZ116" s="777"/>
    </row>
    <row r="117" spans="1:130" s="234" customFormat="1" ht="26.25" customHeight="1" x14ac:dyDescent="0.15">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433</v>
      </c>
      <c r="Z117" s="890"/>
      <c r="AA117" s="895">
        <v>106706278</v>
      </c>
      <c r="AB117" s="896"/>
      <c r="AC117" s="896"/>
      <c r="AD117" s="896"/>
      <c r="AE117" s="897"/>
      <c r="AF117" s="898">
        <v>105236010</v>
      </c>
      <c r="AG117" s="896"/>
      <c r="AH117" s="896"/>
      <c r="AI117" s="896"/>
      <c r="AJ117" s="897"/>
      <c r="AK117" s="898">
        <v>104353883</v>
      </c>
      <c r="AL117" s="896"/>
      <c r="AM117" s="896"/>
      <c r="AN117" s="896"/>
      <c r="AO117" s="897"/>
      <c r="AP117" s="899"/>
      <c r="AQ117" s="900"/>
      <c r="AR117" s="900"/>
      <c r="AS117" s="900"/>
      <c r="AT117" s="901"/>
      <c r="AU117" s="923"/>
      <c r="AV117" s="924"/>
      <c r="AW117" s="924"/>
      <c r="AX117" s="924"/>
      <c r="AY117" s="924"/>
      <c r="AZ117" s="797" t="s">
        <v>434</v>
      </c>
      <c r="BA117" s="732"/>
      <c r="BB117" s="732"/>
      <c r="BC117" s="732"/>
      <c r="BD117" s="732"/>
      <c r="BE117" s="732"/>
      <c r="BF117" s="732"/>
      <c r="BG117" s="732"/>
      <c r="BH117" s="732"/>
      <c r="BI117" s="732"/>
      <c r="BJ117" s="732"/>
      <c r="BK117" s="732"/>
      <c r="BL117" s="732"/>
      <c r="BM117" s="732"/>
      <c r="BN117" s="732"/>
      <c r="BO117" s="732"/>
      <c r="BP117" s="733"/>
      <c r="BQ117" s="798" t="s">
        <v>413</v>
      </c>
      <c r="BR117" s="799"/>
      <c r="BS117" s="799"/>
      <c r="BT117" s="799"/>
      <c r="BU117" s="799"/>
      <c r="BV117" s="799" t="s">
        <v>356</v>
      </c>
      <c r="BW117" s="799"/>
      <c r="BX117" s="799"/>
      <c r="BY117" s="799"/>
      <c r="BZ117" s="799"/>
      <c r="CA117" s="799" t="s">
        <v>356</v>
      </c>
      <c r="CB117" s="799"/>
      <c r="CC117" s="799"/>
      <c r="CD117" s="799"/>
      <c r="CE117" s="799"/>
      <c r="CF117" s="863" t="s">
        <v>413</v>
      </c>
      <c r="CG117" s="864"/>
      <c r="CH117" s="864"/>
      <c r="CI117" s="864"/>
      <c r="CJ117" s="864"/>
      <c r="CK117" s="918"/>
      <c r="CL117" s="803"/>
      <c r="CM117" s="806" t="s">
        <v>435</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413</v>
      </c>
      <c r="DH117" s="799"/>
      <c r="DI117" s="799"/>
      <c r="DJ117" s="799"/>
      <c r="DK117" s="799"/>
      <c r="DL117" s="799" t="s">
        <v>413</v>
      </c>
      <c r="DM117" s="799"/>
      <c r="DN117" s="799"/>
      <c r="DO117" s="799"/>
      <c r="DP117" s="799"/>
      <c r="DQ117" s="799" t="s">
        <v>356</v>
      </c>
      <c r="DR117" s="799"/>
      <c r="DS117" s="799"/>
      <c r="DT117" s="799"/>
      <c r="DU117" s="799"/>
      <c r="DV117" s="776" t="s">
        <v>413</v>
      </c>
      <c r="DW117" s="776"/>
      <c r="DX117" s="776"/>
      <c r="DY117" s="776"/>
      <c r="DZ117" s="777"/>
    </row>
    <row r="118" spans="1:130" s="234" customFormat="1" ht="26.25" customHeight="1" x14ac:dyDescent="0.15">
      <c r="A118" s="888" t="s">
        <v>407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405</v>
      </c>
      <c r="AB118" s="889"/>
      <c r="AC118" s="889"/>
      <c r="AD118" s="889"/>
      <c r="AE118" s="890"/>
      <c r="AF118" s="891" t="s">
        <v>294</v>
      </c>
      <c r="AG118" s="889"/>
      <c r="AH118" s="889"/>
      <c r="AI118" s="889"/>
      <c r="AJ118" s="890"/>
      <c r="AK118" s="891" t="s">
        <v>293</v>
      </c>
      <c r="AL118" s="889"/>
      <c r="AM118" s="889"/>
      <c r="AN118" s="889"/>
      <c r="AO118" s="890"/>
      <c r="AP118" s="892" t="s">
        <v>406</v>
      </c>
      <c r="AQ118" s="893"/>
      <c r="AR118" s="893"/>
      <c r="AS118" s="893"/>
      <c r="AT118" s="894"/>
      <c r="AU118" s="923"/>
      <c r="AV118" s="924"/>
      <c r="AW118" s="924"/>
      <c r="AX118" s="924"/>
      <c r="AY118" s="924"/>
      <c r="AZ118" s="867" t="s">
        <v>436</v>
      </c>
      <c r="BA118" s="868"/>
      <c r="BB118" s="868"/>
      <c r="BC118" s="868"/>
      <c r="BD118" s="868"/>
      <c r="BE118" s="868"/>
      <c r="BF118" s="868"/>
      <c r="BG118" s="868"/>
      <c r="BH118" s="868"/>
      <c r="BI118" s="868"/>
      <c r="BJ118" s="868"/>
      <c r="BK118" s="868"/>
      <c r="BL118" s="868"/>
      <c r="BM118" s="868"/>
      <c r="BN118" s="868"/>
      <c r="BO118" s="868"/>
      <c r="BP118" s="869"/>
      <c r="BQ118" s="850" t="s">
        <v>413</v>
      </c>
      <c r="BR118" s="830"/>
      <c r="BS118" s="830"/>
      <c r="BT118" s="830"/>
      <c r="BU118" s="830"/>
      <c r="BV118" s="830" t="s">
        <v>356</v>
      </c>
      <c r="BW118" s="830"/>
      <c r="BX118" s="830"/>
      <c r="BY118" s="830"/>
      <c r="BZ118" s="830"/>
      <c r="CA118" s="830" t="s">
        <v>413</v>
      </c>
      <c r="CB118" s="830"/>
      <c r="CC118" s="830"/>
      <c r="CD118" s="830"/>
      <c r="CE118" s="830"/>
      <c r="CF118" s="863" t="s">
        <v>413</v>
      </c>
      <c r="CG118" s="864"/>
      <c r="CH118" s="864"/>
      <c r="CI118" s="864"/>
      <c r="CJ118" s="864"/>
      <c r="CK118" s="918"/>
      <c r="CL118" s="803"/>
      <c r="CM118" s="806" t="s">
        <v>437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413</v>
      </c>
      <c r="DH118" s="799"/>
      <c r="DI118" s="799"/>
      <c r="DJ118" s="799"/>
      <c r="DK118" s="799"/>
      <c r="DL118" s="799" t="s">
        <v>356</v>
      </c>
      <c r="DM118" s="799"/>
      <c r="DN118" s="799"/>
      <c r="DO118" s="799"/>
      <c r="DP118" s="799"/>
      <c r="DQ118" s="799" t="s">
        <v>413</v>
      </c>
      <c r="DR118" s="799"/>
      <c r="DS118" s="799"/>
      <c r="DT118" s="799"/>
      <c r="DU118" s="799"/>
      <c r="DV118" s="776" t="s">
        <v>356</v>
      </c>
      <c r="DW118" s="776"/>
      <c r="DX118" s="776"/>
      <c r="DY118" s="776"/>
      <c r="DZ118" s="777"/>
    </row>
    <row r="119" spans="1:130" s="234" customFormat="1" ht="26.25" customHeight="1" x14ac:dyDescent="0.15">
      <c r="A119" s="800" t="s">
        <v>410</v>
      </c>
      <c r="B119" s="801"/>
      <c r="C119" s="878" t="s">
        <v>411</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413</v>
      </c>
      <c r="AB119" s="882"/>
      <c r="AC119" s="882"/>
      <c r="AD119" s="882"/>
      <c r="AE119" s="883"/>
      <c r="AF119" s="884" t="s">
        <v>356</v>
      </c>
      <c r="AG119" s="882"/>
      <c r="AH119" s="882"/>
      <c r="AI119" s="882"/>
      <c r="AJ119" s="883"/>
      <c r="AK119" s="884">
        <v>156678</v>
      </c>
      <c r="AL119" s="882"/>
      <c r="AM119" s="882"/>
      <c r="AN119" s="882"/>
      <c r="AO119" s="883"/>
      <c r="AP119" s="885">
        <v>0</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438</v>
      </c>
      <c r="BP119" s="866"/>
      <c r="BQ119" s="850">
        <v>1345371712</v>
      </c>
      <c r="BR119" s="830"/>
      <c r="BS119" s="830"/>
      <c r="BT119" s="830"/>
      <c r="BU119" s="830"/>
      <c r="BV119" s="830">
        <v>1332908006</v>
      </c>
      <c r="BW119" s="830"/>
      <c r="BX119" s="830"/>
      <c r="BY119" s="830"/>
      <c r="BZ119" s="830"/>
      <c r="CA119" s="830">
        <v>1339831361</v>
      </c>
      <c r="CB119" s="830"/>
      <c r="CC119" s="830"/>
      <c r="CD119" s="830"/>
      <c r="CE119" s="830"/>
      <c r="CF119" s="728"/>
      <c r="CG119" s="729"/>
      <c r="CH119" s="729"/>
      <c r="CI119" s="729"/>
      <c r="CJ119" s="819"/>
      <c r="CK119" s="919"/>
      <c r="CL119" s="805"/>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413</v>
      </c>
      <c r="DH119" s="799"/>
      <c r="DI119" s="799"/>
      <c r="DJ119" s="799"/>
      <c r="DK119" s="799"/>
      <c r="DL119" s="799" t="s">
        <v>413</v>
      </c>
      <c r="DM119" s="799"/>
      <c r="DN119" s="799"/>
      <c r="DO119" s="799"/>
      <c r="DP119" s="799"/>
      <c r="DQ119" s="799" t="s">
        <v>356</v>
      </c>
      <c r="DR119" s="799"/>
      <c r="DS119" s="799"/>
      <c r="DT119" s="799"/>
      <c r="DU119" s="799"/>
      <c r="DV119" s="776" t="s">
        <v>356</v>
      </c>
      <c r="DW119" s="776"/>
      <c r="DX119" s="776"/>
      <c r="DY119" s="776"/>
      <c r="DZ119" s="777"/>
    </row>
    <row r="120" spans="1:130" s="234" customFormat="1" ht="26.25" customHeight="1" x14ac:dyDescent="0.15">
      <c r="A120" s="802"/>
      <c r="B120" s="803"/>
      <c r="C120" s="806" t="s">
        <v>416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356</v>
      </c>
      <c r="AB120" s="762"/>
      <c r="AC120" s="762"/>
      <c r="AD120" s="762"/>
      <c r="AE120" s="763"/>
      <c r="AF120" s="764" t="s">
        <v>356</v>
      </c>
      <c r="AG120" s="762"/>
      <c r="AH120" s="762"/>
      <c r="AI120" s="762"/>
      <c r="AJ120" s="763"/>
      <c r="AK120" s="764" t="s">
        <v>356</v>
      </c>
      <c r="AL120" s="762"/>
      <c r="AM120" s="762"/>
      <c r="AN120" s="762"/>
      <c r="AO120" s="763"/>
      <c r="AP120" s="809" t="s">
        <v>413</v>
      </c>
      <c r="AQ120" s="810"/>
      <c r="AR120" s="810"/>
      <c r="AS120" s="810"/>
      <c r="AT120" s="811"/>
      <c r="AU120" s="870" t="s">
        <v>440</v>
      </c>
      <c r="AV120" s="871"/>
      <c r="AW120" s="871"/>
      <c r="AX120" s="871"/>
      <c r="AY120" s="872"/>
      <c r="AZ120" s="844" t="s">
        <v>441</v>
      </c>
      <c r="BA120" s="790"/>
      <c r="BB120" s="790"/>
      <c r="BC120" s="790"/>
      <c r="BD120" s="790"/>
      <c r="BE120" s="790"/>
      <c r="BF120" s="790"/>
      <c r="BG120" s="790"/>
      <c r="BH120" s="790"/>
      <c r="BI120" s="790"/>
      <c r="BJ120" s="790"/>
      <c r="BK120" s="790"/>
      <c r="BL120" s="790"/>
      <c r="BM120" s="790"/>
      <c r="BN120" s="790"/>
      <c r="BO120" s="790"/>
      <c r="BP120" s="791"/>
      <c r="BQ120" s="845">
        <v>138370610</v>
      </c>
      <c r="BR120" s="827"/>
      <c r="BS120" s="827"/>
      <c r="BT120" s="827"/>
      <c r="BU120" s="827"/>
      <c r="BV120" s="827">
        <v>129538001</v>
      </c>
      <c r="BW120" s="827"/>
      <c r="BX120" s="827"/>
      <c r="BY120" s="827"/>
      <c r="BZ120" s="827"/>
      <c r="CA120" s="827">
        <v>133704041</v>
      </c>
      <c r="CB120" s="827"/>
      <c r="CC120" s="827"/>
      <c r="CD120" s="827"/>
      <c r="CE120" s="827"/>
      <c r="CF120" s="854">
        <v>35.4</v>
      </c>
      <c r="CG120" s="855"/>
      <c r="CH120" s="855"/>
      <c r="CI120" s="855"/>
      <c r="CJ120" s="855"/>
      <c r="CK120" s="856" t="s">
        <v>442</v>
      </c>
      <c r="CL120" s="836"/>
      <c r="CM120" s="836"/>
      <c r="CN120" s="836"/>
      <c r="CO120" s="837"/>
      <c r="CP120" s="860" t="s">
        <v>443</v>
      </c>
      <c r="CQ120" s="861"/>
      <c r="CR120" s="861"/>
      <c r="CS120" s="861"/>
      <c r="CT120" s="861"/>
      <c r="CU120" s="861"/>
      <c r="CV120" s="861"/>
      <c r="CW120" s="861"/>
      <c r="CX120" s="861"/>
      <c r="CY120" s="861"/>
      <c r="CZ120" s="861"/>
      <c r="DA120" s="861"/>
      <c r="DB120" s="861"/>
      <c r="DC120" s="861"/>
      <c r="DD120" s="861"/>
      <c r="DE120" s="861"/>
      <c r="DF120" s="862"/>
      <c r="DG120" s="845">
        <v>3720424</v>
      </c>
      <c r="DH120" s="827"/>
      <c r="DI120" s="827"/>
      <c r="DJ120" s="827"/>
      <c r="DK120" s="827"/>
      <c r="DL120" s="827">
        <v>3332873</v>
      </c>
      <c r="DM120" s="827"/>
      <c r="DN120" s="827"/>
      <c r="DO120" s="827"/>
      <c r="DP120" s="827"/>
      <c r="DQ120" s="827">
        <v>3171006</v>
      </c>
      <c r="DR120" s="827"/>
      <c r="DS120" s="827"/>
      <c r="DT120" s="827"/>
      <c r="DU120" s="827"/>
      <c r="DV120" s="828">
        <v>0.8</v>
      </c>
      <c r="DW120" s="828"/>
      <c r="DX120" s="828"/>
      <c r="DY120" s="828"/>
      <c r="DZ120" s="829"/>
    </row>
    <row r="121" spans="1:130" s="234" customFormat="1" ht="26.25" customHeight="1" x14ac:dyDescent="0.15">
      <c r="A121" s="802"/>
      <c r="B121" s="803"/>
      <c r="C121" s="851" t="s">
        <v>444</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57381</v>
      </c>
      <c r="AB121" s="762"/>
      <c r="AC121" s="762"/>
      <c r="AD121" s="762"/>
      <c r="AE121" s="763"/>
      <c r="AF121" s="764">
        <v>56700</v>
      </c>
      <c r="AG121" s="762"/>
      <c r="AH121" s="762"/>
      <c r="AI121" s="762"/>
      <c r="AJ121" s="763"/>
      <c r="AK121" s="764" t="s">
        <v>413</v>
      </c>
      <c r="AL121" s="762"/>
      <c r="AM121" s="762"/>
      <c r="AN121" s="762"/>
      <c r="AO121" s="763"/>
      <c r="AP121" s="809" t="s">
        <v>356</v>
      </c>
      <c r="AQ121" s="810"/>
      <c r="AR121" s="810"/>
      <c r="AS121" s="810"/>
      <c r="AT121" s="811"/>
      <c r="AU121" s="873"/>
      <c r="AV121" s="874"/>
      <c r="AW121" s="874"/>
      <c r="AX121" s="874"/>
      <c r="AY121" s="875"/>
      <c r="AZ121" s="797" t="s">
        <v>445</v>
      </c>
      <c r="BA121" s="732"/>
      <c r="BB121" s="732"/>
      <c r="BC121" s="732"/>
      <c r="BD121" s="732"/>
      <c r="BE121" s="732"/>
      <c r="BF121" s="732"/>
      <c r="BG121" s="732"/>
      <c r="BH121" s="732"/>
      <c r="BI121" s="732"/>
      <c r="BJ121" s="732"/>
      <c r="BK121" s="732"/>
      <c r="BL121" s="732"/>
      <c r="BM121" s="732"/>
      <c r="BN121" s="732"/>
      <c r="BO121" s="732"/>
      <c r="BP121" s="733"/>
      <c r="BQ121" s="798">
        <v>15553047</v>
      </c>
      <c r="BR121" s="799"/>
      <c r="BS121" s="799"/>
      <c r="BT121" s="799"/>
      <c r="BU121" s="799"/>
      <c r="BV121" s="799">
        <v>14454115</v>
      </c>
      <c r="BW121" s="799"/>
      <c r="BX121" s="799"/>
      <c r="BY121" s="799"/>
      <c r="BZ121" s="799"/>
      <c r="CA121" s="799">
        <v>13619332</v>
      </c>
      <c r="CB121" s="799"/>
      <c r="CC121" s="799"/>
      <c r="CD121" s="799"/>
      <c r="CE121" s="799"/>
      <c r="CF121" s="863">
        <v>3.6</v>
      </c>
      <c r="CG121" s="864"/>
      <c r="CH121" s="864"/>
      <c r="CI121" s="864"/>
      <c r="CJ121" s="864"/>
      <c r="CK121" s="857"/>
      <c r="CL121" s="839"/>
      <c r="CM121" s="839"/>
      <c r="CN121" s="839"/>
      <c r="CO121" s="840"/>
      <c r="CP121" s="820" t="s">
        <v>379</v>
      </c>
      <c r="CQ121" s="821"/>
      <c r="CR121" s="821"/>
      <c r="CS121" s="821"/>
      <c r="CT121" s="821"/>
      <c r="CU121" s="821"/>
      <c r="CV121" s="821"/>
      <c r="CW121" s="821"/>
      <c r="CX121" s="821"/>
      <c r="CY121" s="821"/>
      <c r="CZ121" s="821"/>
      <c r="DA121" s="821"/>
      <c r="DB121" s="821"/>
      <c r="DC121" s="821"/>
      <c r="DD121" s="821"/>
      <c r="DE121" s="821"/>
      <c r="DF121" s="822"/>
      <c r="DG121" s="798">
        <v>4578139</v>
      </c>
      <c r="DH121" s="799"/>
      <c r="DI121" s="799"/>
      <c r="DJ121" s="799"/>
      <c r="DK121" s="799"/>
      <c r="DL121" s="799">
        <v>4614383</v>
      </c>
      <c r="DM121" s="799"/>
      <c r="DN121" s="799"/>
      <c r="DO121" s="799"/>
      <c r="DP121" s="799"/>
      <c r="DQ121" s="799">
        <v>393989</v>
      </c>
      <c r="DR121" s="799"/>
      <c r="DS121" s="799"/>
      <c r="DT121" s="799"/>
      <c r="DU121" s="799"/>
      <c r="DV121" s="776">
        <v>0.1</v>
      </c>
      <c r="DW121" s="776"/>
      <c r="DX121" s="776"/>
      <c r="DY121" s="776"/>
      <c r="DZ121" s="777"/>
    </row>
    <row r="122" spans="1:130" s="234" customFormat="1" ht="26.25" customHeight="1" x14ac:dyDescent="0.15">
      <c r="A122" s="802"/>
      <c r="B122" s="803"/>
      <c r="C122" s="806" t="s">
        <v>426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701094</v>
      </c>
      <c r="AB122" s="762"/>
      <c r="AC122" s="762"/>
      <c r="AD122" s="762"/>
      <c r="AE122" s="763"/>
      <c r="AF122" s="764">
        <v>648152</v>
      </c>
      <c r="AG122" s="762"/>
      <c r="AH122" s="762"/>
      <c r="AI122" s="762"/>
      <c r="AJ122" s="763"/>
      <c r="AK122" s="764">
        <v>583547</v>
      </c>
      <c r="AL122" s="762"/>
      <c r="AM122" s="762"/>
      <c r="AN122" s="762"/>
      <c r="AO122" s="763"/>
      <c r="AP122" s="809">
        <v>0.2</v>
      </c>
      <c r="AQ122" s="810"/>
      <c r="AR122" s="810"/>
      <c r="AS122" s="810"/>
      <c r="AT122" s="811"/>
      <c r="AU122" s="873"/>
      <c r="AV122" s="874"/>
      <c r="AW122" s="874"/>
      <c r="AX122" s="874"/>
      <c r="AY122" s="875"/>
      <c r="AZ122" s="867" t="s">
        <v>446</v>
      </c>
      <c r="BA122" s="868"/>
      <c r="BB122" s="868"/>
      <c r="BC122" s="868"/>
      <c r="BD122" s="868"/>
      <c r="BE122" s="868"/>
      <c r="BF122" s="868"/>
      <c r="BG122" s="868"/>
      <c r="BH122" s="868"/>
      <c r="BI122" s="868"/>
      <c r="BJ122" s="868"/>
      <c r="BK122" s="868"/>
      <c r="BL122" s="868"/>
      <c r="BM122" s="868"/>
      <c r="BN122" s="868"/>
      <c r="BO122" s="868"/>
      <c r="BP122" s="869"/>
      <c r="BQ122" s="850">
        <v>810660549</v>
      </c>
      <c r="BR122" s="830"/>
      <c r="BS122" s="830"/>
      <c r="BT122" s="830"/>
      <c r="BU122" s="830"/>
      <c r="BV122" s="830">
        <v>816027824</v>
      </c>
      <c r="BW122" s="830"/>
      <c r="BX122" s="830"/>
      <c r="BY122" s="830"/>
      <c r="BZ122" s="830"/>
      <c r="CA122" s="830">
        <v>816773971</v>
      </c>
      <c r="CB122" s="830"/>
      <c r="CC122" s="830"/>
      <c r="CD122" s="830"/>
      <c r="CE122" s="830"/>
      <c r="CF122" s="831">
        <v>216.5</v>
      </c>
      <c r="CG122" s="832"/>
      <c r="CH122" s="832"/>
      <c r="CI122" s="832"/>
      <c r="CJ122" s="832"/>
      <c r="CK122" s="857"/>
      <c r="CL122" s="839"/>
      <c r="CM122" s="839"/>
      <c r="CN122" s="839"/>
      <c r="CO122" s="840"/>
      <c r="CP122" s="820" t="s">
        <v>447</v>
      </c>
      <c r="CQ122" s="821"/>
      <c r="CR122" s="821"/>
      <c r="CS122" s="821"/>
      <c r="CT122" s="821"/>
      <c r="CU122" s="821"/>
      <c r="CV122" s="821"/>
      <c r="CW122" s="821"/>
      <c r="CX122" s="821"/>
      <c r="CY122" s="821"/>
      <c r="CZ122" s="821"/>
      <c r="DA122" s="821"/>
      <c r="DB122" s="821"/>
      <c r="DC122" s="821"/>
      <c r="DD122" s="821"/>
      <c r="DE122" s="821"/>
      <c r="DF122" s="822"/>
      <c r="DG122" s="798">
        <v>32875</v>
      </c>
      <c r="DH122" s="799"/>
      <c r="DI122" s="799"/>
      <c r="DJ122" s="799"/>
      <c r="DK122" s="799"/>
      <c r="DL122" s="799">
        <v>31541</v>
      </c>
      <c r="DM122" s="799"/>
      <c r="DN122" s="799"/>
      <c r="DO122" s="799"/>
      <c r="DP122" s="799"/>
      <c r="DQ122" s="799">
        <v>29477</v>
      </c>
      <c r="DR122" s="799"/>
      <c r="DS122" s="799"/>
      <c r="DT122" s="799"/>
      <c r="DU122" s="799"/>
      <c r="DV122" s="776">
        <v>0</v>
      </c>
      <c r="DW122" s="776"/>
      <c r="DX122" s="776"/>
      <c r="DY122" s="776"/>
      <c r="DZ122" s="777"/>
    </row>
    <row r="123" spans="1:130" s="234" customFormat="1" ht="26.25" customHeight="1" x14ac:dyDescent="0.15">
      <c r="A123" s="802"/>
      <c r="B123" s="803"/>
      <c r="C123" s="806" t="s">
        <v>432</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356</v>
      </c>
      <c r="AB123" s="762"/>
      <c r="AC123" s="762"/>
      <c r="AD123" s="762"/>
      <c r="AE123" s="763"/>
      <c r="AF123" s="764" t="s">
        <v>356</v>
      </c>
      <c r="AG123" s="762"/>
      <c r="AH123" s="762"/>
      <c r="AI123" s="762"/>
      <c r="AJ123" s="763"/>
      <c r="AK123" s="764" t="s">
        <v>356</v>
      </c>
      <c r="AL123" s="762"/>
      <c r="AM123" s="762"/>
      <c r="AN123" s="762"/>
      <c r="AO123" s="763"/>
      <c r="AP123" s="809" t="s">
        <v>356</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448</v>
      </c>
      <c r="BP123" s="866"/>
      <c r="BQ123" s="817">
        <v>964584206</v>
      </c>
      <c r="BR123" s="818"/>
      <c r="BS123" s="818"/>
      <c r="BT123" s="818"/>
      <c r="BU123" s="818"/>
      <c r="BV123" s="818">
        <v>960019940</v>
      </c>
      <c r="BW123" s="818"/>
      <c r="BX123" s="818"/>
      <c r="BY123" s="818"/>
      <c r="BZ123" s="818"/>
      <c r="CA123" s="818">
        <v>964097344</v>
      </c>
      <c r="CB123" s="818"/>
      <c r="CC123" s="818"/>
      <c r="CD123" s="818"/>
      <c r="CE123" s="818"/>
      <c r="CF123" s="728"/>
      <c r="CG123" s="729"/>
      <c r="CH123" s="729"/>
      <c r="CI123" s="729"/>
      <c r="CJ123" s="819"/>
      <c r="CK123" s="857"/>
      <c r="CL123" s="839"/>
      <c r="CM123" s="839"/>
      <c r="CN123" s="839"/>
      <c r="CO123" s="840"/>
      <c r="CP123" s="820" t="s">
        <v>383</v>
      </c>
      <c r="CQ123" s="821"/>
      <c r="CR123" s="821"/>
      <c r="CS123" s="821"/>
      <c r="CT123" s="821"/>
      <c r="CU123" s="821"/>
      <c r="CV123" s="821"/>
      <c r="CW123" s="821"/>
      <c r="CX123" s="821"/>
      <c r="CY123" s="821"/>
      <c r="CZ123" s="821"/>
      <c r="DA123" s="821"/>
      <c r="DB123" s="821"/>
      <c r="DC123" s="821"/>
      <c r="DD123" s="821"/>
      <c r="DE123" s="821"/>
      <c r="DF123" s="822"/>
      <c r="DG123" s="798">
        <v>53754</v>
      </c>
      <c r="DH123" s="799"/>
      <c r="DI123" s="799"/>
      <c r="DJ123" s="799"/>
      <c r="DK123" s="799"/>
      <c r="DL123" s="799">
        <v>34016</v>
      </c>
      <c r="DM123" s="799"/>
      <c r="DN123" s="799"/>
      <c r="DO123" s="799"/>
      <c r="DP123" s="799"/>
      <c r="DQ123" s="799">
        <v>19600</v>
      </c>
      <c r="DR123" s="799"/>
      <c r="DS123" s="799"/>
      <c r="DT123" s="799"/>
      <c r="DU123" s="799"/>
      <c r="DV123" s="776">
        <v>0</v>
      </c>
      <c r="DW123" s="776"/>
      <c r="DX123" s="776"/>
      <c r="DY123" s="776"/>
      <c r="DZ123" s="777"/>
    </row>
    <row r="124" spans="1:130" s="234" customFormat="1" ht="26.25" customHeight="1" thickBot="1" x14ac:dyDescent="0.2">
      <c r="A124" s="802"/>
      <c r="B124" s="803"/>
      <c r="C124" s="806" t="s">
        <v>435</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120</v>
      </c>
      <c r="AB124" s="762"/>
      <c r="AC124" s="762"/>
      <c r="AD124" s="762"/>
      <c r="AE124" s="763"/>
      <c r="AF124" s="764" t="s">
        <v>120</v>
      </c>
      <c r="AG124" s="762"/>
      <c r="AH124" s="762"/>
      <c r="AI124" s="762"/>
      <c r="AJ124" s="763"/>
      <c r="AK124" s="764" t="s">
        <v>120</v>
      </c>
      <c r="AL124" s="762"/>
      <c r="AM124" s="762"/>
      <c r="AN124" s="762"/>
      <c r="AO124" s="763"/>
      <c r="AP124" s="809" t="s">
        <v>356</v>
      </c>
      <c r="AQ124" s="810"/>
      <c r="AR124" s="810"/>
      <c r="AS124" s="810"/>
      <c r="AT124" s="811"/>
      <c r="AU124" s="812" t="s">
        <v>449</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100.5</v>
      </c>
      <c r="BR124" s="816"/>
      <c r="BS124" s="816"/>
      <c r="BT124" s="816"/>
      <c r="BU124" s="816"/>
      <c r="BV124" s="816">
        <v>98.4</v>
      </c>
      <c r="BW124" s="816"/>
      <c r="BX124" s="816"/>
      <c r="BY124" s="816"/>
      <c r="BZ124" s="816"/>
      <c r="CA124" s="816">
        <v>99.6</v>
      </c>
      <c r="CB124" s="816"/>
      <c r="CC124" s="816"/>
      <c r="CD124" s="816"/>
      <c r="CE124" s="816"/>
      <c r="CF124" s="706"/>
      <c r="CG124" s="707"/>
      <c r="CH124" s="707"/>
      <c r="CI124" s="707"/>
      <c r="CJ124" s="846"/>
      <c r="CK124" s="858"/>
      <c r="CL124" s="858"/>
      <c r="CM124" s="858"/>
      <c r="CN124" s="858"/>
      <c r="CO124" s="859"/>
      <c r="CP124" s="847" t="s">
        <v>450</v>
      </c>
      <c r="CQ124" s="848"/>
      <c r="CR124" s="848"/>
      <c r="CS124" s="848"/>
      <c r="CT124" s="848"/>
      <c r="CU124" s="848"/>
      <c r="CV124" s="848"/>
      <c r="CW124" s="848"/>
      <c r="CX124" s="848"/>
      <c r="CY124" s="848"/>
      <c r="CZ124" s="848"/>
      <c r="DA124" s="848"/>
      <c r="DB124" s="848"/>
      <c r="DC124" s="848"/>
      <c r="DD124" s="848"/>
      <c r="DE124" s="848"/>
      <c r="DF124" s="849"/>
      <c r="DG124" s="850">
        <v>21170</v>
      </c>
      <c r="DH124" s="830"/>
      <c r="DI124" s="830"/>
      <c r="DJ124" s="830"/>
      <c r="DK124" s="830"/>
      <c r="DL124" s="830">
        <v>14517</v>
      </c>
      <c r="DM124" s="830"/>
      <c r="DN124" s="830"/>
      <c r="DO124" s="830"/>
      <c r="DP124" s="830"/>
      <c r="DQ124" s="830">
        <v>20278</v>
      </c>
      <c r="DR124" s="830"/>
      <c r="DS124" s="830"/>
      <c r="DT124" s="830"/>
      <c r="DU124" s="830"/>
      <c r="DV124" s="833">
        <v>0</v>
      </c>
      <c r="DW124" s="833"/>
      <c r="DX124" s="833"/>
      <c r="DY124" s="833"/>
      <c r="DZ124" s="834"/>
    </row>
    <row r="125" spans="1:130" s="234" customFormat="1" ht="26.25" customHeight="1" x14ac:dyDescent="0.15">
      <c r="A125" s="802"/>
      <c r="B125" s="803"/>
      <c r="C125" s="806" t="s">
        <v>437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120</v>
      </c>
      <c r="AB125" s="762"/>
      <c r="AC125" s="762"/>
      <c r="AD125" s="762"/>
      <c r="AE125" s="763"/>
      <c r="AF125" s="764" t="s">
        <v>120</v>
      </c>
      <c r="AG125" s="762"/>
      <c r="AH125" s="762"/>
      <c r="AI125" s="762"/>
      <c r="AJ125" s="763"/>
      <c r="AK125" s="764" t="s">
        <v>356</v>
      </c>
      <c r="AL125" s="762"/>
      <c r="AM125" s="762"/>
      <c r="AN125" s="762"/>
      <c r="AO125" s="763"/>
      <c r="AP125" s="809" t="s">
        <v>120</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451</v>
      </c>
      <c r="CL125" s="836"/>
      <c r="CM125" s="836"/>
      <c r="CN125" s="836"/>
      <c r="CO125" s="837"/>
      <c r="CP125" s="844" t="s">
        <v>452</v>
      </c>
      <c r="CQ125" s="790"/>
      <c r="CR125" s="790"/>
      <c r="CS125" s="790"/>
      <c r="CT125" s="790"/>
      <c r="CU125" s="790"/>
      <c r="CV125" s="790"/>
      <c r="CW125" s="790"/>
      <c r="CX125" s="790"/>
      <c r="CY125" s="790"/>
      <c r="CZ125" s="790"/>
      <c r="DA125" s="790"/>
      <c r="DB125" s="790"/>
      <c r="DC125" s="790"/>
      <c r="DD125" s="790"/>
      <c r="DE125" s="790"/>
      <c r="DF125" s="791"/>
      <c r="DG125" s="845" t="s">
        <v>120</v>
      </c>
      <c r="DH125" s="827"/>
      <c r="DI125" s="827"/>
      <c r="DJ125" s="827"/>
      <c r="DK125" s="827"/>
      <c r="DL125" s="827" t="s">
        <v>120</v>
      </c>
      <c r="DM125" s="827"/>
      <c r="DN125" s="827"/>
      <c r="DO125" s="827"/>
      <c r="DP125" s="827"/>
      <c r="DQ125" s="827" t="s">
        <v>120</v>
      </c>
      <c r="DR125" s="827"/>
      <c r="DS125" s="827"/>
      <c r="DT125" s="827"/>
      <c r="DU125" s="827"/>
      <c r="DV125" s="828" t="s">
        <v>356</v>
      </c>
      <c r="DW125" s="828"/>
      <c r="DX125" s="828"/>
      <c r="DY125" s="828"/>
      <c r="DZ125" s="829"/>
    </row>
    <row r="126" spans="1:130" s="234" customFormat="1" ht="26.25" customHeight="1" thickBot="1" x14ac:dyDescent="0.2">
      <c r="A126" s="802"/>
      <c r="B126" s="803"/>
      <c r="C126" s="806" t="s">
        <v>439</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120</v>
      </c>
      <c r="AB126" s="762"/>
      <c r="AC126" s="762"/>
      <c r="AD126" s="762"/>
      <c r="AE126" s="763"/>
      <c r="AF126" s="764" t="s">
        <v>120</v>
      </c>
      <c r="AG126" s="762"/>
      <c r="AH126" s="762"/>
      <c r="AI126" s="762"/>
      <c r="AJ126" s="763"/>
      <c r="AK126" s="764" t="s">
        <v>356</v>
      </c>
      <c r="AL126" s="762"/>
      <c r="AM126" s="762"/>
      <c r="AN126" s="762"/>
      <c r="AO126" s="763"/>
      <c r="AP126" s="809" t="s">
        <v>356</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453</v>
      </c>
      <c r="CQ126" s="732"/>
      <c r="CR126" s="732"/>
      <c r="CS126" s="732"/>
      <c r="CT126" s="732"/>
      <c r="CU126" s="732"/>
      <c r="CV126" s="732"/>
      <c r="CW126" s="732"/>
      <c r="CX126" s="732"/>
      <c r="CY126" s="732"/>
      <c r="CZ126" s="732"/>
      <c r="DA126" s="732"/>
      <c r="DB126" s="732"/>
      <c r="DC126" s="732"/>
      <c r="DD126" s="732"/>
      <c r="DE126" s="732"/>
      <c r="DF126" s="733"/>
      <c r="DG126" s="798" t="s">
        <v>120</v>
      </c>
      <c r="DH126" s="799"/>
      <c r="DI126" s="799"/>
      <c r="DJ126" s="799"/>
      <c r="DK126" s="799"/>
      <c r="DL126" s="799" t="s">
        <v>120</v>
      </c>
      <c r="DM126" s="799"/>
      <c r="DN126" s="799"/>
      <c r="DO126" s="799"/>
      <c r="DP126" s="799"/>
      <c r="DQ126" s="799" t="s">
        <v>120</v>
      </c>
      <c r="DR126" s="799"/>
      <c r="DS126" s="799"/>
      <c r="DT126" s="799"/>
      <c r="DU126" s="799"/>
      <c r="DV126" s="776" t="s">
        <v>356</v>
      </c>
      <c r="DW126" s="776"/>
      <c r="DX126" s="776"/>
      <c r="DY126" s="776"/>
      <c r="DZ126" s="777"/>
    </row>
    <row r="127" spans="1:130" s="234" customFormat="1" ht="26.25" customHeight="1" x14ac:dyDescent="0.15">
      <c r="A127" s="804"/>
      <c r="B127" s="805"/>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73475</v>
      </c>
      <c r="AB127" s="762"/>
      <c r="AC127" s="762"/>
      <c r="AD127" s="762"/>
      <c r="AE127" s="763"/>
      <c r="AF127" s="764">
        <v>62134</v>
      </c>
      <c r="AG127" s="762"/>
      <c r="AH127" s="762"/>
      <c r="AI127" s="762"/>
      <c r="AJ127" s="763"/>
      <c r="AK127" s="764">
        <v>63032</v>
      </c>
      <c r="AL127" s="762"/>
      <c r="AM127" s="762"/>
      <c r="AN127" s="762"/>
      <c r="AO127" s="763"/>
      <c r="AP127" s="809">
        <v>0</v>
      </c>
      <c r="AQ127" s="810"/>
      <c r="AR127" s="810"/>
      <c r="AS127" s="810"/>
      <c r="AT127" s="811"/>
      <c r="AU127" s="270"/>
      <c r="AV127" s="270"/>
      <c r="AW127" s="270"/>
      <c r="AX127" s="826" t="s">
        <v>455</v>
      </c>
      <c r="AY127" s="794"/>
      <c r="AZ127" s="794"/>
      <c r="BA127" s="794"/>
      <c r="BB127" s="794"/>
      <c r="BC127" s="794"/>
      <c r="BD127" s="794"/>
      <c r="BE127" s="795"/>
      <c r="BF127" s="793" t="s">
        <v>456</v>
      </c>
      <c r="BG127" s="794"/>
      <c r="BH127" s="794"/>
      <c r="BI127" s="794"/>
      <c r="BJ127" s="794"/>
      <c r="BK127" s="794"/>
      <c r="BL127" s="795"/>
      <c r="BM127" s="793" t="s">
        <v>457</v>
      </c>
      <c r="BN127" s="794"/>
      <c r="BO127" s="794"/>
      <c r="BP127" s="794"/>
      <c r="BQ127" s="794"/>
      <c r="BR127" s="794"/>
      <c r="BS127" s="795"/>
      <c r="BT127" s="793" t="s">
        <v>458</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459</v>
      </c>
      <c r="CQ127" s="732"/>
      <c r="CR127" s="732"/>
      <c r="CS127" s="732"/>
      <c r="CT127" s="732"/>
      <c r="CU127" s="732"/>
      <c r="CV127" s="732"/>
      <c r="CW127" s="732"/>
      <c r="CX127" s="732"/>
      <c r="CY127" s="732"/>
      <c r="CZ127" s="732"/>
      <c r="DA127" s="732"/>
      <c r="DB127" s="732"/>
      <c r="DC127" s="732"/>
      <c r="DD127" s="732"/>
      <c r="DE127" s="732"/>
      <c r="DF127" s="733"/>
      <c r="DG127" s="798" t="s">
        <v>356</v>
      </c>
      <c r="DH127" s="799"/>
      <c r="DI127" s="799"/>
      <c r="DJ127" s="799"/>
      <c r="DK127" s="799"/>
      <c r="DL127" s="799" t="s">
        <v>356</v>
      </c>
      <c r="DM127" s="799"/>
      <c r="DN127" s="799"/>
      <c r="DO127" s="799"/>
      <c r="DP127" s="799"/>
      <c r="DQ127" s="799">
        <v>186817</v>
      </c>
      <c r="DR127" s="799"/>
      <c r="DS127" s="799"/>
      <c r="DT127" s="799"/>
      <c r="DU127" s="799"/>
      <c r="DV127" s="776">
        <v>0</v>
      </c>
      <c r="DW127" s="776"/>
      <c r="DX127" s="776"/>
      <c r="DY127" s="776"/>
      <c r="DZ127" s="777"/>
    </row>
    <row r="128" spans="1:130" s="234" customFormat="1" ht="26.25" customHeight="1" thickBot="1" x14ac:dyDescent="0.2">
      <c r="A128" s="778" t="s">
        <v>460</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461</v>
      </c>
      <c r="X128" s="780"/>
      <c r="Y128" s="780"/>
      <c r="Z128" s="781"/>
      <c r="AA128" s="782">
        <v>2555298</v>
      </c>
      <c r="AB128" s="783"/>
      <c r="AC128" s="783"/>
      <c r="AD128" s="783"/>
      <c r="AE128" s="784"/>
      <c r="AF128" s="785">
        <v>2616973</v>
      </c>
      <c r="AG128" s="783"/>
      <c r="AH128" s="783"/>
      <c r="AI128" s="783"/>
      <c r="AJ128" s="784"/>
      <c r="AK128" s="785">
        <v>2943385</v>
      </c>
      <c r="AL128" s="783"/>
      <c r="AM128" s="783"/>
      <c r="AN128" s="783"/>
      <c r="AO128" s="784"/>
      <c r="AP128" s="786"/>
      <c r="AQ128" s="787"/>
      <c r="AR128" s="787"/>
      <c r="AS128" s="787"/>
      <c r="AT128" s="788"/>
      <c r="AU128" s="270"/>
      <c r="AV128" s="270"/>
      <c r="AW128" s="270"/>
      <c r="AX128" s="789" t="s">
        <v>462</v>
      </c>
      <c r="AY128" s="790"/>
      <c r="AZ128" s="790"/>
      <c r="BA128" s="790"/>
      <c r="BB128" s="790"/>
      <c r="BC128" s="790"/>
      <c r="BD128" s="790"/>
      <c r="BE128" s="791"/>
      <c r="BF128" s="768" t="s">
        <v>120</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463</v>
      </c>
      <c r="CQ128" s="710"/>
      <c r="CR128" s="710"/>
      <c r="CS128" s="710"/>
      <c r="CT128" s="710"/>
      <c r="CU128" s="710"/>
      <c r="CV128" s="710"/>
      <c r="CW128" s="710"/>
      <c r="CX128" s="710"/>
      <c r="CY128" s="710"/>
      <c r="CZ128" s="710"/>
      <c r="DA128" s="710"/>
      <c r="DB128" s="710"/>
      <c r="DC128" s="710"/>
      <c r="DD128" s="710"/>
      <c r="DE128" s="710"/>
      <c r="DF128" s="711"/>
      <c r="DG128" s="772">
        <v>1013142</v>
      </c>
      <c r="DH128" s="773"/>
      <c r="DI128" s="773"/>
      <c r="DJ128" s="773"/>
      <c r="DK128" s="773"/>
      <c r="DL128" s="773">
        <v>821614</v>
      </c>
      <c r="DM128" s="773"/>
      <c r="DN128" s="773"/>
      <c r="DO128" s="773"/>
      <c r="DP128" s="773"/>
      <c r="DQ128" s="773">
        <v>1151693</v>
      </c>
      <c r="DR128" s="773"/>
      <c r="DS128" s="773"/>
      <c r="DT128" s="773"/>
      <c r="DU128" s="773"/>
      <c r="DV128" s="774">
        <v>0.3</v>
      </c>
      <c r="DW128" s="774"/>
      <c r="DX128" s="774"/>
      <c r="DY128" s="774"/>
      <c r="DZ128" s="775"/>
    </row>
    <row r="129" spans="1:131" s="234" customFormat="1" ht="26.25" customHeight="1" x14ac:dyDescent="0.15">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464</v>
      </c>
      <c r="X129" s="759"/>
      <c r="Y129" s="759"/>
      <c r="Z129" s="760"/>
      <c r="AA129" s="761">
        <v>442246807</v>
      </c>
      <c r="AB129" s="762"/>
      <c r="AC129" s="762"/>
      <c r="AD129" s="762"/>
      <c r="AE129" s="763"/>
      <c r="AF129" s="764">
        <v>443259141</v>
      </c>
      <c r="AG129" s="762"/>
      <c r="AH129" s="762"/>
      <c r="AI129" s="762"/>
      <c r="AJ129" s="763"/>
      <c r="AK129" s="764">
        <v>442050781</v>
      </c>
      <c r="AL129" s="762"/>
      <c r="AM129" s="762"/>
      <c r="AN129" s="762"/>
      <c r="AO129" s="763"/>
      <c r="AP129" s="765"/>
      <c r="AQ129" s="766"/>
      <c r="AR129" s="766"/>
      <c r="AS129" s="766"/>
      <c r="AT129" s="767"/>
      <c r="AU129" s="272"/>
      <c r="AV129" s="272"/>
      <c r="AW129" s="272"/>
      <c r="AX129" s="731" t="s">
        <v>465</v>
      </c>
      <c r="AY129" s="732"/>
      <c r="AZ129" s="732"/>
      <c r="BA129" s="732"/>
      <c r="BB129" s="732"/>
      <c r="BC129" s="732"/>
      <c r="BD129" s="732"/>
      <c r="BE129" s="733"/>
      <c r="BF129" s="751" t="s">
        <v>120</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56" t="s">
        <v>466</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467</v>
      </c>
      <c r="X130" s="759"/>
      <c r="Y130" s="759"/>
      <c r="Z130" s="760"/>
      <c r="AA130" s="761">
        <v>63721119</v>
      </c>
      <c r="AB130" s="762"/>
      <c r="AC130" s="762"/>
      <c r="AD130" s="762"/>
      <c r="AE130" s="763"/>
      <c r="AF130" s="764">
        <v>64578175</v>
      </c>
      <c r="AG130" s="762"/>
      <c r="AH130" s="762"/>
      <c r="AI130" s="762"/>
      <c r="AJ130" s="763"/>
      <c r="AK130" s="764">
        <v>64821523</v>
      </c>
      <c r="AL130" s="762"/>
      <c r="AM130" s="762"/>
      <c r="AN130" s="762"/>
      <c r="AO130" s="763"/>
      <c r="AP130" s="765"/>
      <c r="AQ130" s="766"/>
      <c r="AR130" s="766"/>
      <c r="AS130" s="766"/>
      <c r="AT130" s="767"/>
      <c r="AU130" s="272"/>
      <c r="AV130" s="272"/>
      <c r="AW130" s="272"/>
      <c r="AX130" s="731" t="s">
        <v>468</v>
      </c>
      <c r="AY130" s="732"/>
      <c r="AZ130" s="732"/>
      <c r="BA130" s="732"/>
      <c r="BB130" s="732"/>
      <c r="BC130" s="732"/>
      <c r="BD130" s="732"/>
      <c r="BE130" s="733"/>
      <c r="BF130" s="734">
        <v>10.1</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469</v>
      </c>
      <c r="X131" s="742"/>
      <c r="Y131" s="742"/>
      <c r="Z131" s="743"/>
      <c r="AA131" s="744">
        <v>378525688</v>
      </c>
      <c r="AB131" s="745"/>
      <c r="AC131" s="745"/>
      <c r="AD131" s="745"/>
      <c r="AE131" s="746"/>
      <c r="AF131" s="747">
        <v>378680966</v>
      </c>
      <c r="AG131" s="745"/>
      <c r="AH131" s="745"/>
      <c r="AI131" s="745"/>
      <c r="AJ131" s="746"/>
      <c r="AK131" s="747">
        <v>377229258</v>
      </c>
      <c r="AL131" s="745"/>
      <c r="AM131" s="745"/>
      <c r="AN131" s="745"/>
      <c r="AO131" s="746"/>
      <c r="AP131" s="748"/>
      <c r="AQ131" s="749"/>
      <c r="AR131" s="749"/>
      <c r="AS131" s="749"/>
      <c r="AT131" s="750"/>
      <c r="AU131" s="272"/>
      <c r="AV131" s="272"/>
      <c r="AW131" s="272"/>
      <c r="AX131" s="709" t="s">
        <v>470</v>
      </c>
      <c r="AY131" s="710"/>
      <c r="AZ131" s="710"/>
      <c r="BA131" s="710"/>
      <c r="BB131" s="710"/>
      <c r="BC131" s="710"/>
      <c r="BD131" s="710"/>
      <c r="BE131" s="711"/>
      <c r="BF131" s="712">
        <v>99.6</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18" t="s">
        <v>471</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472</v>
      </c>
      <c r="W132" s="722"/>
      <c r="X132" s="722"/>
      <c r="Y132" s="722"/>
      <c r="Z132" s="723"/>
      <c r="AA132" s="724">
        <v>10.68087643</v>
      </c>
      <c r="AB132" s="725"/>
      <c r="AC132" s="725"/>
      <c r="AD132" s="725"/>
      <c r="AE132" s="726"/>
      <c r="AF132" s="727">
        <v>10.045622939999999</v>
      </c>
      <c r="AG132" s="725"/>
      <c r="AH132" s="725"/>
      <c r="AI132" s="725"/>
      <c r="AJ132" s="726"/>
      <c r="AK132" s="727">
        <v>9.6994000929999995</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473</v>
      </c>
      <c r="W133" s="701"/>
      <c r="X133" s="701"/>
      <c r="Y133" s="701"/>
      <c r="Z133" s="702"/>
      <c r="AA133" s="703">
        <v>11.1</v>
      </c>
      <c r="AB133" s="704"/>
      <c r="AC133" s="704"/>
      <c r="AD133" s="704"/>
      <c r="AE133" s="705"/>
      <c r="AF133" s="703">
        <v>10.6</v>
      </c>
      <c r="AG133" s="704"/>
      <c r="AH133" s="704"/>
      <c r="AI133" s="704"/>
      <c r="AJ133" s="705"/>
      <c r="AK133" s="703">
        <v>10.1</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9wuHO90zkkt3W4DR40Dhe4uThWo5ninD6aQRjqdtf8Hm3Qy2UONFUvvWmPW7Rk5E/1hg86eCvA+IYnM1IqA3KA==" saltValue="C70Ram9/kiZyxYUo/hXP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A4" zoomScale="40" zoomScaleNormal="85" zoomScaleSheetLayoutView="4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474</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mR9hNJcsbMspA47TPatBtE7yqy4zMTVy46DxsuUcWYCazg+jVMGoRf9lzIxvGZVH95wrWcIA+ChK6A367lxjnw==" saltValue="avppn7aVI0vMYeCmbzg6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475</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iQ2Q07jrj75SZmDxzud65g1Tz4fTdF5i+XvKvtCuFbJT+UVbI8AcdYBVE4l7X3boHK5DwTW6TYF4Rp18p2Jg==" saltValue="MqyVcRy1VZ5P1TsWk5ZT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476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477</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6" t="s">
        <v>478</v>
      </c>
      <c r="AP7" s="293"/>
      <c r="AQ7" s="294" t="s">
        <v>479</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7"/>
      <c r="AP8" s="299" t="s">
        <v>480</v>
      </c>
      <c r="AQ8" s="300" t="s">
        <v>481</v>
      </c>
      <c r="AR8" s="301" t="s">
        <v>482</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0" t="s">
        <v>483</v>
      </c>
      <c r="AL9" s="1151"/>
      <c r="AM9" s="1151"/>
      <c r="AN9" s="1152"/>
      <c r="AO9" s="302">
        <v>220172228</v>
      </c>
      <c r="AP9" s="302">
        <v>111416</v>
      </c>
      <c r="AQ9" s="303">
        <v>85403</v>
      </c>
      <c r="AR9" s="304">
        <v>30.5</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0" t="s">
        <v>484</v>
      </c>
      <c r="AL10" s="1151"/>
      <c r="AM10" s="1151"/>
      <c r="AN10" s="1152"/>
      <c r="AO10" s="302">
        <v>436271</v>
      </c>
      <c r="AP10" s="302">
        <v>221</v>
      </c>
      <c r="AQ10" s="303">
        <v>187</v>
      </c>
      <c r="AR10" s="304">
        <v>18.2</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0" t="s">
        <v>485</v>
      </c>
      <c r="AL11" s="1151"/>
      <c r="AM11" s="1151"/>
      <c r="AN11" s="1152"/>
      <c r="AO11" s="302">
        <v>751628</v>
      </c>
      <c r="AP11" s="302">
        <v>380</v>
      </c>
      <c r="AQ11" s="303">
        <v>439</v>
      </c>
      <c r="AR11" s="304">
        <v>-13.4</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0" t="s">
        <v>486</v>
      </c>
      <c r="AL12" s="1151"/>
      <c r="AM12" s="1151"/>
      <c r="AN12" s="1152"/>
      <c r="AO12" s="302" t="s">
        <v>487</v>
      </c>
      <c r="AP12" s="302" t="s">
        <v>487</v>
      </c>
      <c r="AQ12" s="303" t="s">
        <v>487</v>
      </c>
      <c r="AR12" s="304" t="s">
        <v>487</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0" t="s">
        <v>488</v>
      </c>
      <c r="AL13" s="1151"/>
      <c r="AM13" s="1151"/>
      <c r="AN13" s="1152"/>
      <c r="AO13" s="302">
        <v>127824</v>
      </c>
      <c r="AP13" s="302">
        <v>65</v>
      </c>
      <c r="AQ13" s="303">
        <v>18</v>
      </c>
      <c r="AR13" s="304">
        <v>261.10000000000002</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0" t="s">
        <v>489</v>
      </c>
      <c r="AL14" s="1151"/>
      <c r="AM14" s="1151"/>
      <c r="AN14" s="1152"/>
      <c r="AO14" s="302">
        <v>2385172</v>
      </c>
      <c r="AP14" s="302">
        <v>1207</v>
      </c>
      <c r="AQ14" s="303">
        <v>1001</v>
      </c>
      <c r="AR14" s="304">
        <v>20.6</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0" t="s">
        <v>490</v>
      </c>
      <c r="AL15" s="1151"/>
      <c r="AM15" s="1151"/>
      <c r="AN15" s="1152"/>
      <c r="AO15" s="302">
        <v>-18642174</v>
      </c>
      <c r="AP15" s="302">
        <v>-9434</v>
      </c>
      <c r="AQ15" s="303">
        <v>-7401</v>
      </c>
      <c r="AR15" s="304">
        <v>27.5</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2" t="s">
        <v>155</v>
      </c>
      <c r="AL16" s="1143"/>
      <c r="AM16" s="1143"/>
      <c r="AN16" s="1144"/>
      <c r="AO16" s="302">
        <v>205230949</v>
      </c>
      <c r="AP16" s="302">
        <v>103855</v>
      </c>
      <c r="AQ16" s="303">
        <v>79646</v>
      </c>
      <c r="AR16" s="304">
        <v>30.4</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491</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492</v>
      </c>
      <c r="AP20" s="313" t="s">
        <v>493</v>
      </c>
      <c r="AQ20" s="314" t="s">
        <v>494</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3" t="s">
        <v>495</v>
      </c>
      <c r="AL21" s="1154"/>
      <c r="AM21" s="1154"/>
      <c r="AN21" s="1155"/>
      <c r="AO21" s="317">
        <v>1178.6199999999999</v>
      </c>
      <c r="AP21" s="318">
        <v>878.91</v>
      </c>
      <c r="AQ21" s="319">
        <v>299.70999999999998</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3" t="s">
        <v>496</v>
      </c>
      <c r="AL22" s="1154"/>
      <c r="AM22" s="1154"/>
      <c r="AN22" s="1155"/>
      <c r="AO22" s="322">
        <v>100.8</v>
      </c>
      <c r="AP22" s="323">
        <v>100.4</v>
      </c>
      <c r="AQ22" s="324">
        <v>0.4</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497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498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499</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6" t="s">
        <v>478</v>
      </c>
      <c r="AP30" s="293"/>
      <c r="AQ30" s="294" t="s">
        <v>479</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7"/>
      <c r="AP31" s="299" t="s">
        <v>480</v>
      </c>
      <c r="AQ31" s="300" t="s">
        <v>481</v>
      </c>
      <c r="AR31" s="301" t="s">
        <v>482</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9" t="s">
        <v>500</v>
      </c>
      <c r="AL32" s="1140"/>
      <c r="AM32" s="1140"/>
      <c r="AN32" s="1141"/>
      <c r="AO32" s="302">
        <v>98602809</v>
      </c>
      <c r="AP32" s="302">
        <v>49897</v>
      </c>
      <c r="AQ32" s="303">
        <v>26912</v>
      </c>
      <c r="AR32" s="304">
        <v>85.4</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9" t="s">
        <v>501</v>
      </c>
      <c r="AL33" s="1140"/>
      <c r="AM33" s="1140"/>
      <c r="AN33" s="1141"/>
      <c r="AO33" s="302" t="s">
        <v>487</v>
      </c>
      <c r="AP33" s="302" t="s">
        <v>487</v>
      </c>
      <c r="AQ33" s="303">
        <v>2365</v>
      </c>
      <c r="AR33" s="304" t="s">
        <v>487</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9" t="s">
        <v>502</v>
      </c>
      <c r="AL34" s="1140"/>
      <c r="AM34" s="1140"/>
      <c r="AN34" s="1141"/>
      <c r="AO34" s="302">
        <v>4427800</v>
      </c>
      <c r="AP34" s="302">
        <v>2241</v>
      </c>
      <c r="AQ34" s="303">
        <v>18453</v>
      </c>
      <c r="AR34" s="304">
        <v>-87.9</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9" t="s">
        <v>503</v>
      </c>
      <c r="AL35" s="1140"/>
      <c r="AM35" s="1140"/>
      <c r="AN35" s="1141"/>
      <c r="AO35" s="302">
        <v>517826</v>
      </c>
      <c r="AP35" s="302">
        <v>262</v>
      </c>
      <c r="AQ35" s="303">
        <v>957</v>
      </c>
      <c r="AR35" s="304">
        <v>-72.599999999999994</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9" t="s">
        <v>504</v>
      </c>
      <c r="AL36" s="1140"/>
      <c r="AM36" s="1140"/>
      <c r="AN36" s="1141"/>
      <c r="AO36" s="302" t="s">
        <v>487</v>
      </c>
      <c r="AP36" s="302" t="s">
        <v>487</v>
      </c>
      <c r="AQ36" s="303">
        <v>59</v>
      </c>
      <c r="AR36" s="304" t="s">
        <v>487</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9" t="s">
        <v>505</v>
      </c>
      <c r="AL37" s="1140"/>
      <c r="AM37" s="1140"/>
      <c r="AN37" s="1141"/>
      <c r="AO37" s="302">
        <v>803257</v>
      </c>
      <c r="AP37" s="302">
        <v>406</v>
      </c>
      <c r="AQ37" s="303">
        <v>548</v>
      </c>
      <c r="AR37" s="304">
        <v>-25.9</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6" t="s">
        <v>506</v>
      </c>
      <c r="AL38" s="1137"/>
      <c r="AM38" s="1137"/>
      <c r="AN38" s="1138"/>
      <c r="AO38" s="332">
        <v>2191</v>
      </c>
      <c r="AP38" s="332">
        <v>1</v>
      </c>
      <c r="AQ38" s="333">
        <v>0</v>
      </c>
      <c r="AR38" s="324">
        <v>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6" t="s">
        <v>507</v>
      </c>
      <c r="AL39" s="1137"/>
      <c r="AM39" s="1137"/>
      <c r="AN39" s="1138"/>
      <c r="AO39" s="302">
        <v>-2943385</v>
      </c>
      <c r="AP39" s="302">
        <v>-1489</v>
      </c>
      <c r="AQ39" s="303">
        <v>-1814</v>
      </c>
      <c r="AR39" s="304">
        <v>-17.899999999999999</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9" t="s">
        <v>508</v>
      </c>
      <c r="AL40" s="1140"/>
      <c r="AM40" s="1140"/>
      <c r="AN40" s="1141"/>
      <c r="AO40" s="302">
        <v>-64821523</v>
      </c>
      <c r="AP40" s="302">
        <v>-32802</v>
      </c>
      <c r="AQ40" s="303">
        <v>-28598</v>
      </c>
      <c r="AR40" s="304">
        <v>14.7</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2" t="s">
        <v>509</v>
      </c>
      <c r="AL41" s="1143"/>
      <c r="AM41" s="1143"/>
      <c r="AN41" s="1144"/>
      <c r="AO41" s="302">
        <v>36588975</v>
      </c>
      <c r="AP41" s="302">
        <v>18516</v>
      </c>
      <c r="AQ41" s="303">
        <v>18881</v>
      </c>
      <c r="AR41" s="304">
        <v>-1.9</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510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511</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478</v>
      </c>
      <c r="AN49" s="1147" t="s">
        <v>512</v>
      </c>
      <c r="AO49" s="1148"/>
      <c r="AP49" s="1148"/>
      <c r="AQ49" s="1148"/>
      <c r="AR49" s="1149"/>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513</v>
      </c>
      <c r="AO50" s="345" t="s">
        <v>514</v>
      </c>
      <c r="AP50" s="346" t="s">
        <v>515</v>
      </c>
      <c r="AQ50" s="347" t="s">
        <v>516</v>
      </c>
      <c r="AR50" s="348" t="s">
        <v>517</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518</v>
      </c>
      <c r="AL51" s="341"/>
      <c r="AM51" s="349">
        <v>100368972</v>
      </c>
      <c r="AN51" s="350">
        <v>50074</v>
      </c>
      <c r="AO51" s="351">
        <v>1.3</v>
      </c>
      <c r="AP51" s="352">
        <v>35216</v>
      </c>
      <c r="AQ51" s="353">
        <v>2.4</v>
      </c>
      <c r="AR51" s="354">
        <v>-1.1000000000000001</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519</v>
      </c>
      <c r="AM52" s="357">
        <v>28152211</v>
      </c>
      <c r="AN52" s="358">
        <v>14045</v>
      </c>
      <c r="AO52" s="359">
        <v>10.8</v>
      </c>
      <c r="AP52" s="360">
        <v>12644</v>
      </c>
      <c r="AQ52" s="361">
        <v>15.8</v>
      </c>
      <c r="AR52" s="362">
        <v>-5</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520</v>
      </c>
      <c r="AL53" s="341"/>
      <c r="AM53" s="349">
        <v>95731251</v>
      </c>
      <c r="AN53" s="350">
        <v>47893</v>
      </c>
      <c r="AO53" s="351">
        <v>-4.4000000000000004</v>
      </c>
      <c r="AP53" s="352">
        <v>36736</v>
      </c>
      <c r="AQ53" s="353">
        <v>4.3</v>
      </c>
      <c r="AR53" s="354">
        <v>-8.6999999999999993</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519</v>
      </c>
      <c r="AM54" s="357">
        <v>31961275</v>
      </c>
      <c r="AN54" s="358">
        <v>15990</v>
      </c>
      <c r="AO54" s="359">
        <v>13.8</v>
      </c>
      <c r="AP54" s="360">
        <v>13410</v>
      </c>
      <c r="AQ54" s="361">
        <v>6.1</v>
      </c>
      <c r="AR54" s="362">
        <v>7.7</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521</v>
      </c>
      <c r="AL55" s="341"/>
      <c r="AM55" s="349">
        <v>98085236</v>
      </c>
      <c r="AN55" s="350">
        <v>49250</v>
      </c>
      <c r="AO55" s="351">
        <v>2.8</v>
      </c>
      <c r="AP55" s="352">
        <v>38259</v>
      </c>
      <c r="AQ55" s="353">
        <v>4.0999999999999996</v>
      </c>
      <c r="AR55" s="354">
        <v>-1.3</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519</v>
      </c>
      <c r="AM56" s="357">
        <v>34443972</v>
      </c>
      <c r="AN56" s="358">
        <v>17295</v>
      </c>
      <c r="AO56" s="359">
        <v>8.1999999999999993</v>
      </c>
      <c r="AP56" s="360">
        <v>13379</v>
      </c>
      <c r="AQ56" s="361">
        <v>-0.2</v>
      </c>
      <c r="AR56" s="362">
        <v>8.4</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522</v>
      </c>
      <c r="AL57" s="341"/>
      <c r="AM57" s="349">
        <v>105892687</v>
      </c>
      <c r="AN57" s="350">
        <v>53327</v>
      </c>
      <c r="AO57" s="351">
        <v>8.3000000000000007</v>
      </c>
      <c r="AP57" s="352">
        <v>39075</v>
      </c>
      <c r="AQ57" s="353">
        <v>2.1</v>
      </c>
      <c r="AR57" s="354">
        <v>6.2</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519</v>
      </c>
      <c r="AM58" s="357">
        <v>42884879</v>
      </c>
      <c r="AN58" s="358">
        <v>21596</v>
      </c>
      <c r="AO58" s="359">
        <v>24.9</v>
      </c>
      <c r="AP58" s="360">
        <v>13441</v>
      </c>
      <c r="AQ58" s="361">
        <v>0.5</v>
      </c>
      <c r="AR58" s="362">
        <v>24.4</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523</v>
      </c>
      <c r="AL59" s="341"/>
      <c r="AM59" s="349">
        <v>120181835</v>
      </c>
      <c r="AN59" s="350">
        <v>60817</v>
      </c>
      <c r="AO59" s="351">
        <v>14</v>
      </c>
      <c r="AP59" s="352">
        <v>39072</v>
      </c>
      <c r="AQ59" s="353">
        <v>0</v>
      </c>
      <c r="AR59" s="354">
        <v>14</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519</v>
      </c>
      <c r="AM60" s="357">
        <v>47685296</v>
      </c>
      <c r="AN60" s="358">
        <v>24131</v>
      </c>
      <c r="AO60" s="359">
        <v>11.7</v>
      </c>
      <c r="AP60" s="360">
        <v>14106</v>
      </c>
      <c r="AQ60" s="361">
        <v>4.9000000000000004</v>
      </c>
      <c r="AR60" s="362">
        <v>6.8</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524</v>
      </c>
      <c r="AL61" s="363"/>
      <c r="AM61" s="364">
        <v>104051996</v>
      </c>
      <c r="AN61" s="365">
        <v>52272</v>
      </c>
      <c r="AO61" s="366">
        <v>4.4000000000000004</v>
      </c>
      <c r="AP61" s="367">
        <v>37672</v>
      </c>
      <c r="AQ61" s="368">
        <v>2.6</v>
      </c>
      <c r="AR61" s="354">
        <v>1.8</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519</v>
      </c>
      <c r="AM62" s="357">
        <v>37025527</v>
      </c>
      <c r="AN62" s="358">
        <v>18611</v>
      </c>
      <c r="AO62" s="359">
        <v>13.9</v>
      </c>
      <c r="AP62" s="360">
        <v>13396</v>
      </c>
      <c r="AQ62" s="361">
        <v>5.4</v>
      </c>
      <c r="AR62" s="362">
        <v>8.5</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ZNlZP1V1Ow+bFKv0T7IkzecQ3h4+k/isrBQ6q8e8Xlvq6retJ7Jz/XR6GF1zBo8dLvAm3kkHhNdMUjm6iHwWmQ==" saltValue="ZDrNClZi97qiZxZ0soUX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525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QUD01FDK5G/kf29jSa7wXa/qtg8jkZ3uP7KGr8zuiRZx76UDLclKRN8qrMTfE6GBxULbFcJJ9u6UDLcr4DjQ==" saltValue="cwQClQTYZcBBfyZuszu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526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fipzlYNlcOMJHjBPg4/0ytc5uC+MZhBU4eNC1UrPiUNyeJMpe6s6Z00MWo8TxcJOU6PaownqAv1nvzZ9U5E5Q==" saltValue="j+BPgzKLzDPMltw/TjR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election activeCell="A50" sqref="A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527</v>
      </c>
      <c r="G46" s="372" t="s">
        <v>528</v>
      </c>
      <c r="H46" s="372" t="s">
        <v>529</v>
      </c>
      <c r="I46" s="372" t="s">
        <v>530</v>
      </c>
      <c r="J46" s="373" t="s">
        <v>531</v>
      </c>
    </row>
    <row r="47" spans="2:10" ht="57.75" customHeight="1" x14ac:dyDescent="0.15">
      <c r="B47" s="7"/>
      <c r="C47" s="1158" t="s">
        <v>3</v>
      </c>
      <c r="D47" s="1158"/>
      <c r="E47" s="1159"/>
      <c r="F47" s="374">
        <v>4.6900000000000004</v>
      </c>
      <c r="G47" s="375">
        <v>4.32</v>
      </c>
      <c r="H47" s="375">
        <v>4.6500000000000004</v>
      </c>
      <c r="I47" s="375">
        <v>3.28</v>
      </c>
      <c r="J47" s="376">
        <v>3.28</v>
      </c>
    </row>
    <row r="48" spans="2:10" ht="57.75" customHeight="1" x14ac:dyDescent="0.15">
      <c r="B48" s="8"/>
      <c r="C48" s="1160" t="s">
        <v>4</v>
      </c>
      <c r="D48" s="1160"/>
      <c r="E48" s="1161"/>
      <c r="F48" s="377">
        <v>1.92</v>
      </c>
      <c r="G48" s="378">
        <v>2.0099999999999998</v>
      </c>
      <c r="H48" s="378">
        <v>1.1200000000000001</v>
      </c>
      <c r="I48" s="378">
        <v>1.49</v>
      </c>
      <c r="J48" s="379">
        <v>1.05</v>
      </c>
    </row>
    <row r="49" spans="2:10" ht="57.75" customHeight="1" thickBot="1" x14ac:dyDescent="0.2">
      <c r="B49" s="9"/>
      <c r="C49" s="1162" t="s">
        <v>5</v>
      </c>
      <c r="D49" s="1162"/>
      <c r="E49" s="1163"/>
      <c r="F49" s="380">
        <v>0.03</v>
      </c>
      <c r="G49" s="381" t="s">
        <v>532</v>
      </c>
      <c r="H49" s="381" t="s">
        <v>533</v>
      </c>
      <c r="I49" s="381" t="s">
        <v>534</v>
      </c>
      <c r="J49" s="382"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5DmUxYrJUbo7z3MZz1PHfLiE8VlnhtU6E5dQzxWPM3PZF64kx2cDFJd1/xiA4cFt5aLDGAU8TKr1deQ7kJ4tg==" saltValue="jdGlAZ/BTcZ3yfWFQfJ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election activeCell="J43" sqref="J43"/>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15">
      <c r="A34" s="10"/>
      <c r="B34" s="19"/>
      <c r="C34" s="1170" t="s">
        <v>536</v>
      </c>
      <c r="D34" s="1170"/>
      <c r="E34" s="1171"/>
      <c r="F34" s="20">
        <v>2.17</v>
      </c>
      <c r="G34" s="21">
        <v>2</v>
      </c>
      <c r="H34" s="21">
        <v>1.91</v>
      </c>
      <c r="I34" s="21">
        <v>1.91</v>
      </c>
      <c r="J34" s="22">
        <v>1.84</v>
      </c>
      <c r="K34" s="10"/>
      <c r="L34" s="10"/>
      <c r="M34" s="10"/>
      <c r="N34" s="10"/>
      <c r="O34" s="10"/>
      <c r="P34" s="10"/>
    </row>
    <row r="35" spans="1:16" ht="39" customHeight="1" x14ac:dyDescent="0.15">
      <c r="A35" s="10"/>
      <c r="B35" s="23"/>
      <c r="C35" s="1164" t="s">
        <v>537</v>
      </c>
      <c r="D35" s="1165"/>
      <c r="E35" s="1166"/>
      <c r="F35" s="24">
        <v>0.85</v>
      </c>
      <c r="G35" s="25">
        <v>0.85</v>
      </c>
      <c r="H35" s="25">
        <v>0.89</v>
      </c>
      <c r="I35" s="25">
        <v>0.96</v>
      </c>
      <c r="J35" s="26">
        <v>1.06</v>
      </c>
      <c r="K35" s="10"/>
      <c r="L35" s="10"/>
      <c r="M35" s="10"/>
      <c r="N35" s="10"/>
      <c r="O35" s="10"/>
      <c r="P35" s="10"/>
    </row>
    <row r="36" spans="1:16" ht="39" customHeight="1" x14ac:dyDescent="0.15">
      <c r="A36" s="10"/>
      <c r="B36" s="23"/>
      <c r="C36" s="1164" t="s">
        <v>538</v>
      </c>
      <c r="D36" s="1165"/>
      <c r="E36" s="1166"/>
      <c r="F36" s="24">
        <v>1.82</v>
      </c>
      <c r="G36" s="25">
        <v>1.9</v>
      </c>
      <c r="H36" s="25">
        <v>1.04</v>
      </c>
      <c r="I36" s="25">
        <v>1.34</v>
      </c>
      <c r="J36" s="26">
        <v>1</v>
      </c>
      <c r="K36" s="10"/>
      <c r="L36" s="10"/>
      <c r="M36" s="10"/>
      <c r="N36" s="10"/>
      <c r="O36" s="10"/>
      <c r="P36" s="10"/>
    </row>
    <row r="37" spans="1:16" ht="39" customHeight="1" x14ac:dyDescent="0.15">
      <c r="A37" s="10"/>
      <c r="B37" s="23"/>
      <c r="C37" s="1164" t="s">
        <v>539</v>
      </c>
      <c r="D37" s="1165"/>
      <c r="E37" s="1166"/>
      <c r="F37" s="24" t="s">
        <v>487</v>
      </c>
      <c r="G37" s="25" t="s">
        <v>487</v>
      </c>
      <c r="H37" s="25" t="s">
        <v>487</v>
      </c>
      <c r="I37" s="25" t="s">
        <v>487</v>
      </c>
      <c r="J37" s="26">
        <v>0.36</v>
      </c>
      <c r="K37" s="10"/>
      <c r="L37" s="10"/>
      <c r="M37" s="10"/>
      <c r="N37" s="10"/>
      <c r="O37" s="10"/>
      <c r="P37" s="10"/>
    </row>
    <row r="38" spans="1:16" ht="39" customHeight="1" x14ac:dyDescent="0.15">
      <c r="A38" s="10"/>
      <c r="B38" s="23"/>
      <c r="C38" s="1164" t="s">
        <v>540</v>
      </c>
      <c r="D38" s="1165"/>
      <c r="E38" s="1166"/>
      <c r="F38" s="24">
        <v>0.28999999999999998</v>
      </c>
      <c r="G38" s="25">
        <v>0.24</v>
      </c>
      <c r="H38" s="25">
        <v>0.27</v>
      </c>
      <c r="I38" s="25">
        <v>0.33</v>
      </c>
      <c r="J38" s="26">
        <v>0.35</v>
      </c>
      <c r="K38" s="10"/>
      <c r="L38" s="10"/>
      <c r="M38" s="10"/>
      <c r="N38" s="10"/>
      <c r="O38" s="10"/>
      <c r="P38" s="10"/>
    </row>
    <row r="39" spans="1:16" ht="39" customHeight="1" x14ac:dyDescent="0.15">
      <c r="A39" s="10"/>
      <c r="B39" s="23"/>
      <c r="C39" s="1164" t="s">
        <v>541</v>
      </c>
      <c r="D39" s="1165"/>
      <c r="E39" s="1166"/>
      <c r="F39" s="24">
        <v>0.31</v>
      </c>
      <c r="G39" s="25">
        <v>0.3</v>
      </c>
      <c r="H39" s="25">
        <v>0.33</v>
      </c>
      <c r="I39" s="25">
        <v>0.3</v>
      </c>
      <c r="J39" s="26">
        <v>0.34</v>
      </c>
      <c r="K39" s="10"/>
      <c r="L39" s="10"/>
      <c r="M39" s="10"/>
      <c r="N39" s="10"/>
      <c r="O39" s="10"/>
      <c r="P39" s="10"/>
    </row>
    <row r="40" spans="1:16" ht="39" customHeight="1" x14ac:dyDescent="0.15">
      <c r="A40" s="10"/>
      <c r="B40" s="23"/>
      <c r="C40" s="1164" t="s">
        <v>542</v>
      </c>
      <c r="D40" s="1165"/>
      <c r="E40" s="1166"/>
      <c r="F40" s="24">
        <v>0.08</v>
      </c>
      <c r="G40" s="25">
        <v>0.08</v>
      </c>
      <c r="H40" s="25">
        <v>0.09</v>
      </c>
      <c r="I40" s="25">
        <v>0.1</v>
      </c>
      <c r="J40" s="26">
        <v>0.11</v>
      </c>
      <c r="K40" s="10"/>
      <c r="L40" s="10"/>
      <c r="M40" s="10"/>
      <c r="N40" s="10"/>
      <c r="O40" s="10"/>
      <c r="P40" s="10"/>
    </row>
    <row r="41" spans="1:16" ht="39" customHeight="1" x14ac:dyDescent="0.15">
      <c r="A41" s="10"/>
      <c r="B41" s="23"/>
      <c r="C41" s="1164" t="s">
        <v>543</v>
      </c>
      <c r="D41" s="1165"/>
      <c r="E41" s="1166"/>
      <c r="F41" s="24">
        <v>0.68</v>
      </c>
      <c r="G41" s="25">
        <v>0.62</v>
      </c>
      <c r="H41" s="25">
        <v>0.27</v>
      </c>
      <c r="I41" s="25">
        <v>0.22</v>
      </c>
      <c r="J41" s="26">
        <v>7.0000000000000007E-2</v>
      </c>
      <c r="K41" s="10"/>
      <c r="L41" s="10"/>
      <c r="M41" s="10"/>
      <c r="N41" s="10"/>
      <c r="O41" s="10"/>
      <c r="P41" s="10"/>
    </row>
    <row r="42" spans="1:16" ht="39" customHeight="1" x14ac:dyDescent="0.15">
      <c r="A42" s="10"/>
      <c r="B42" s="27"/>
      <c r="C42" s="1164" t="s">
        <v>544</v>
      </c>
      <c r="D42" s="1165"/>
      <c r="E42" s="1166"/>
      <c r="F42" s="24" t="s">
        <v>487</v>
      </c>
      <c r="G42" s="25" t="s">
        <v>487</v>
      </c>
      <c r="H42" s="25" t="s">
        <v>487</v>
      </c>
      <c r="I42" s="25" t="s">
        <v>487</v>
      </c>
      <c r="J42" s="26" t="s">
        <v>487</v>
      </c>
      <c r="K42" s="10"/>
      <c r="L42" s="10"/>
      <c r="M42" s="10"/>
      <c r="N42" s="10"/>
      <c r="O42" s="10"/>
      <c r="P42" s="10"/>
    </row>
    <row r="43" spans="1:16" ht="39" customHeight="1" thickBot="1" x14ac:dyDescent="0.2">
      <c r="A43" s="10"/>
      <c r="B43" s="28"/>
      <c r="C43" s="1167" t="s">
        <v>545</v>
      </c>
      <c r="D43" s="1168"/>
      <c r="E43" s="1169"/>
      <c r="F43" s="29">
        <v>0.09</v>
      </c>
      <c r="G43" s="30">
        <v>0.1</v>
      </c>
      <c r="H43" s="30">
        <v>7.0000000000000007E-2</v>
      </c>
      <c r="I43" s="30">
        <v>0.13</v>
      </c>
      <c r="J43" s="31">
        <v>0.04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A9MnyI7xwytpDqOFWUlB12aFcJVjzUQk230S/sYR7VLbBJG+z2Q9/sih0r0Fm5EKIrjRzK3NGP1VR3BwM/sfNw==" saltValue="5+XSvrIeUi/gxHqWO47X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election activeCell="L57" sqref="L57"/>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15">
      <c r="A45" s="36"/>
      <c r="B45" s="1190" t="s">
        <v>10</v>
      </c>
      <c r="C45" s="1191"/>
      <c r="D45" s="46"/>
      <c r="E45" s="1196" t="s">
        <v>11</v>
      </c>
      <c r="F45" s="1196"/>
      <c r="G45" s="1196"/>
      <c r="H45" s="1196"/>
      <c r="I45" s="1196"/>
      <c r="J45" s="1197"/>
      <c r="K45" s="47">
        <v>97889</v>
      </c>
      <c r="L45" s="48">
        <v>100470</v>
      </c>
      <c r="M45" s="48">
        <v>100995</v>
      </c>
      <c r="N45" s="48">
        <v>99381</v>
      </c>
      <c r="O45" s="49">
        <v>98603</v>
      </c>
      <c r="P45" s="36"/>
      <c r="Q45" s="36"/>
      <c r="R45" s="36"/>
      <c r="S45" s="36"/>
      <c r="T45" s="36"/>
      <c r="U45" s="36"/>
    </row>
    <row r="46" spans="1:21" ht="30.75" customHeight="1" x14ac:dyDescent="0.15">
      <c r="A46" s="36"/>
      <c r="B46" s="1192"/>
      <c r="C46" s="1193"/>
      <c r="D46" s="50"/>
      <c r="E46" s="1174" t="s">
        <v>12</v>
      </c>
      <c r="F46" s="1174"/>
      <c r="G46" s="1174"/>
      <c r="H46" s="1174"/>
      <c r="I46" s="1174"/>
      <c r="J46" s="1175"/>
      <c r="K46" s="51" t="s">
        <v>487</v>
      </c>
      <c r="L46" s="52" t="s">
        <v>487</v>
      </c>
      <c r="M46" s="52" t="s">
        <v>487</v>
      </c>
      <c r="N46" s="52" t="s">
        <v>487</v>
      </c>
      <c r="O46" s="53" t="s">
        <v>487</v>
      </c>
      <c r="P46" s="36"/>
      <c r="Q46" s="36"/>
      <c r="R46" s="36"/>
      <c r="S46" s="36"/>
      <c r="T46" s="36"/>
      <c r="U46" s="36"/>
    </row>
    <row r="47" spans="1:21" ht="30.75" customHeight="1" x14ac:dyDescent="0.15">
      <c r="A47" s="36"/>
      <c r="B47" s="1192"/>
      <c r="C47" s="1193"/>
      <c r="D47" s="50"/>
      <c r="E47" s="1174" t="s">
        <v>13</v>
      </c>
      <c r="F47" s="1174"/>
      <c r="G47" s="1174"/>
      <c r="H47" s="1174"/>
      <c r="I47" s="1174"/>
      <c r="J47" s="1175"/>
      <c r="K47" s="51">
        <v>3233</v>
      </c>
      <c r="L47" s="52">
        <v>3617</v>
      </c>
      <c r="M47" s="52">
        <v>3983</v>
      </c>
      <c r="N47" s="52">
        <v>4206</v>
      </c>
      <c r="O47" s="53">
        <v>4428</v>
      </c>
      <c r="P47" s="36"/>
      <c r="Q47" s="36"/>
      <c r="R47" s="36"/>
      <c r="S47" s="36"/>
      <c r="T47" s="36"/>
      <c r="U47" s="36"/>
    </row>
    <row r="48" spans="1:21" ht="30.75" customHeight="1" x14ac:dyDescent="0.15">
      <c r="A48" s="36"/>
      <c r="B48" s="1192"/>
      <c r="C48" s="1193"/>
      <c r="D48" s="50"/>
      <c r="E48" s="1174" t="s">
        <v>14</v>
      </c>
      <c r="F48" s="1174"/>
      <c r="G48" s="1174"/>
      <c r="H48" s="1174"/>
      <c r="I48" s="1174"/>
      <c r="J48" s="1175"/>
      <c r="K48" s="51">
        <v>1818</v>
      </c>
      <c r="L48" s="52">
        <v>1627</v>
      </c>
      <c r="M48" s="52">
        <v>889</v>
      </c>
      <c r="N48" s="52">
        <v>877</v>
      </c>
      <c r="O48" s="53">
        <v>518</v>
      </c>
      <c r="P48" s="36"/>
      <c r="Q48" s="36"/>
      <c r="R48" s="36"/>
      <c r="S48" s="36"/>
      <c r="T48" s="36"/>
      <c r="U48" s="36"/>
    </row>
    <row r="49" spans="1:21" ht="30.75" customHeight="1" x14ac:dyDescent="0.15">
      <c r="A49" s="36"/>
      <c r="B49" s="1192"/>
      <c r="C49" s="1193"/>
      <c r="D49" s="50"/>
      <c r="E49" s="1174" t="s">
        <v>15</v>
      </c>
      <c r="F49" s="1174"/>
      <c r="G49" s="1174"/>
      <c r="H49" s="1174"/>
      <c r="I49" s="1174"/>
      <c r="J49" s="1175"/>
      <c r="K49" s="51" t="s">
        <v>487</v>
      </c>
      <c r="L49" s="52" t="s">
        <v>487</v>
      </c>
      <c r="M49" s="52" t="s">
        <v>487</v>
      </c>
      <c r="N49" s="52" t="s">
        <v>487</v>
      </c>
      <c r="O49" s="53" t="s">
        <v>487</v>
      </c>
      <c r="P49" s="36"/>
      <c r="Q49" s="36"/>
      <c r="R49" s="36"/>
      <c r="S49" s="36"/>
      <c r="T49" s="36"/>
      <c r="U49" s="36"/>
    </row>
    <row r="50" spans="1:21" ht="30.75" customHeight="1" x14ac:dyDescent="0.15">
      <c r="A50" s="36"/>
      <c r="B50" s="1192"/>
      <c r="C50" s="1193"/>
      <c r="D50" s="50"/>
      <c r="E50" s="1174" t="s">
        <v>16</v>
      </c>
      <c r="F50" s="1174"/>
      <c r="G50" s="1174"/>
      <c r="H50" s="1174"/>
      <c r="I50" s="1174"/>
      <c r="J50" s="1175"/>
      <c r="K50" s="51">
        <v>1166</v>
      </c>
      <c r="L50" s="52">
        <v>1061</v>
      </c>
      <c r="M50" s="52">
        <v>832</v>
      </c>
      <c r="N50" s="52">
        <v>767</v>
      </c>
      <c r="O50" s="53">
        <v>803</v>
      </c>
      <c r="P50" s="36"/>
      <c r="Q50" s="36"/>
      <c r="R50" s="36"/>
      <c r="S50" s="36"/>
      <c r="T50" s="36"/>
      <c r="U50" s="36"/>
    </row>
    <row r="51" spans="1:21" ht="30.75" customHeight="1" x14ac:dyDescent="0.15">
      <c r="A51" s="36"/>
      <c r="B51" s="1194"/>
      <c r="C51" s="1195"/>
      <c r="D51" s="54"/>
      <c r="E51" s="1174" t="s">
        <v>17</v>
      </c>
      <c r="F51" s="1174"/>
      <c r="G51" s="1174"/>
      <c r="H51" s="1174"/>
      <c r="I51" s="1174"/>
      <c r="J51" s="1175"/>
      <c r="K51" s="51">
        <v>6</v>
      </c>
      <c r="L51" s="52">
        <v>5</v>
      </c>
      <c r="M51" s="52">
        <v>6</v>
      </c>
      <c r="N51" s="52">
        <v>5</v>
      </c>
      <c r="O51" s="53">
        <v>2</v>
      </c>
      <c r="P51" s="36"/>
      <c r="Q51" s="36"/>
      <c r="R51" s="36"/>
      <c r="S51" s="36"/>
      <c r="T51" s="36"/>
      <c r="U51" s="36"/>
    </row>
    <row r="52" spans="1:21" ht="30.75" customHeight="1" x14ac:dyDescent="0.15">
      <c r="A52" s="36"/>
      <c r="B52" s="1172" t="s">
        <v>18</v>
      </c>
      <c r="C52" s="1173"/>
      <c r="D52" s="54"/>
      <c r="E52" s="1174" t="s">
        <v>19</v>
      </c>
      <c r="F52" s="1174"/>
      <c r="G52" s="1174"/>
      <c r="H52" s="1174"/>
      <c r="I52" s="1174"/>
      <c r="J52" s="1175"/>
      <c r="K52" s="51">
        <v>60737</v>
      </c>
      <c r="L52" s="52">
        <v>63987</v>
      </c>
      <c r="M52" s="52">
        <v>66275</v>
      </c>
      <c r="N52" s="52">
        <v>67195</v>
      </c>
      <c r="O52" s="53">
        <v>67765</v>
      </c>
      <c r="P52" s="36"/>
      <c r="Q52" s="36"/>
      <c r="R52" s="36"/>
      <c r="S52" s="36"/>
      <c r="T52" s="36"/>
      <c r="U52" s="36"/>
    </row>
    <row r="53" spans="1:21" ht="30.75" customHeight="1" thickBot="1" x14ac:dyDescent="0.2">
      <c r="A53" s="36"/>
      <c r="B53" s="1176" t="s">
        <v>20</v>
      </c>
      <c r="C53" s="1177"/>
      <c r="D53" s="55"/>
      <c r="E53" s="1178" t="s">
        <v>21</v>
      </c>
      <c r="F53" s="1178"/>
      <c r="G53" s="1178"/>
      <c r="H53" s="1178"/>
      <c r="I53" s="1178"/>
      <c r="J53" s="1179"/>
      <c r="K53" s="56">
        <v>43375</v>
      </c>
      <c r="L53" s="57">
        <v>42793</v>
      </c>
      <c r="M53" s="57">
        <v>40430</v>
      </c>
      <c r="N53" s="57">
        <v>38041</v>
      </c>
      <c r="O53" s="58">
        <v>36589</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546</v>
      </c>
      <c r="L55" s="65" t="s">
        <v>547</v>
      </c>
      <c r="M55" s="65" t="s">
        <v>548</v>
      </c>
      <c r="N55" s="65" t="s">
        <v>549</v>
      </c>
      <c r="O55" s="66" t="s">
        <v>550</v>
      </c>
      <c r="P55" s="36"/>
      <c r="Q55" s="36"/>
      <c r="R55" s="36"/>
      <c r="S55" s="36"/>
      <c r="T55" s="36"/>
      <c r="U55" s="36"/>
    </row>
    <row r="56" spans="1:21" ht="30.75" customHeight="1" x14ac:dyDescent="0.15">
      <c r="A56" s="36"/>
      <c r="B56" s="1180" t="s">
        <v>23</v>
      </c>
      <c r="C56" s="1181"/>
      <c r="D56" s="1184" t="s">
        <v>24</v>
      </c>
      <c r="E56" s="1185"/>
      <c r="F56" s="1185"/>
      <c r="G56" s="1185"/>
      <c r="H56" s="1185"/>
      <c r="I56" s="1185"/>
      <c r="J56" s="1186"/>
      <c r="K56" s="67">
        <v>10950</v>
      </c>
      <c r="L56" s="68">
        <v>13767</v>
      </c>
      <c r="M56" s="68">
        <v>16883</v>
      </c>
      <c r="N56" s="68">
        <v>16834</v>
      </c>
      <c r="O56" s="69">
        <v>20200</v>
      </c>
      <c r="P56" s="36"/>
      <c r="Q56" s="36"/>
      <c r="R56" s="36"/>
      <c r="S56" s="36"/>
      <c r="T56" s="36"/>
      <c r="U56" s="36"/>
    </row>
    <row r="57" spans="1:21" ht="30.75" customHeight="1" thickBot="1" x14ac:dyDescent="0.2">
      <c r="A57" s="36"/>
      <c r="B57" s="1182"/>
      <c r="C57" s="1183"/>
      <c r="D57" s="1187" t="s">
        <v>25</v>
      </c>
      <c r="E57" s="1188"/>
      <c r="F57" s="1188"/>
      <c r="G57" s="1188"/>
      <c r="H57" s="1188"/>
      <c r="I57" s="1188"/>
      <c r="J57" s="1189"/>
      <c r="K57" s="70">
        <v>10950</v>
      </c>
      <c r="L57" s="71">
        <v>13767</v>
      </c>
      <c r="M57" s="71">
        <v>16883</v>
      </c>
      <c r="N57" s="71">
        <v>20311</v>
      </c>
      <c r="O57" s="72">
        <v>23961</v>
      </c>
      <c r="P57" s="36"/>
      <c r="Q57" s="36"/>
      <c r="R57" s="36"/>
      <c r="S57" s="36"/>
      <c r="T57" s="36"/>
      <c r="U57" s="36"/>
    </row>
    <row r="58" spans="1:21" ht="17.25" customHeight="1" x14ac:dyDescent="0.15">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OaNRISq9B2GudaklxqZAa6sc4oUxqzXFGhV79L1xi5lIK0KJdFDIM8JgXR86uc0W8FahyjPxCkyJUuTqzj+vxg==" saltValue="5NlYoXGZ1yF45l1rr6de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8</v>
      </c>
    </row>
    <row r="40" spans="2:13" ht="27.75" customHeight="1" thickBot="1" x14ac:dyDescent="0.2">
      <c r="B40" s="79" t="s">
        <v>9</v>
      </c>
      <c r="C40" s="80"/>
      <c r="D40" s="80"/>
      <c r="E40" s="81"/>
      <c r="F40" s="81"/>
      <c r="G40" s="81"/>
      <c r="H40" s="82" t="s">
        <v>2</v>
      </c>
      <c r="I40" s="383" t="s">
        <v>527</v>
      </c>
      <c r="J40" s="384" t="s">
        <v>528</v>
      </c>
      <c r="K40" s="384" t="s">
        <v>529</v>
      </c>
      <c r="L40" s="384" t="s">
        <v>530</v>
      </c>
      <c r="M40" s="385" t="s">
        <v>531</v>
      </c>
    </row>
    <row r="41" spans="2:13" ht="27.75" customHeight="1" x14ac:dyDescent="0.15">
      <c r="B41" s="1210" t="s">
        <v>28</v>
      </c>
      <c r="C41" s="1211"/>
      <c r="D41" s="83"/>
      <c r="E41" s="1212" t="s">
        <v>29</v>
      </c>
      <c r="F41" s="1212"/>
      <c r="G41" s="1212"/>
      <c r="H41" s="1213"/>
      <c r="I41" s="386">
        <v>1121547</v>
      </c>
      <c r="J41" s="387">
        <v>1115923</v>
      </c>
      <c r="K41" s="387">
        <v>1128080</v>
      </c>
      <c r="L41" s="387">
        <v>1127370</v>
      </c>
      <c r="M41" s="388">
        <v>1141935</v>
      </c>
    </row>
    <row r="42" spans="2:13" ht="27.75" customHeight="1" x14ac:dyDescent="0.15">
      <c r="B42" s="1200"/>
      <c r="C42" s="1201"/>
      <c r="D42" s="84"/>
      <c r="E42" s="1204" t="s">
        <v>30</v>
      </c>
      <c r="F42" s="1204"/>
      <c r="G42" s="1204"/>
      <c r="H42" s="1205"/>
      <c r="I42" s="389">
        <v>9637</v>
      </c>
      <c r="J42" s="390">
        <v>9286</v>
      </c>
      <c r="K42" s="390">
        <v>9048</v>
      </c>
      <c r="L42" s="390">
        <v>9073</v>
      </c>
      <c r="M42" s="391">
        <v>9200</v>
      </c>
    </row>
    <row r="43" spans="2:13" ht="27.75" customHeight="1" x14ac:dyDescent="0.15">
      <c r="B43" s="1200"/>
      <c r="C43" s="1201"/>
      <c r="D43" s="84"/>
      <c r="E43" s="1204" t="s">
        <v>31</v>
      </c>
      <c r="F43" s="1204"/>
      <c r="G43" s="1204"/>
      <c r="H43" s="1205"/>
      <c r="I43" s="389">
        <v>17106</v>
      </c>
      <c r="J43" s="390">
        <v>15972</v>
      </c>
      <c r="K43" s="390">
        <v>8406</v>
      </c>
      <c r="L43" s="390">
        <v>8027</v>
      </c>
      <c r="M43" s="391">
        <v>3634</v>
      </c>
    </row>
    <row r="44" spans="2:13" ht="27.75" customHeight="1" x14ac:dyDescent="0.15">
      <c r="B44" s="1200"/>
      <c r="C44" s="1201"/>
      <c r="D44" s="84"/>
      <c r="E44" s="1204" t="s">
        <v>32</v>
      </c>
      <c r="F44" s="1204"/>
      <c r="G44" s="1204"/>
      <c r="H44" s="1205"/>
      <c r="I44" s="389" t="s">
        <v>487</v>
      </c>
      <c r="J44" s="390" t="s">
        <v>487</v>
      </c>
      <c r="K44" s="390" t="s">
        <v>487</v>
      </c>
      <c r="L44" s="390" t="s">
        <v>487</v>
      </c>
      <c r="M44" s="391" t="s">
        <v>487</v>
      </c>
    </row>
    <row r="45" spans="2:13" ht="27.75" customHeight="1" x14ac:dyDescent="0.15">
      <c r="B45" s="1200"/>
      <c r="C45" s="1201"/>
      <c r="D45" s="84"/>
      <c r="E45" s="1204" t="s">
        <v>33</v>
      </c>
      <c r="F45" s="1204"/>
      <c r="G45" s="1204"/>
      <c r="H45" s="1205"/>
      <c r="I45" s="389">
        <v>202693</v>
      </c>
      <c r="J45" s="390">
        <v>202835</v>
      </c>
      <c r="K45" s="390">
        <v>198825</v>
      </c>
      <c r="L45" s="390">
        <v>187616</v>
      </c>
      <c r="M45" s="391">
        <v>183724</v>
      </c>
    </row>
    <row r="46" spans="2:13" ht="27.75" customHeight="1" x14ac:dyDescent="0.15">
      <c r="B46" s="1200"/>
      <c r="C46" s="1201"/>
      <c r="D46" s="85"/>
      <c r="E46" s="1214" t="s">
        <v>34</v>
      </c>
      <c r="F46" s="1214"/>
      <c r="G46" s="1214"/>
      <c r="H46" s="1215"/>
      <c r="I46" s="389">
        <v>1520</v>
      </c>
      <c r="J46" s="390">
        <v>1201</v>
      </c>
      <c r="K46" s="390">
        <v>1013</v>
      </c>
      <c r="L46" s="390">
        <v>822</v>
      </c>
      <c r="M46" s="391">
        <v>1339</v>
      </c>
    </row>
    <row r="47" spans="2:13" ht="27.75" customHeight="1" x14ac:dyDescent="0.15">
      <c r="B47" s="1200"/>
      <c r="C47" s="1201"/>
      <c r="D47" s="86"/>
      <c r="E47" s="1216" t="s">
        <v>35</v>
      </c>
      <c r="F47" s="1217"/>
      <c r="G47" s="1217"/>
      <c r="H47" s="1218"/>
      <c r="I47" s="389" t="s">
        <v>487</v>
      </c>
      <c r="J47" s="390" t="s">
        <v>487</v>
      </c>
      <c r="K47" s="390" t="s">
        <v>487</v>
      </c>
      <c r="L47" s="390" t="s">
        <v>487</v>
      </c>
      <c r="M47" s="391" t="s">
        <v>487</v>
      </c>
    </row>
    <row r="48" spans="2:13" ht="27.75" customHeight="1" x14ac:dyDescent="0.15">
      <c r="B48" s="1200"/>
      <c r="C48" s="1201"/>
      <c r="D48" s="84"/>
      <c r="E48" s="1204" t="s">
        <v>36</v>
      </c>
      <c r="F48" s="1204"/>
      <c r="G48" s="1204"/>
      <c r="H48" s="1205"/>
      <c r="I48" s="389" t="s">
        <v>487</v>
      </c>
      <c r="J48" s="390" t="s">
        <v>487</v>
      </c>
      <c r="K48" s="390" t="s">
        <v>487</v>
      </c>
      <c r="L48" s="390" t="s">
        <v>487</v>
      </c>
      <c r="M48" s="391" t="s">
        <v>487</v>
      </c>
    </row>
    <row r="49" spans="2:13" ht="27.75" customHeight="1" x14ac:dyDescent="0.15">
      <c r="B49" s="1202"/>
      <c r="C49" s="1203"/>
      <c r="D49" s="84"/>
      <c r="E49" s="1204" t="s">
        <v>37</v>
      </c>
      <c r="F49" s="1204"/>
      <c r="G49" s="1204"/>
      <c r="H49" s="1205"/>
      <c r="I49" s="389" t="s">
        <v>487</v>
      </c>
      <c r="J49" s="390" t="s">
        <v>487</v>
      </c>
      <c r="K49" s="390" t="s">
        <v>487</v>
      </c>
      <c r="L49" s="390" t="s">
        <v>487</v>
      </c>
      <c r="M49" s="391" t="s">
        <v>487</v>
      </c>
    </row>
    <row r="50" spans="2:13" ht="27.75" customHeight="1" x14ac:dyDescent="0.15">
      <c r="B50" s="1198" t="s">
        <v>38</v>
      </c>
      <c r="C50" s="1199"/>
      <c r="D50" s="87"/>
      <c r="E50" s="1204" t="s">
        <v>39</v>
      </c>
      <c r="F50" s="1204"/>
      <c r="G50" s="1204"/>
      <c r="H50" s="1205"/>
      <c r="I50" s="389">
        <v>135553</v>
      </c>
      <c r="J50" s="390">
        <v>138073</v>
      </c>
      <c r="K50" s="390">
        <v>138371</v>
      </c>
      <c r="L50" s="390">
        <v>129538</v>
      </c>
      <c r="M50" s="391">
        <v>133704</v>
      </c>
    </row>
    <row r="51" spans="2:13" ht="27.75" customHeight="1" x14ac:dyDescent="0.15">
      <c r="B51" s="1200"/>
      <c r="C51" s="1201"/>
      <c r="D51" s="84"/>
      <c r="E51" s="1204" t="s">
        <v>40</v>
      </c>
      <c r="F51" s="1204"/>
      <c r="G51" s="1204"/>
      <c r="H51" s="1205"/>
      <c r="I51" s="389">
        <v>18773</v>
      </c>
      <c r="J51" s="390">
        <v>16834</v>
      </c>
      <c r="K51" s="390">
        <v>15553</v>
      </c>
      <c r="L51" s="390">
        <v>14454</v>
      </c>
      <c r="M51" s="391">
        <v>13619</v>
      </c>
    </row>
    <row r="52" spans="2:13" ht="27.75" customHeight="1" x14ac:dyDescent="0.15">
      <c r="B52" s="1202"/>
      <c r="C52" s="1203"/>
      <c r="D52" s="84"/>
      <c r="E52" s="1204" t="s">
        <v>41</v>
      </c>
      <c r="F52" s="1204"/>
      <c r="G52" s="1204"/>
      <c r="H52" s="1205"/>
      <c r="I52" s="389">
        <v>802702</v>
      </c>
      <c r="J52" s="390">
        <v>807572</v>
      </c>
      <c r="K52" s="390">
        <v>810661</v>
      </c>
      <c r="L52" s="390">
        <v>816028</v>
      </c>
      <c r="M52" s="391">
        <v>816774</v>
      </c>
    </row>
    <row r="53" spans="2:13" ht="27.75" customHeight="1" thickBot="1" x14ac:dyDescent="0.2">
      <c r="B53" s="1206" t="s">
        <v>42</v>
      </c>
      <c r="C53" s="1207"/>
      <c r="D53" s="88"/>
      <c r="E53" s="1208" t="s">
        <v>43</v>
      </c>
      <c r="F53" s="1208"/>
      <c r="G53" s="1208"/>
      <c r="H53" s="1209"/>
      <c r="I53" s="392">
        <v>395475</v>
      </c>
      <c r="J53" s="393">
        <v>382739</v>
      </c>
      <c r="K53" s="393">
        <v>380788</v>
      </c>
      <c r="L53" s="393">
        <v>372888</v>
      </c>
      <c r="M53" s="394">
        <v>375734</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VNYgfHgAvBVUvKOb3Jlv2xe5dHEjUqYHx1bJf+NfdgLWa3YRCFnnCC8y6DquqmbSD+XzsCsGkzwP/XnvHrFiw==" saltValue="UjvXeIXic36XgGtv9E1N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40" zoomScaleNormal="4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44</v>
      </c>
    </row>
    <row r="54" spans="2:8" ht="29.25" customHeight="1" thickBot="1" x14ac:dyDescent="0.25">
      <c r="B54" s="93" t="s">
        <v>1</v>
      </c>
      <c r="C54" s="94"/>
      <c r="D54" s="94"/>
      <c r="E54" s="95" t="s">
        <v>2</v>
      </c>
      <c r="F54" s="96" t="s">
        <v>529</v>
      </c>
      <c r="G54" s="96" t="s">
        <v>530</v>
      </c>
      <c r="H54" s="97" t="s">
        <v>531</v>
      </c>
    </row>
    <row r="55" spans="2:8" ht="52.5" customHeight="1" x14ac:dyDescent="0.15">
      <c r="B55" s="98"/>
      <c r="C55" s="1227" t="s">
        <v>45</v>
      </c>
      <c r="D55" s="1227"/>
      <c r="E55" s="1228"/>
      <c r="F55" s="99">
        <v>20566</v>
      </c>
      <c r="G55" s="99">
        <v>14529</v>
      </c>
      <c r="H55" s="100">
        <v>14498</v>
      </c>
    </row>
    <row r="56" spans="2:8" ht="52.5" customHeight="1" x14ac:dyDescent="0.15">
      <c r="B56" s="101"/>
      <c r="C56" s="1229" t="s">
        <v>46</v>
      </c>
      <c r="D56" s="1229"/>
      <c r="E56" s="1230"/>
      <c r="F56" s="102">
        <v>36499</v>
      </c>
      <c r="G56" s="102">
        <v>36518</v>
      </c>
      <c r="H56" s="103">
        <v>36541</v>
      </c>
    </row>
    <row r="57" spans="2:8" ht="53.25" customHeight="1" x14ac:dyDescent="0.15">
      <c r="B57" s="101"/>
      <c r="C57" s="1231" t="s">
        <v>47</v>
      </c>
      <c r="D57" s="1231"/>
      <c r="E57" s="1232"/>
      <c r="F57" s="104">
        <v>56135</v>
      </c>
      <c r="G57" s="104">
        <v>47279</v>
      </c>
      <c r="H57" s="105">
        <v>53748</v>
      </c>
    </row>
    <row r="58" spans="2:8" ht="45.75" customHeight="1" x14ac:dyDescent="0.15">
      <c r="B58" s="106"/>
      <c r="C58" s="1219" t="s">
        <v>583</v>
      </c>
      <c r="D58" s="1220"/>
      <c r="E58" s="1221"/>
      <c r="F58" s="107">
        <v>22548</v>
      </c>
      <c r="G58" s="107">
        <v>17117</v>
      </c>
      <c r="H58" s="108">
        <v>13167</v>
      </c>
    </row>
    <row r="59" spans="2:8" ht="45.75" customHeight="1" x14ac:dyDescent="0.15">
      <c r="B59" s="106"/>
      <c r="C59" s="1219" t="s">
        <v>584</v>
      </c>
      <c r="D59" s="1220"/>
      <c r="E59" s="1221"/>
      <c r="F59" s="107">
        <v>5018</v>
      </c>
      <c r="G59" s="107">
        <v>4791</v>
      </c>
      <c r="H59" s="108">
        <v>6265</v>
      </c>
    </row>
    <row r="60" spans="2:8" ht="45.75" customHeight="1" x14ac:dyDescent="0.15">
      <c r="B60" s="106"/>
      <c r="C60" s="1219" t="s">
        <v>588</v>
      </c>
      <c r="D60" s="1220"/>
      <c r="E60" s="1221"/>
      <c r="F60" s="107" t="s">
        <v>587</v>
      </c>
      <c r="G60" s="107" t="s">
        <v>587</v>
      </c>
      <c r="H60" s="108">
        <v>5788</v>
      </c>
    </row>
    <row r="61" spans="2:8" ht="45.75" customHeight="1" x14ac:dyDescent="0.15">
      <c r="B61" s="106"/>
      <c r="C61" s="1219" t="s">
        <v>585</v>
      </c>
      <c r="D61" s="1220"/>
      <c r="E61" s="1221"/>
      <c r="F61" s="107">
        <v>5737</v>
      </c>
      <c r="G61" s="107">
        <v>5694</v>
      </c>
      <c r="H61" s="108">
        <v>5726</v>
      </c>
    </row>
    <row r="62" spans="2:8" ht="45.75" customHeight="1" thickBot="1" x14ac:dyDescent="0.2">
      <c r="B62" s="109"/>
      <c r="C62" s="1222" t="s">
        <v>586</v>
      </c>
      <c r="D62" s="1223"/>
      <c r="E62" s="1224"/>
      <c r="F62" s="110">
        <v>3686</v>
      </c>
      <c r="G62" s="110">
        <v>3679</v>
      </c>
      <c r="H62" s="111">
        <v>3668</v>
      </c>
    </row>
    <row r="63" spans="2:8" ht="52.5" customHeight="1" thickBot="1" x14ac:dyDescent="0.2">
      <c r="B63" s="112"/>
      <c r="C63" s="1225" t="s">
        <v>48</v>
      </c>
      <c r="D63" s="1225"/>
      <c r="E63" s="1226"/>
      <c r="F63" s="113">
        <v>113200</v>
      </c>
      <c r="G63" s="113">
        <v>98326</v>
      </c>
      <c r="H63" s="114">
        <v>104787</v>
      </c>
    </row>
    <row r="64" spans="2:8" ht="15" customHeight="1" x14ac:dyDescent="0.15"/>
    <row r="65" ht="0" hidden="1" customHeight="1" x14ac:dyDescent="0.15"/>
    <row r="66" ht="0" hidden="1" customHeight="1" x14ac:dyDescent="0.15"/>
  </sheetData>
  <sheetProtection algorithmName="SHA-512" hashValue="arl+iMHcBQ3mUFXYW5/sy7KAd66HxWQQSxXgrPkz9vOrVPElcFN3INTF8iwG4EYYsvc1SCE+PwhdntycMxAjLw==" saltValue="q5r57V+I0/9PsNc0imh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35" customWidth="1"/>
    <col min="2" max="107" width="2.5" style="1235" customWidth="1"/>
    <col min="108" max="108" width="6.125" style="1243" customWidth="1"/>
    <col min="109" max="109" width="5.875" style="1242" customWidth="1"/>
    <col min="110" max="110" width="19.125" style="1235" hidden="1"/>
    <col min="111" max="115" width="12.625" style="1235" hidden="1"/>
    <col min="116" max="349" width="8.625" style="1235" hidden="1"/>
    <col min="350" max="355" width="14.875" style="1235" hidden="1"/>
    <col min="356" max="357" width="15.875" style="1235" hidden="1"/>
    <col min="358" max="363" width="16.125" style="1235" hidden="1"/>
    <col min="364" max="364" width="6.125" style="1235" hidden="1"/>
    <col min="365" max="365" width="3" style="1235" hidden="1"/>
    <col min="366" max="605" width="8.625" style="1235" hidden="1"/>
    <col min="606" max="611" width="14.875" style="1235" hidden="1"/>
    <col min="612" max="613" width="15.875" style="1235" hidden="1"/>
    <col min="614" max="619" width="16.125" style="1235" hidden="1"/>
    <col min="620" max="620" width="6.125" style="1235" hidden="1"/>
    <col min="621" max="621" width="3" style="1235" hidden="1"/>
    <col min="622" max="861" width="8.625" style="1235" hidden="1"/>
    <col min="862" max="867" width="14.875" style="1235" hidden="1"/>
    <col min="868" max="869" width="15.875" style="1235" hidden="1"/>
    <col min="870" max="875" width="16.125" style="1235" hidden="1"/>
    <col min="876" max="876" width="6.125" style="1235" hidden="1"/>
    <col min="877" max="877" width="3" style="1235" hidden="1"/>
    <col min="878" max="1117" width="8.625" style="1235" hidden="1"/>
    <col min="1118" max="1123" width="14.875" style="1235" hidden="1"/>
    <col min="1124" max="1125" width="15.875" style="1235" hidden="1"/>
    <col min="1126" max="1131" width="16.125" style="1235" hidden="1"/>
    <col min="1132" max="1132" width="6.125" style="1235" hidden="1"/>
    <col min="1133" max="1133" width="3" style="1235" hidden="1"/>
    <col min="1134" max="1373" width="8.625" style="1235" hidden="1"/>
    <col min="1374" max="1379" width="14.875" style="1235" hidden="1"/>
    <col min="1380" max="1381" width="15.875" style="1235" hidden="1"/>
    <col min="1382" max="1387" width="16.125" style="1235" hidden="1"/>
    <col min="1388" max="1388" width="6.125" style="1235" hidden="1"/>
    <col min="1389" max="1389" width="3" style="1235" hidden="1"/>
    <col min="1390" max="1629" width="8.625" style="1235" hidden="1"/>
    <col min="1630" max="1635" width="14.875" style="1235" hidden="1"/>
    <col min="1636" max="1637" width="15.875" style="1235" hidden="1"/>
    <col min="1638" max="1643" width="16.125" style="1235" hidden="1"/>
    <col min="1644" max="1644" width="6.125" style="1235" hidden="1"/>
    <col min="1645" max="1645" width="3" style="1235" hidden="1"/>
    <col min="1646" max="1885" width="8.625" style="1235" hidden="1"/>
    <col min="1886" max="1891" width="14.875" style="1235" hidden="1"/>
    <col min="1892" max="1893" width="15.875" style="1235" hidden="1"/>
    <col min="1894" max="1899" width="16.125" style="1235" hidden="1"/>
    <col min="1900" max="1900" width="6.125" style="1235" hidden="1"/>
    <col min="1901" max="1901" width="3" style="1235" hidden="1"/>
    <col min="1902" max="2141" width="8.625" style="1235" hidden="1"/>
    <col min="2142" max="2147" width="14.875" style="1235" hidden="1"/>
    <col min="2148" max="2149" width="15.875" style="1235" hidden="1"/>
    <col min="2150" max="2155" width="16.125" style="1235" hidden="1"/>
    <col min="2156" max="2156" width="6.125" style="1235" hidden="1"/>
    <col min="2157" max="2157" width="3" style="1235" hidden="1"/>
    <col min="2158" max="2397" width="8.625" style="1235" hidden="1"/>
    <col min="2398" max="2403" width="14.875" style="1235" hidden="1"/>
    <col min="2404" max="2405" width="15.875" style="1235" hidden="1"/>
    <col min="2406" max="2411" width="16.125" style="1235" hidden="1"/>
    <col min="2412" max="2412" width="6.125" style="1235" hidden="1"/>
    <col min="2413" max="2413" width="3" style="1235" hidden="1"/>
    <col min="2414" max="2653" width="8.625" style="1235" hidden="1"/>
    <col min="2654" max="2659" width="14.875" style="1235" hidden="1"/>
    <col min="2660" max="2661" width="15.875" style="1235" hidden="1"/>
    <col min="2662" max="2667" width="16.125" style="1235" hidden="1"/>
    <col min="2668" max="2668" width="6.125" style="1235" hidden="1"/>
    <col min="2669" max="2669" width="3" style="1235" hidden="1"/>
    <col min="2670" max="2909" width="8.625" style="1235" hidden="1"/>
    <col min="2910" max="2915" width="14.875" style="1235" hidden="1"/>
    <col min="2916" max="2917" width="15.875" style="1235" hidden="1"/>
    <col min="2918" max="2923" width="16.125" style="1235" hidden="1"/>
    <col min="2924" max="2924" width="6.125" style="1235" hidden="1"/>
    <col min="2925" max="2925" width="3" style="1235" hidden="1"/>
    <col min="2926" max="3165" width="8.625" style="1235" hidden="1"/>
    <col min="3166" max="3171" width="14.875" style="1235" hidden="1"/>
    <col min="3172" max="3173" width="15.875" style="1235" hidden="1"/>
    <col min="3174" max="3179" width="16.125" style="1235" hidden="1"/>
    <col min="3180" max="3180" width="6.125" style="1235" hidden="1"/>
    <col min="3181" max="3181" width="3" style="1235" hidden="1"/>
    <col min="3182" max="3421" width="8.625" style="1235" hidden="1"/>
    <col min="3422" max="3427" width="14.875" style="1235" hidden="1"/>
    <col min="3428" max="3429" width="15.875" style="1235" hidden="1"/>
    <col min="3430" max="3435" width="16.125" style="1235" hidden="1"/>
    <col min="3436" max="3436" width="6.125" style="1235" hidden="1"/>
    <col min="3437" max="3437" width="3" style="1235" hidden="1"/>
    <col min="3438" max="3677" width="8.625" style="1235" hidden="1"/>
    <col min="3678" max="3683" width="14.875" style="1235" hidden="1"/>
    <col min="3684" max="3685" width="15.875" style="1235" hidden="1"/>
    <col min="3686" max="3691" width="16.125" style="1235" hidden="1"/>
    <col min="3692" max="3692" width="6.125" style="1235" hidden="1"/>
    <col min="3693" max="3693" width="3" style="1235" hidden="1"/>
    <col min="3694" max="3933" width="8.625" style="1235" hidden="1"/>
    <col min="3934" max="3939" width="14.875" style="1235" hidden="1"/>
    <col min="3940" max="3941" width="15.875" style="1235" hidden="1"/>
    <col min="3942" max="3947" width="16.125" style="1235" hidden="1"/>
    <col min="3948" max="3948" width="6.125" style="1235" hidden="1"/>
    <col min="3949" max="3949" width="3" style="1235" hidden="1"/>
    <col min="3950" max="4189" width="8.625" style="1235" hidden="1"/>
    <col min="4190" max="4195" width="14.875" style="1235" hidden="1"/>
    <col min="4196" max="4197" width="15.875" style="1235" hidden="1"/>
    <col min="4198" max="4203" width="16.125" style="1235" hidden="1"/>
    <col min="4204" max="4204" width="6.125" style="1235" hidden="1"/>
    <col min="4205" max="4205" width="3" style="1235" hidden="1"/>
    <col min="4206" max="4445" width="8.625" style="1235" hidden="1"/>
    <col min="4446" max="4451" width="14.875" style="1235" hidden="1"/>
    <col min="4452" max="4453" width="15.875" style="1235" hidden="1"/>
    <col min="4454" max="4459" width="16.125" style="1235" hidden="1"/>
    <col min="4460" max="4460" width="6.125" style="1235" hidden="1"/>
    <col min="4461" max="4461" width="3" style="1235" hidden="1"/>
    <col min="4462" max="4701" width="8.625" style="1235" hidden="1"/>
    <col min="4702" max="4707" width="14.875" style="1235" hidden="1"/>
    <col min="4708" max="4709" width="15.875" style="1235" hidden="1"/>
    <col min="4710" max="4715" width="16.125" style="1235" hidden="1"/>
    <col min="4716" max="4716" width="6.125" style="1235" hidden="1"/>
    <col min="4717" max="4717" width="3" style="1235" hidden="1"/>
    <col min="4718" max="4957" width="8.625" style="1235" hidden="1"/>
    <col min="4958" max="4963" width="14.875" style="1235" hidden="1"/>
    <col min="4964" max="4965" width="15.875" style="1235" hidden="1"/>
    <col min="4966" max="4971" width="16.125" style="1235" hidden="1"/>
    <col min="4972" max="4972" width="6.125" style="1235" hidden="1"/>
    <col min="4973" max="4973" width="3" style="1235" hidden="1"/>
    <col min="4974" max="5213" width="8.625" style="1235" hidden="1"/>
    <col min="5214" max="5219" width="14.875" style="1235" hidden="1"/>
    <col min="5220" max="5221" width="15.875" style="1235" hidden="1"/>
    <col min="5222" max="5227" width="16.125" style="1235" hidden="1"/>
    <col min="5228" max="5228" width="6.125" style="1235" hidden="1"/>
    <col min="5229" max="5229" width="3" style="1235" hidden="1"/>
    <col min="5230" max="5469" width="8.625" style="1235" hidden="1"/>
    <col min="5470" max="5475" width="14.875" style="1235" hidden="1"/>
    <col min="5476" max="5477" width="15.875" style="1235" hidden="1"/>
    <col min="5478" max="5483" width="16.125" style="1235" hidden="1"/>
    <col min="5484" max="5484" width="6.125" style="1235" hidden="1"/>
    <col min="5485" max="5485" width="3" style="1235" hidden="1"/>
    <col min="5486" max="5725" width="8.625" style="1235" hidden="1"/>
    <col min="5726" max="5731" width="14.875" style="1235" hidden="1"/>
    <col min="5732" max="5733" width="15.875" style="1235" hidden="1"/>
    <col min="5734" max="5739" width="16.125" style="1235" hidden="1"/>
    <col min="5740" max="5740" width="6.125" style="1235" hidden="1"/>
    <col min="5741" max="5741" width="3" style="1235" hidden="1"/>
    <col min="5742" max="5981" width="8.625" style="1235" hidden="1"/>
    <col min="5982" max="5987" width="14.875" style="1235" hidden="1"/>
    <col min="5988" max="5989" width="15.875" style="1235" hidden="1"/>
    <col min="5990" max="5995" width="16.125" style="1235" hidden="1"/>
    <col min="5996" max="5996" width="6.125" style="1235" hidden="1"/>
    <col min="5997" max="5997" width="3" style="1235" hidden="1"/>
    <col min="5998" max="6237" width="8.625" style="1235" hidden="1"/>
    <col min="6238" max="6243" width="14.875" style="1235" hidden="1"/>
    <col min="6244" max="6245" width="15.875" style="1235" hidden="1"/>
    <col min="6246" max="6251" width="16.125" style="1235" hidden="1"/>
    <col min="6252" max="6252" width="6.125" style="1235" hidden="1"/>
    <col min="6253" max="6253" width="3" style="1235" hidden="1"/>
    <col min="6254" max="6493" width="8.625" style="1235" hidden="1"/>
    <col min="6494" max="6499" width="14.875" style="1235" hidden="1"/>
    <col min="6500" max="6501" width="15.875" style="1235" hidden="1"/>
    <col min="6502" max="6507" width="16.125" style="1235" hidden="1"/>
    <col min="6508" max="6508" width="6.125" style="1235" hidden="1"/>
    <col min="6509" max="6509" width="3" style="1235" hidden="1"/>
    <col min="6510" max="6749" width="8.625" style="1235" hidden="1"/>
    <col min="6750" max="6755" width="14.875" style="1235" hidden="1"/>
    <col min="6756" max="6757" width="15.875" style="1235" hidden="1"/>
    <col min="6758" max="6763" width="16.125" style="1235" hidden="1"/>
    <col min="6764" max="6764" width="6.125" style="1235" hidden="1"/>
    <col min="6765" max="6765" width="3" style="1235" hidden="1"/>
    <col min="6766" max="7005" width="8.625" style="1235" hidden="1"/>
    <col min="7006" max="7011" width="14.875" style="1235" hidden="1"/>
    <col min="7012" max="7013" width="15.875" style="1235" hidden="1"/>
    <col min="7014" max="7019" width="16.125" style="1235" hidden="1"/>
    <col min="7020" max="7020" width="6.125" style="1235" hidden="1"/>
    <col min="7021" max="7021" width="3" style="1235" hidden="1"/>
    <col min="7022" max="7261" width="8.625" style="1235" hidden="1"/>
    <col min="7262" max="7267" width="14.875" style="1235" hidden="1"/>
    <col min="7268" max="7269" width="15.875" style="1235" hidden="1"/>
    <col min="7270" max="7275" width="16.125" style="1235" hidden="1"/>
    <col min="7276" max="7276" width="6.125" style="1235" hidden="1"/>
    <col min="7277" max="7277" width="3" style="1235" hidden="1"/>
    <col min="7278" max="7517" width="8.625" style="1235" hidden="1"/>
    <col min="7518" max="7523" width="14.875" style="1235" hidden="1"/>
    <col min="7524" max="7525" width="15.875" style="1235" hidden="1"/>
    <col min="7526" max="7531" width="16.125" style="1235" hidden="1"/>
    <col min="7532" max="7532" width="6.125" style="1235" hidden="1"/>
    <col min="7533" max="7533" width="3" style="1235" hidden="1"/>
    <col min="7534" max="7773" width="8.625" style="1235" hidden="1"/>
    <col min="7774" max="7779" width="14.875" style="1235" hidden="1"/>
    <col min="7780" max="7781" width="15.875" style="1235" hidden="1"/>
    <col min="7782" max="7787" width="16.125" style="1235" hidden="1"/>
    <col min="7788" max="7788" width="6.125" style="1235" hidden="1"/>
    <col min="7789" max="7789" width="3" style="1235" hidden="1"/>
    <col min="7790" max="8029" width="8.625" style="1235" hidden="1"/>
    <col min="8030" max="8035" width="14.875" style="1235" hidden="1"/>
    <col min="8036" max="8037" width="15.875" style="1235" hidden="1"/>
    <col min="8038" max="8043" width="16.125" style="1235" hidden="1"/>
    <col min="8044" max="8044" width="6.125" style="1235" hidden="1"/>
    <col min="8045" max="8045" width="3" style="1235" hidden="1"/>
    <col min="8046" max="8285" width="8.625" style="1235" hidden="1"/>
    <col min="8286" max="8291" width="14.875" style="1235" hidden="1"/>
    <col min="8292" max="8293" width="15.875" style="1235" hidden="1"/>
    <col min="8294" max="8299" width="16.125" style="1235" hidden="1"/>
    <col min="8300" max="8300" width="6.125" style="1235" hidden="1"/>
    <col min="8301" max="8301" width="3" style="1235" hidden="1"/>
    <col min="8302" max="8541" width="8.625" style="1235" hidden="1"/>
    <col min="8542" max="8547" width="14.875" style="1235" hidden="1"/>
    <col min="8548" max="8549" width="15.875" style="1235" hidden="1"/>
    <col min="8550" max="8555" width="16.125" style="1235" hidden="1"/>
    <col min="8556" max="8556" width="6.125" style="1235" hidden="1"/>
    <col min="8557" max="8557" width="3" style="1235" hidden="1"/>
    <col min="8558" max="8797" width="8.625" style="1235" hidden="1"/>
    <col min="8798" max="8803" width="14.875" style="1235" hidden="1"/>
    <col min="8804" max="8805" width="15.875" style="1235" hidden="1"/>
    <col min="8806" max="8811" width="16.125" style="1235" hidden="1"/>
    <col min="8812" max="8812" width="6.125" style="1235" hidden="1"/>
    <col min="8813" max="8813" width="3" style="1235" hidden="1"/>
    <col min="8814" max="9053" width="8.625" style="1235" hidden="1"/>
    <col min="9054" max="9059" width="14.875" style="1235" hidden="1"/>
    <col min="9060" max="9061" width="15.875" style="1235" hidden="1"/>
    <col min="9062" max="9067" width="16.125" style="1235" hidden="1"/>
    <col min="9068" max="9068" width="6.125" style="1235" hidden="1"/>
    <col min="9069" max="9069" width="3" style="1235" hidden="1"/>
    <col min="9070" max="9309" width="8.625" style="1235" hidden="1"/>
    <col min="9310" max="9315" width="14.875" style="1235" hidden="1"/>
    <col min="9316" max="9317" width="15.875" style="1235" hidden="1"/>
    <col min="9318" max="9323" width="16.125" style="1235" hidden="1"/>
    <col min="9324" max="9324" width="6.125" style="1235" hidden="1"/>
    <col min="9325" max="9325" width="3" style="1235" hidden="1"/>
    <col min="9326" max="9565" width="8.625" style="1235" hidden="1"/>
    <col min="9566" max="9571" width="14.875" style="1235" hidden="1"/>
    <col min="9572" max="9573" width="15.875" style="1235" hidden="1"/>
    <col min="9574" max="9579" width="16.125" style="1235" hidden="1"/>
    <col min="9580" max="9580" width="6.125" style="1235" hidden="1"/>
    <col min="9581" max="9581" width="3" style="1235" hidden="1"/>
    <col min="9582" max="9821" width="8.625" style="1235" hidden="1"/>
    <col min="9822" max="9827" width="14.875" style="1235" hidden="1"/>
    <col min="9828" max="9829" width="15.875" style="1235" hidden="1"/>
    <col min="9830" max="9835" width="16.125" style="1235" hidden="1"/>
    <col min="9836" max="9836" width="6.125" style="1235" hidden="1"/>
    <col min="9837" max="9837" width="3" style="1235" hidden="1"/>
    <col min="9838" max="10077" width="8.625" style="1235" hidden="1"/>
    <col min="10078" max="10083" width="14.875" style="1235" hidden="1"/>
    <col min="10084" max="10085" width="15.875" style="1235" hidden="1"/>
    <col min="10086" max="10091" width="16.125" style="1235" hidden="1"/>
    <col min="10092" max="10092" width="6.125" style="1235" hidden="1"/>
    <col min="10093" max="10093" width="3" style="1235" hidden="1"/>
    <col min="10094" max="10333" width="8.625" style="1235" hidden="1"/>
    <col min="10334" max="10339" width="14.875" style="1235" hidden="1"/>
    <col min="10340" max="10341" width="15.875" style="1235" hidden="1"/>
    <col min="10342" max="10347" width="16.125" style="1235" hidden="1"/>
    <col min="10348" max="10348" width="6.125" style="1235" hidden="1"/>
    <col min="10349" max="10349" width="3" style="1235" hidden="1"/>
    <col min="10350" max="10589" width="8.625" style="1235" hidden="1"/>
    <col min="10590" max="10595" width="14.875" style="1235" hidden="1"/>
    <col min="10596" max="10597" width="15.875" style="1235" hidden="1"/>
    <col min="10598" max="10603" width="16.125" style="1235" hidden="1"/>
    <col min="10604" max="10604" width="6.125" style="1235" hidden="1"/>
    <col min="10605" max="10605" width="3" style="1235" hidden="1"/>
    <col min="10606" max="10845" width="8.625" style="1235" hidden="1"/>
    <col min="10846" max="10851" width="14.875" style="1235" hidden="1"/>
    <col min="10852" max="10853" width="15.875" style="1235" hidden="1"/>
    <col min="10854" max="10859" width="16.125" style="1235" hidden="1"/>
    <col min="10860" max="10860" width="6.125" style="1235" hidden="1"/>
    <col min="10861" max="10861" width="3" style="1235" hidden="1"/>
    <col min="10862" max="11101" width="8.625" style="1235" hidden="1"/>
    <col min="11102" max="11107" width="14.875" style="1235" hidden="1"/>
    <col min="11108" max="11109" width="15.875" style="1235" hidden="1"/>
    <col min="11110" max="11115" width="16.125" style="1235" hidden="1"/>
    <col min="11116" max="11116" width="6.125" style="1235" hidden="1"/>
    <col min="11117" max="11117" width="3" style="1235" hidden="1"/>
    <col min="11118" max="11357" width="8.625" style="1235" hidden="1"/>
    <col min="11358" max="11363" width="14.875" style="1235" hidden="1"/>
    <col min="11364" max="11365" width="15.875" style="1235" hidden="1"/>
    <col min="11366" max="11371" width="16.125" style="1235" hidden="1"/>
    <col min="11372" max="11372" width="6.125" style="1235" hidden="1"/>
    <col min="11373" max="11373" width="3" style="1235" hidden="1"/>
    <col min="11374" max="11613" width="8.625" style="1235" hidden="1"/>
    <col min="11614" max="11619" width="14.875" style="1235" hidden="1"/>
    <col min="11620" max="11621" width="15.875" style="1235" hidden="1"/>
    <col min="11622" max="11627" width="16.125" style="1235" hidden="1"/>
    <col min="11628" max="11628" width="6.125" style="1235" hidden="1"/>
    <col min="11629" max="11629" width="3" style="1235" hidden="1"/>
    <col min="11630" max="11869" width="8.625" style="1235" hidden="1"/>
    <col min="11870" max="11875" width="14.875" style="1235" hidden="1"/>
    <col min="11876" max="11877" width="15.875" style="1235" hidden="1"/>
    <col min="11878" max="11883" width="16.125" style="1235" hidden="1"/>
    <col min="11884" max="11884" width="6.125" style="1235" hidden="1"/>
    <col min="11885" max="11885" width="3" style="1235" hidden="1"/>
    <col min="11886" max="12125" width="8.625" style="1235" hidden="1"/>
    <col min="12126" max="12131" width="14.875" style="1235" hidden="1"/>
    <col min="12132" max="12133" width="15.875" style="1235" hidden="1"/>
    <col min="12134" max="12139" width="16.125" style="1235" hidden="1"/>
    <col min="12140" max="12140" width="6.125" style="1235" hidden="1"/>
    <col min="12141" max="12141" width="3" style="1235" hidden="1"/>
    <col min="12142" max="12381" width="8.625" style="1235" hidden="1"/>
    <col min="12382" max="12387" width="14.875" style="1235" hidden="1"/>
    <col min="12388" max="12389" width="15.875" style="1235" hidden="1"/>
    <col min="12390" max="12395" width="16.125" style="1235" hidden="1"/>
    <col min="12396" max="12396" width="6.125" style="1235" hidden="1"/>
    <col min="12397" max="12397" width="3" style="1235" hidden="1"/>
    <col min="12398" max="12637" width="8.625" style="1235" hidden="1"/>
    <col min="12638" max="12643" width="14.875" style="1235" hidden="1"/>
    <col min="12644" max="12645" width="15.875" style="1235" hidden="1"/>
    <col min="12646" max="12651" width="16.125" style="1235" hidden="1"/>
    <col min="12652" max="12652" width="6.125" style="1235" hidden="1"/>
    <col min="12653" max="12653" width="3" style="1235" hidden="1"/>
    <col min="12654" max="12893" width="8.625" style="1235" hidden="1"/>
    <col min="12894" max="12899" width="14.875" style="1235" hidden="1"/>
    <col min="12900" max="12901" width="15.875" style="1235" hidden="1"/>
    <col min="12902" max="12907" width="16.125" style="1235" hidden="1"/>
    <col min="12908" max="12908" width="6.125" style="1235" hidden="1"/>
    <col min="12909" max="12909" width="3" style="1235" hidden="1"/>
    <col min="12910" max="13149" width="8.625" style="1235" hidden="1"/>
    <col min="13150" max="13155" width="14.875" style="1235" hidden="1"/>
    <col min="13156" max="13157" width="15.875" style="1235" hidden="1"/>
    <col min="13158" max="13163" width="16.125" style="1235" hidden="1"/>
    <col min="13164" max="13164" width="6.125" style="1235" hidden="1"/>
    <col min="13165" max="13165" width="3" style="1235" hidden="1"/>
    <col min="13166" max="13405" width="8.625" style="1235" hidden="1"/>
    <col min="13406" max="13411" width="14.875" style="1235" hidden="1"/>
    <col min="13412" max="13413" width="15.875" style="1235" hidden="1"/>
    <col min="13414" max="13419" width="16.125" style="1235" hidden="1"/>
    <col min="13420" max="13420" width="6.125" style="1235" hidden="1"/>
    <col min="13421" max="13421" width="3" style="1235" hidden="1"/>
    <col min="13422" max="13661" width="8.625" style="1235" hidden="1"/>
    <col min="13662" max="13667" width="14.875" style="1235" hidden="1"/>
    <col min="13668" max="13669" width="15.875" style="1235" hidden="1"/>
    <col min="13670" max="13675" width="16.125" style="1235" hidden="1"/>
    <col min="13676" max="13676" width="6.125" style="1235" hidden="1"/>
    <col min="13677" max="13677" width="3" style="1235" hidden="1"/>
    <col min="13678" max="13917" width="8.625" style="1235" hidden="1"/>
    <col min="13918" max="13923" width="14.875" style="1235" hidden="1"/>
    <col min="13924" max="13925" width="15.875" style="1235" hidden="1"/>
    <col min="13926" max="13931" width="16.125" style="1235" hidden="1"/>
    <col min="13932" max="13932" width="6.125" style="1235" hidden="1"/>
    <col min="13933" max="13933" width="3" style="1235" hidden="1"/>
    <col min="13934" max="14173" width="8.625" style="1235" hidden="1"/>
    <col min="14174" max="14179" width="14.875" style="1235" hidden="1"/>
    <col min="14180" max="14181" width="15.875" style="1235" hidden="1"/>
    <col min="14182" max="14187" width="16.125" style="1235" hidden="1"/>
    <col min="14188" max="14188" width="6.125" style="1235" hidden="1"/>
    <col min="14189" max="14189" width="3" style="1235" hidden="1"/>
    <col min="14190" max="14429" width="8.625" style="1235" hidden="1"/>
    <col min="14430" max="14435" width="14.875" style="1235" hidden="1"/>
    <col min="14436" max="14437" width="15.875" style="1235" hidden="1"/>
    <col min="14438" max="14443" width="16.125" style="1235" hidden="1"/>
    <col min="14444" max="14444" width="6.125" style="1235" hidden="1"/>
    <col min="14445" max="14445" width="3" style="1235" hidden="1"/>
    <col min="14446" max="14685" width="8.625" style="1235" hidden="1"/>
    <col min="14686" max="14691" width="14.875" style="1235" hidden="1"/>
    <col min="14692" max="14693" width="15.875" style="1235" hidden="1"/>
    <col min="14694" max="14699" width="16.125" style="1235" hidden="1"/>
    <col min="14700" max="14700" width="6.125" style="1235" hidden="1"/>
    <col min="14701" max="14701" width="3" style="1235" hidden="1"/>
    <col min="14702" max="14941" width="8.625" style="1235" hidden="1"/>
    <col min="14942" max="14947" width="14.875" style="1235" hidden="1"/>
    <col min="14948" max="14949" width="15.875" style="1235" hidden="1"/>
    <col min="14950" max="14955" width="16.125" style="1235" hidden="1"/>
    <col min="14956" max="14956" width="6.125" style="1235" hidden="1"/>
    <col min="14957" max="14957" width="3" style="1235" hidden="1"/>
    <col min="14958" max="15197" width="8.625" style="1235" hidden="1"/>
    <col min="15198" max="15203" width="14.875" style="1235" hidden="1"/>
    <col min="15204" max="15205" width="15.875" style="1235" hidden="1"/>
    <col min="15206" max="15211" width="16.125" style="1235" hidden="1"/>
    <col min="15212" max="15212" width="6.125" style="1235" hidden="1"/>
    <col min="15213" max="15213" width="3" style="1235" hidden="1"/>
    <col min="15214" max="15453" width="8.625" style="1235" hidden="1"/>
    <col min="15454" max="15459" width="14.875" style="1235" hidden="1"/>
    <col min="15460" max="15461" width="15.875" style="1235" hidden="1"/>
    <col min="15462" max="15467" width="16.125" style="1235" hidden="1"/>
    <col min="15468" max="15468" width="6.125" style="1235" hidden="1"/>
    <col min="15469" max="15469" width="3" style="1235" hidden="1"/>
    <col min="15470" max="15709" width="8.625" style="1235" hidden="1"/>
    <col min="15710" max="15715" width="14.875" style="1235" hidden="1"/>
    <col min="15716" max="15717" width="15.875" style="1235" hidden="1"/>
    <col min="15718" max="15723" width="16.125" style="1235" hidden="1"/>
    <col min="15724" max="15724" width="6.125" style="1235" hidden="1"/>
    <col min="15725" max="15725" width="3" style="1235" hidden="1"/>
    <col min="15726" max="15965" width="8.625" style="1235" hidden="1"/>
    <col min="15966" max="15971" width="14.875" style="1235" hidden="1"/>
    <col min="15972" max="15973" width="15.875" style="1235" hidden="1"/>
    <col min="15974" max="15979" width="16.125" style="1235" hidden="1"/>
    <col min="15980" max="15980" width="6.125" style="1235" hidden="1"/>
    <col min="15981" max="15981" width="3" style="1235" hidden="1"/>
    <col min="15982" max="16221" width="8.625" style="1235" hidden="1"/>
    <col min="16222" max="16227" width="14.875" style="1235" hidden="1"/>
    <col min="16228" max="16229" width="15.875" style="1235" hidden="1"/>
    <col min="16230" max="16235" width="16.125" style="1235" hidden="1"/>
    <col min="16236" max="16236" width="6.125" style="1235" hidden="1"/>
    <col min="16237" max="16237" width="3" style="1235" hidden="1"/>
    <col min="16238" max="16384" width="8.625" style="1235" hidden="1"/>
  </cols>
  <sheetData>
    <row r="1" spans="1:143" ht="42.75" customHeight="1" x14ac:dyDescent="0.15">
      <c r="A1" s="1233"/>
      <c r="B1" s="1234"/>
      <c r="DD1" s="1235"/>
      <c r="DE1" s="1235"/>
    </row>
    <row r="2" spans="1:143" ht="25.5" customHeight="1" x14ac:dyDescent="0.15">
      <c r="A2" s="1236"/>
      <c r="C2" s="1236"/>
      <c r="O2" s="1236"/>
      <c r="P2" s="1236"/>
      <c r="Q2" s="1236"/>
      <c r="R2" s="1236"/>
      <c r="S2" s="1236"/>
      <c r="T2" s="1236"/>
      <c r="U2" s="1236"/>
      <c r="V2" s="1236"/>
      <c r="W2" s="1236"/>
      <c r="X2" s="1236"/>
      <c r="Y2" s="1236"/>
      <c r="Z2" s="1236"/>
      <c r="AA2" s="1236"/>
      <c r="AB2" s="1236"/>
      <c r="AC2" s="1236"/>
      <c r="AD2" s="1236"/>
      <c r="AE2" s="1236"/>
      <c r="AF2" s="1236"/>
      <c r="AG2" s="1236"/>
      <c r="AH2" s="1236"/>
      <c r="AI2" s="1236"/>
      <c r="AU2" s="1236"/>
      <c r="BG2" s="1236"/>
      <c r="BS2" s="1236"/>
      <c r="CE2" s="1236"/>
      <c r="CQ2" s="1236"/>
      <c r="DD2" s="1235"/>
      <c r="DE2" s="1235"/>
    </row>
    <row r="3" spans="1:143" ht="25.5" customHeight="1" x14ac:dyDescent="0.15">
      <c r="A3" s="1236"/>
      <c r="C3" s="1236"/>
      <c r="O3" s="1236"/>
      <c r="P3" s="1236"/>
      <c r="Q3" s="1236"/>
      <c r="R3" s="1236"/>
      <c r="S3" s="1236"/>
      <c r="T3" s="1236"/>
      <c r="U3" s="1236"/>
      <c r="V3" s="1236"/>
      <c r="W3" s="1236"/>
      <c r="X3" s="1236"/>
      <c r="Y3" s="1236"/>
      <c r="Z3" s="1236"/>
      <c r="AA3" s="1236"/>
      <c r="AB3" s="1236"/>
      <c r="AC3" s="1236"/>
      <c r="AD3" s="1236"/>
      <c r="AE3" s="1236"/>
      <c r="AF3" s="1236"/>
      <c r="AG3" s="1236"/>
      <c r="AH3" s="1236"/>
      <c r="AI3" s="1236"/>
      <c r="AU3" s="1236"/>
      <c r="BG3" s="1236"/>
      <c r="BS3" s="1236"/>
      <c r="CE3" s="1236"/>
      <c r="CQ3" s="1236"/>
      <c r="DD3" s="1235"/>
      <c r="DE3" s="1235"/>
    </row>
    <row r="4" spans="1:143" s="278" customFormat="1" x14ac:dyDescent="0.15">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6"/>
      <c r="BC4" s="1236"/>
      <c r="BD4" s="1236"/>
      <c r="BE4" s="1236"/>
      <c r="BF4" s="1236"/>
      <c r="BG4" s="1236"/>
      <c r="BH4" s="1236"/>
      <c r="BI4" s="1236"/>
      <c r="BJ4" s="1236"/>
      <c r="BK4" s="1236"/>
      <c r="BL4" s="1236"/>
      <c r="BM4" s="1236"/>
      <c r="BN4" s="1236"/>
      <c r="BO4" s="1236"/>
      <c r="BP4" s="1236"/>
      <c r="BQ4" s="1236"/>
      <c r="BR4" s="1236"/>
      <c r="BS4" s="1236"/>
      <c r="BT4" s="1236"/>
      <c r="BU4" s="1236"/>
      <c r="BV4" s="1236"/>
      <c r="BW4" s="1236"/>
      <c r="BX4" s="1236"/>
      <c r="BY4" s="1236"/>
      <c r="BZ4" s="1236"/>
      <c r="CA4" s="1236"/>
      <c r="CB4" s="1236"/>
      <c r="CC4" s="1236"/>
      <c r="CD4" s="1236"/>
      <c r="CE4" s="1236"/>
      <c r="CF4" s="1236"/>
      <c r="CG4" s="1236"/>
      <c r="CH4" s="1236"/>
      <c r="CI4" s="1236"/>
      <c r="CJ4" s="1236"/>
      <c r="CK4" s="1236"/>
      <c r="CL4" s="1236"/>
      <c r="CM4" s="1236"/>
      <c r="CN4" s="1236"/>
      <c r="CO4" s="1236"/>
      <c r="CP4" s="1236"/>
      <c r="CQ4" s="1236"/>
      <c r="CR4" s="1236"/>
      <c r="CS4" s="1236"/>
      <c r="CT4" s="1236"/>
      <c r="CU4" s="1236"/>
      <c r="CV4" s="1236"/>
      <c r="CW4" s="1236"/>
      <c r="CX4" s="1236"/>
      <c r="CY4" s="1236"/>
      <c r="CZ4" s="1236"/>
      <c r="DA4" s="1236"/>
      <c r="DB4" s="1236"/>
      <c r="DC4" s="1236"/>
      <c r="DD4" s="1236"/>
      <c r="DE4" s="1236"/>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1236"/>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36"/>
      <c r="CV5" s="1236"/>
      <c r="CW5" s="1236"/>
      <c r="CX5" s="1236"/>
      <c r="CY5" s="1236"/>
      <c r="CZ5" s="1236"/>
      <c r="DA5" s="1236"/>
      <c r="DB5" s="1236"/>
      <c r="DC5" s="1236"/>
      <c r="DD5" s="1236"/>
      <c r="DE5" s="1236"/>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1236"/>
      <c r="B6" s="1236"/>
      <c r="C6" s="1236"/>
      <c r="D6" s="1236"/>
      <c r="E6" s="1236"/>
      <c r="F6" s="1236"/>
      <c r="G6" s="1236"/>
      <c r="H6" s="1236"/>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c r="AL6" s="1236"/>
      <c r="AM6" s="1236"/>
      <c r="AN6" s="1236"/>
      <c r="AO6" s="1236"/>
      <c r="AP6" s="1236"/>
      <c r="AQ6" s="1236"/>
      <c r="AR6" s="1236"/>
      <c r="AS6" s="1236"/>
      <c r="AT6" s="1236"/>
      <c r="AU6" s="1236"/>
      <c r="AV6" s="1236"/>
      <c r="AW6" s="1236"/>
      <c r="AX6" s="1236"/>
      <c r="AY6" s="1236"/>
      <c r="AZ6" s="1236"/>
      <c r="BA6" s="1236"/>
      <c r="BB6" s="1236"/>
      <c r="BC6" s="1236"/>
      <c r="BD6" s="1236"/>
      <c r="BE6" s="1236"/>
      <c r="BF6" s="1236"/>
      <c r="BG6" s="1236"/>
      <c r="BH6" s="1236"/>
      <c r="BI6" s="1236"/>
      <c r="BJ6" s="1236"/>
      <c r="BK6" s="1236"/>
      <c r="BL6" s="1236"/>
      <c r="BM6" s="1236"/>
      <c r="BN6" s="1236"/>
      <c r="BO6" s="1236"/>
      <c r="BP6" s="1236"/>
      <c r="BQ6" s="1236"/>
      <c r="BR6" s="1236"/>
      <c r="BS6" s="1236"/>
      <c r="BT6" s="1236"/>
      <c r="BU6" s="1236"/>
      <c r="BV6" s="1236"/>
      <c r="BW6" s="1236"/>
      <c r="BX6" s="1236"/>
      <c r="BY6" s="1236"/>
      <c r="BZ6" s="1236"/>
      <c r="CA6" s="1236"/>
      <c r="CB6" s="1236"/>
      <c r="CC6" s="1236"/>
      <c r="CD6" s="1236"/>
      <c r="CE6" s="1236"/>
      <c r="CF6" s="1236"/>
      <c r="CG6" s="1236"/>
      <c r="CH6" s="1236"/>
      <c r="CI6" s="1236"/>
      <c r="CJ6" s="1236"/>
      <c r="CK6" s="1236"/>
      <c r="CL6" s="1236"/>
      <c r="CM6" s="1236"/>
      <c r="CN6" s="1236"/>
      <c r="CO6" s="1236"/>
      <c r="CP6" s="1236"/>
      <c r="CQ6" s="1236"/>
      <c r="CR6" s="1236"/>
      <c r="CS6" s="1236"/>
      <c r="CT6" s="1236"/>
      <c r="CU6" s="1236"/>
      <c r="CV6" s="1236"/>
      <c r="CW6" s="1236"/>
      <c r="CX6" s="1236"/>
      <c r="CY6" s="1236"/>
      <c r="CZ6" s="1236"/>
      <c r="DA6" s="1236"/>
      <c r="DB6" s="1236"/>
      <c r="DC6" s="1236"/>
      <c r="DD6" s="1236"/>
      <c r="DE6" s="1236"/>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1236"/>
      <c r="B7" s="1236"/>
      <c r="C7" s="1236"/>
      <c r="D7" s="1236"/>
      <c r="E7" s="1236"/>
      <c r="F7" s="1236"/>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6"/>
      <c r="AY7" s="1236"/>
      <c r="AZ7" s="1236"/>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6"/>
      <c r="CS7" s="1236"/>
      <c r="CT7" s="1236"/>
      <c r="CU7" s="1236"/>
      <c r="CV7" s="1236"/>
      <c r="CW7" s="1236"/>
      <c r="CX7" s="1236"/>
      <c r="CY7" s="1236"/>
      <c r="CZ7" s="1236"/>
      <c r="DA7" s="1236"/>
      <c r="DB7" s="1236"/>
      <c r="DC7" s="1236"/>
      <c r="DD7" s="1236"/>
      <c r="DE7" s="1236"/>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1236"/>
      <c r="B8" s="1236"/>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1236"/>
      <c r="AP8" s="1236"/>
      <c r="AQ8" s="1236"/>
      <c r="AR8" s="1236"/>
      <c r="AS8" s="1236"/>
      <c r="AT8" s="1236"/>
      <c r="AU8" s="1236"/>
      <c r="AV8" s="1236"/>
      <c r="AW8" s="1236"/>
      <c r="AX8" s="1236"/>
      <c r="AY8" s="1236"/>
      <c r="AZ8" s="1236"/>
      <c r="BA8" s="1236"/>
      <c r="BB8" s="1236"/>
      <c r="BC8" s="1236"/>
      <c r="BD8" s="1236"/>
      <c r="BE8" s="1236"/>
      <c r="BF8" s="1236"/>
      <c r="BG8" s="1236"/>
      <c r="BH8" s="1236"/>
      <c r="BI8" s="1236"/>
      <c r="BJ8" s="1236"/>
      <c r="BK8" s="1236"/>
      <c r="BL8" s="1236"/>
      <c r="BM8" s="1236"/>
      <c r="BN8" s="1236"/>
      <c r="BO8" s="1236"/>
      <c r="BP8" s="1236"/>
      <c r="BQ8" s="1236"/>
      <c r="BR8" s="1236"/>
      <c r="BS8" s="1236"/>
      <c r="BT8" s="1236"/>
      <c r="BU8" s="1236"/>
      <c r="BV8" s="1236"/>
      <c r="BW8" s="1236"/>
      <c r="BX8" s="1236"/>
      <c r="BY8" s="1236"/>
      <c r="BZ8" s="1236"/>
      <c r="CA8" s="1236"/>
      <c r="CB8" s="1236"/>
      <c r="CC8" s="1236"/>
      <c r="CD8" s="1236"/>
      <c r="CE8" s="1236"/>
      <c r="CF8" s="1236"/>
      <c r="CG8" s="1236"/>
      <c r="CH8" s="1236"/>
      <c r="CI8" s="1236"/>
      <c r="CJ8" s="1236"/>
      <c r="CK8" s="1236"/>
      <c r="CL8" s="1236"/>
      <c r="CM8" s="1236"/>
      <c r="CN8" s="1236"/>
      <c r="CO8" s="1236"/>
      <c r="CP8" s="1236"/>
      <c r="CQ8" s="1236"/>
      <c r="CR8" s="1236"/>
      <c r="CS8" s="1236"/>
      <c r="CT8" s="1236"/>
      <c r="CU8" s="1236"/>
      <c r="CV8" s="1236"/>
      <c r="CW8" s="1236"/>
      <c r="CX8" s="1236"/>
      <c r="CY8" s="1236"/>
      <c r="CZ8" s="1236"/>
      <c r="DA8" s="1236"/>
      <c r="DB8" s="1236"/>
      <c r="DC8" s="1236"/>
      <c r="DD8" s="1236"/>
      <c r="DE8" s="1236"/>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1236"/>
      <c r="B9" s="1236"/>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6"/>
      <c r="AX9" s="1236"/>
      <c r="AY9" s="1236"/>
      <c r="AZ9" s="1236"/>
      <c r="BA9" s="1236"/>
      <c r="BB9" s="1236"/>
      <c r="BC9" s="1236"/>
      <c r="BD9" s="1236"/>
      <c r="BE9" s="1236"/>
      <c r="BF9" s="1236"/>
      <c r="BG9" s="1236"/>
      <c r="BH9" s="1236"/>
      <c r="BI9" s="1236"/>
      <c r="BJ9" s="1236"/>
      <c r="BK9" s="1236"/>
      <c r="BL9" s="1236"/>
      <c r="BM9" s="1236"/>
      <c r="BN9" s="1236"/>
      <c r="BO9" s="1236"/>
      <c r="BP9" s="1236"/>
      <c r="BQ9" s="1236"/>
      <c r="BR9" s="1236"/>
      <c r="BS9" s="1236"/>
      <c r="BT9" s="1236"/>
      <c r="BU9" s="1236"/>
      <c r="BV9" s="1236"/>
      <c r="BW9" s="1236"/>
      <c r="BX9" s="1236"/>
      <c r="BY9" s="1236"/>
      <c r="BZ9" s="1236"/>
      <c r="CA9" s="1236"/>
      <c r="CB9" s="1236"/>
      <c r="CC9" s="1236"/>
      <c r="CD9" s="1236"/>
      <c r="CE9" s="1236"/>
      <c r="CF9" s="1236"/>
      <c r="CG9" s="1236"/>
      <c r="CH9" s="1236"/>
      <c r="CI9" s="1236"/>
      <c r="CJ9" s="1236"/>
      <c r="CK9" s="1236"/>
      <c r="CL9" s="1236"/>
      <c r="CM9" s="1236"/>
      <c r="CN9" s="1236"/>
      <c r="CO9" s="1236"/>
      <c r="CP9" s="1236"/>
      <c r="CQ9" s="1236"/>
      <c r="CR9" s="1236"/>
      <c r="CS9" s="1236"/>
      <c r="CT9" s="1236"/>
      <c r="CU9" s="1236"/>
      <c r="CV9" s="1236"/>
      <c r="CW9" s="1236"/>
      <c r="CX9" s="1236"/>
      <c r="CY9" s="1236"/>
      <c r="CZ9" s="1236"/>
      <c r="DA9" s="1236"/>
      <c r="DB9" s="1236"/>
      <c r="DC9" s="1236"/>
      <c r="DD9" s="1236"/>
      <c r="DE9" s="1236"/>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1236"/>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279"/>
      <c r="DG10" s="279"/>
      <c r="DH10" s="279"/>
      <c r="DI10" s="279"/>
      <c r="DJ10" s="279"/>
      <c r="DK10" s="279"/>
      <c r="DL10" s="279"/>
      <c r="DM10" s="279"/>
      <c r="DN10" s="279"/>
      <c r="DO10" s="279"/>
      <c r="DP10" s="279"/>
      <c r="DQ10" s="279"/>
      <c r="DR10" s="279"/>
      <c r="DS10" s="279"/>
      <c r="DT10" s="279"/>
      <c r="DU10" s="279"/>
      <c r="DV10" s="279"/>
      <c r="DW10" s="279"/>
      <c r="EM10" s="278" t="s">
        <v>589</v>
      </c>
    </row>
    <row r="11" spans="1:143" s="278" customFormat="1" x14ac:dyDescent="0.15">
      <c r="A11" s="1236"/>
      <c r="B11" s="1236"/>
      <c r="C11" s="1236"/>
      <c r="D11" s="1236"/>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1236"/>
      <c r="AI11" s="1236"/>
      <c r="AJ11" s="1236"/>
      <c r="AK11" s="1236"/>
      <c r="AL11" s="1236"/>
      <c r="AM11" s="1236"/>
      <c r="AN11" s="1236"/>
      <c r="AO11" s="1236"/>
      <c r="AP11" s="1236"/>
      <c r="AQ11" s="1236"/>
      <c r="AR11" s="1236"/>
      <c r="AS11" s="1236"/>
      <c r="AT11" s="1236"/>
      <c r="AU11" s="1236"/>
      <c r="AV11" s="1236"/>
      <c r="AW11" s="1236"/>
      <c r="AX11" s="1236"/>
      <c r="AY11" s="1236"/>
      <c r="AZ11" s="1236"/>
      <c r="BA11" s="1236"/>
      <c r="BB11" s="1236"/>
      <c r="BC11" s="1236"/>
      <c r="BD11" s="1236"/>
      <c r="BE11" s="1236"/>
      <c r="BF11" s="1236"/>
      <c r="BG11" s="1236"/>
      <c r="BH11" s="1236"/>
      <c r="BI11" s="1236"/>
      <c r="BJ11" s="1236"/>
      <c r="BK11" s="1236"/>
      <c r="BL11" s="1236"/>
      <c r="BM11" s="1236"/>
      <c r="BN11" s="1236"/>
      <c r="BO11" s="1236"/>
      <c r="BP11" s="1236"/>
      <c r="BQ11" s="1236"/>
      <c r="BR11" s="1236"/>
      <c r="BS11" s="1236"/>
      <c r="BT11" s="1236"/>
      <c r="BU11" s="1236"/>
      <c r="BV11" s="1236"/>
      <c r="BW11" s="1236"/>
      <c r="BX11" s="1236"/>
      <c r="BY11" s="1236"/>
      <c r="BZ11" s="1236"/>
      <c r="CA11" s="1236"/>
      <c r="CB11" s="1236"/>
      <c r="CC11" s="1236"/>
      <c r="CD11" s="1236"/>
      <c r="CE11" s="1236"/>
      <c r="CF11" s="1236"/>
      <c r="CG11" s="1236"/>
      <c r="CH11" s="1236"/>
      <c r="CI11" s="1236"/>
      <c r="CJ11" s="1236"/>
      <c r="CK11" s="1236"/>
      <c r="CL11" s="1236"/>
      <c r="CM11" s="1236"/>
      <c r="CN11" s="1236"/>
      <c r="CO11" s="1236"/>
      <c r="CP11" s="1236"/>
      <c r="CQ11" s="1236"/>
      <c r="CR11" s="1236"/>
      <c r="CS11" s="1236"/>
      <c r="CT11" s="1236"/>
      <c r="CU11" s="1236"/>
      <c r="CV11" s="1236"/>
      <c r="CW11" s="1236"/>
      <c r="CX11" s="1236"/>
      <c r="CY11" s="1236"/>
      <c r="CZ11" s="1236"/>
      <c r="DA11" s="1236"/>
      <c r="DB11" s="1236"/>
      <c r="DC11" s="1236"/>
      <c r="DD11" s="1236"/>
      <c r="DE11" s="1236"/>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1236"/>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c r="CB12" s="1236"/>
      <c r="CC12" s="1236"/>
      <c r="CD12" s="1236"/>
      <c r="CE12" s="1236"/>
      <c r="CF12" s="1236"/>
      <c r="CG12" s="1236"/>
      <c r="CH12" s="1236"/>
      <c r="CI12" s="1236"/>
      <c r="CJ12" s="1236"/>
      <c r="CK12" s="1236"/>
      <c r="CL12" s="1236"/>
      <c r="CM12" s="1236"/>
      <c r="CN12" s="1236"/>
      <c r="CO12" s="1236"/>
      <c r="CP12" s="1236"/>
      <c r="CQ12" s="1236"/>
      <c r="CR12" s="1236"/>
      <c r="CS12" s="1236"/>
      <c r="CT12" s="1236"/>
      <c r="CU12" s="1236"/>
      <c r="CV12" s="1236"/>
      <c r="CW12" s="1236"/>
      <c r="CX12" s="1236"/>
      <c r="CY12" s="1236"/>
      <c r="CZ12" s="1236"/>
      <c r="DA12" s="1236"/>
      <c r="DB12" s="1236"/>
      <c r="DC12" s="1236"/>
      <c r="DD12" s="1236"/>
      <c r="DE12" s="1236"/>
      <c r="DF12" s="279"/>
      <c r="DG12" s="279"/>
      <c r="DH12" s="279"/>
      <c r="DI12" s="279"/>
      <c r="DJ12" s="279"/>
      <c r="DK12" s="279"/>
      <c r="DL12" s="279"/>
      <c r="DM12" s="279"/>
      <c r="DN12" s="279"/>
      <c r="DO12" s="279"/>
      <c r="DP12" s="279"/>
      <c r="DQ12" s="279"/>
      <c r="DR12" s="279"/>
      <c r="DS12" s="279"/>
      <c r="DT12" s="279"/>
      <c r="DU12" s="279"/>
      <c r="DV12" s="279"/>
      <c r="DW12" s="279"/>
      <c r="EM12" s="278" t="s">
        <v>589</v>
      </c>
    </row>
    <row r="13" spans="1:143" s="278" customFormat="1" x14ac:dyDescent="0.15">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c r="CB13" s="1236"/>
      <c r="CC13" s="1236"/>
      <c r="CD13" s="1236"/>
      <c r="CE13" s="1236"/>
      <c r="CF13" s="1236"/>
      <c r="CG13" s="1236"/>
      <c r="CH13" s="1236"/>
      <c r="CI13" s="1236"/>
      <c r="CJ13" s="1236"/>
      <c r="CK13" s="1236"/>
      <c r="CL13" s="1236"/>
      <c r="CM13" s="1236"/>
      <c r="CN13" s="1236"/>
      <c r="CO13" s="1236"/>
      <c r="CP13" s="1236"/>
      <c r="CQ13" s="1236"/>
      <c r="CR13" s="1236"/>
      <c r="CS13" s="1236"/>
      <c r="CT13" s="1236"/>
      <c r="CU13" s="1236"/>
      <c r="CV13" s="1236"/>
      <c r="CW13" s="1236"/>
      <c r="CX13" s="1236"/>
      <c r="CY13" s="1236"/>
      <c r="CZ13" s="1236"/>
      <c r="DA13" s="1236"/>
      <c r="DB13" s="1236"/>
      <c r="DC13" s="1236"/>
      <c r="DD13" s="1236"/>
      <c r="DE13" s="1236"/>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1236"/>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c r="CB14" s="1236"/>
      <c r="CC14" s="1236"/>
      <c r="CD14" s="1236"/>
      <c r="CE14" s="1236"/>
      <c r="CF14" s="1236"/>
      <c r="CG14" s="1236"/>
      <c r="CH14" s="1236"/>
      <c r="CI14" s="1236"/>
      <c r="CJ14" s="1236"/>
      <c r="CK14" s="1236"/>
      <c r="CL14" s="1236"/>
      <c r="CM14" s="1236"/>
      <c r="CN14" s="1236"/>
      <c r="CO14" s="1236"/>
      <c r="CP14" s="1236"/>
      <c r="CQ14" s="1236"/>
      <c r="CR14" s="1236"/>
      <c r="CS14" s="1236"/>
      <c r="CT14" s="1236"/>
      <c r="CU14" s="1236"/>
      <c r="CV14" s="1236"/>
      <c r="CW14" s="1236"/>
      <c r="CX14" s="1236"/>
      <c r="CY14" s="1236"/>
      <c r="CZ14" s="1236"/>
      <c r="DA14" s="1236"/>
      <c r="DB14" s="1236"/>
      <c r="DC14" s="1236"/>
      <c r="DD14" s="1236"/>
      <c r="DE14" s="1236"/>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1235"/>
      <c r="B15" s="1236"/>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c r="CB15" s="1236"/>
      <c r="CC15" s="1236"/>
      <c r="CD15" s="1236"/>
      <c r="CE15" s="1236"/>
      <c r="CF15" s="1236"/>
      <c r="CG15" s="1236"/>
      <c r="CH15" s="1236"/>
      <c r="CI15" s="1236"/>
      <c r="CJ15" s="1236"/>
      <c r="CK15" s="1236"/>
      <c r="CL15" s="1236"/>
      <c r="CM15" s="1236"/>
      <c r="CN15" s="1236"/>
      <c r="CO15" s="1236"/>
      <c r="CP15" s="1236"/>
      <c r="CQ15" s="1236"/>
      <c r="CR15" s="1236"/>
      <c r="CS15" s="1236"/>
      <c r="CT15" s="1236"/>
      <c r="CU15" s="1236"/>
      <c r="CV15" s="1236"/>
      <c r="CW15" s="1236"/>
      <c r="CX15" s="1236"/>
      <c r="CY15" s="1236"/>
      <c r="CZ15" s="1236"/>
      <c r="DA15" s="1236"/>
      <c r="DB15" s="1236"/>
      <c r="DC15" s="1236"/>
      <c r="DD15" s="1236"/>
      <c r="DE15" s="1236"/>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1235"/>
      <c r="B16" s="1236"/>
      <c r="C16" s="1236"/>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c r="CB16" s="1236"/>
      <c r="CC16" s="1236"/>
      <c r="CD16" s="1236"/>
      <c r="CE16" s="1236"/>
      <c r="CF16" s="1236"/>
      <c r="CG16" s="1236"/>
      <c r="CH16" s="1236"/>
      <c r="CI16" s="1236"/>
      <c r="CJ16" s="1236"/>
      <c r="CK16" s="1236"/>
      <c r="CL16" s="1236"/>
      <c r="CM16" s="1236"/>
      <c r="CN16" s="1236"/>
      <c r="CO16" s="1236"/>
      <c r="CP16" s="1236"/>
      <c r="CQ16" s="1236"/>
      <c r="CR16" s="1236"/>
      <c r="CS16" s="1236"/>
      <c r="CT16" s="1236"/>
      <c r="CU16" s="1236"/>
      <c r="CV16" s="1236"/>
      <c r="CW16" s="1236"/>
      <c r="CX16" s="1236"/>
      <c r="CY16" s="1236"/>
      <c r="CZ16" s="1236"/>
      <c r="DA16" s="1236"/>
      <c r="DB16" s="1236"/>
      <c r="DC16" s="1236"/>
      <c r="DD16" s="1236"/>
      <c r="DE16" s="1236"/>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1235"/>
      <c r="B17" s="1236"/>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c r="CB17" s="1236"/>
      <c r="CC17" s="1236"/>
      <c r="CD17" s="1236"/>
      <c r="CE17" s="1236"/>
      <c r="CF17" s="1236"/>
      <c r="CG17" s="1236"/>
      <c r="CH17" s="1236"/>
      <c r="CI17" s="1236"/>
      <c r="CJ17" s="1236"/>
      <c r="CK17" s="1236"/>
      <c r="CL17" s="1236"/>
      <c r="CM17" s="1236"/>
      <c r="CN17" s="1236"/>
      <c r="CO17" s="1236"/>
      <c r="CP17" s="1236"/>
      <c r="CQ17" s="1236"/>
      <c r="CR17" s="1236"/>
      <c r="CS17" s="1236"/>
      <c r="CT17" s="1236"/>
      <c r="CU17" s="1236"/>
      <c r="CV17" s="1236"/>
      <c r="CW17" s="1236"/>
      <c r="CX17" s="1236"/>
      <c r="CY17" s="1236"/>
      <c r="CZ17" s="1236"/>
      <c r="DA17" s="1236"/>
      <c r="DB17" s="1236"/>
      <c r="DC17" s="1236"/>
      <c r="DD17" s="1236"/>
      <c r="DE17" s="1236"/>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1235"/>
      <c r="B18" s="1236"/>
      <c r="C18" s="1236"/>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236"/>
      <c r="BT18" s="1236"/>
      <c r="BU18" s="1236"/>
      <c r="BV18" s="1236"/>
      <c r="BW18" s="1236"/>
      <c r="BX18" s="1236"/>
      <c r="BY18" s="1236"/>
      <c r="BZ18" s="1236"/>
      <c r="CA18" s="1236"/>
      <c r="CB18" s="1236"/>
      <c r="CC18" s="1236"/>
      <c r="CD18" s="1236"/>
      <c r="CE18" s="1236"/>
      <c r="CF18" s="1236"/>
      <c r="CG18" s="1236"/>
      <c r="CH18" s="1236"/>
      <c r="CI18" s="1236"/>
      <c r="CJ18" s="1236"/>
      <c r="CK18" s="1236"/>
      <c r="CL18" s="1236"/>
      <c r="CM18" s="1236"/>
      <c r="CN18" s="1236"/>
      <c r="CO18" s="1236"/>
      <c r="CP18" s="1236"/>
      <c r="CQ18" s="1236"/>
      <c r="CR18" s="1236"/>
      <c r="CS18" s="1236"/>
      <c r="CT18" s="1236"/>
      <c r="CU18" s="1236"/>
      <c r="CV18" s="1236"/>
      <c r="CW18" s="1236"/>
      <c r="CX18" s="1236"/>
      <c r="CY18" s="1236"/>
      <c r="CZ18" s="1236"/>
      <c r="DA18" s="1236"/>
      <c r="DB18" s="1236"/>
      <c r="DC18" s="1236"/>
      <c r="DD18" s="1236"/>
      <c r="DE18" s="1236"/>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1235"/>
      <c r="DE19" s="1235"/>
    </row>
    <row r="20" spans="1:351" x14ac:dyDescent="0.15">
      <c r="DD20" s="1235"/>
      <c r="DE20" s="1235"/>
    </row>
    <row r="21" spans="1:351" ht="17.25" x14ac:dyDescent="0.15">
      <c r="B21" s="1237"/>
      <c r="C21" s="1238"/>
      <c r="D21" s="1238"/>
      <c r="E21" s="1238"/>
      <c r="F21" s="1238"/>
      <c r="G21" s="1238"/>
      <c r="H21" s="1238"/>
      <c r="I21" s="1238"/>
      <c r="J21" s="1238"/>
      <c r="K21" s="1238"/>
      <c r="L21" s="1238"/>
      <c r="M21" s="1238"/>
      <c r="N21" s="1239"/>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9"/>
      <c r="AU21" s="1238"/>
      <c r="AV21" s="1238"/>
      <c r="AW21" s="1238"/>
      <c r="AX21" s="1238"/>
      <c r="AY21" s="1238"/>
      <c r="AZ21" s="1238"/>
      <c r="BA21" s="1238"/>
      <c r="BB21" s="1238"/>
      <c r="BC21" s="1238"/>
      <c r="BD21" s="1238"/>
      <c r="BE21" s="1238"/>
      <c r="BF21" s="1239"/>
      <c r="BG21" s="1238"/>
      <c r="BH21" s="1238"/>
      <c r="BI21" s="1238"/>
      <c r="BJ21" s="1238"/>
      <c r="BK21" s="1238"/>
      <c r="BL21" s="1238"/>
      <c r="BM21" s="1238"/>
      <c r="BN21" s="1238"/>
      <c r="BO21" s="1238"/>
      <c r="BP21" s="1238"/>
      <c r="BQ21" s="1238"/>
      <c r="BR21" s="1239"/>
      <c r="BS21" s="1238"/>
      <c r="BT21" s="1238"/>
      <c r="BU21" s="1238"/>
      <c r="BV21" s="1238"/>
      <c r="BW21" s="1238"/>
      <c r="BX21" s="1238"/>
      <c r="BY21" s="1238"/>
      <c r="BZ21" s="1238"/>
      <c r="CA21" s="1238"/>
      <c r="CB21" s="1238"/>
      <c r="CC21" s="1238"/>
      <c r="CD21" s="1239"/>
      <c r="CE21" s="1238"/>
      <c r="CF21" s="1238"/>
      <c r="CG21" s="1238"/>
      <c r="CH21" s="1238"/>
      <c r="CI21" s="1238"/>
      <c r="CJ21" s="1238"/>
      <c r="CK21" s="1238"/>
      <c r="CL21" s="1238"/>
      <c r="CM21" s="1238"/>
      <c r="CN21" s="1238"/>
      <c r="CO21" s="1238"/>
      <c r="CP21" s="1239"/>
      <c r="CQ21" s="1238"/>
      <c r="CR21" s="1238"/>
      <c r="CS21" s="1238"/>
      <c r="CT21" s="1238"/>
      <c r="CU21" s="1238"/>
      <c r="CV21" s="1238"/>
      <c r="CW21" s="1238"/>
      <c r="CX21" s="1238"/>
      <c r="CY21" s="1238"/>
      <c r="CZ21" s="1238"/>
      <c r="DA21" s="1238"/>
      <c r="DB21" s="1239"/>
      <c r="DC21" s="1238"/>
      <c r="DD21" s="1240"/>
      <c r="DE21" s="1235"/>
      <c r="MM21" s="1241"/>
    </row>
    <row r="22" spans="1:351" ht="17.25" x14ac:dyDescent="0.15">
      <c r="B22" s="1242"/>
      <c r="MM22" s="1241"/>
    </row>
    <row r="23" spans="1:351" x14ac:dyDescent="0.15">
      <c r="B23" s="1242"/>
    </row>
    <row r="24" spans="1:351" x14ac:dyDescent="0.15">
      <c r="B24" s="1242"/>
    </row>
    <row r="25" spans="1:351" x14ac:dyDescent="0.15">
      <c r="B25" s="1242"/>
    </row>
    <row r="26" spans="1:351" x14ac:dyDescent="0.15">
      <c r="B26" s="1242"/>
    </row>
    <row r="27" spans="1:351" x14ac:dyDescent="0.15">
      <c r="B27" s="1242"/>
    </row>
    <row r="28" spans="1:351" x14ac:dyDescent="0.15">
      <c r="B28" s="1242"/>
    </row>
    <row r="29" spans="1:351" x14ac:dyDescent="0.15">
      <c r="B29" s="1242"/>
    </row>
    <row r="30" spans="1:351" x14ac:dyDescent="0.15">
      <c r="B30" s="1242"/>
    </row>
    <row r="31" spans="1:351" x14ac:dyDescent="0.15">
      <c r="B31" s="1242"/>
    </row>
    <row r="32" spans="1:351" x14ac:dyDescent="0.15">
      <c r="B32" s="1242"/>
    </row>
    <row r="33" spans="2:109" x14ac:dyDescent="0.15">
      <c r="B33" s="1242"/>
    </row>
    <row r="34" spans="2:109" x14ac:dyDescent="0.15">
      <c r="B34" s="1242"/>
    </row>
    <row r="35" spans="2:109" x14ac:dyDescent="0.15">
      <c r="B35" s="1242"/>
    </row>
    <row r="36" spans="2:109" x14ac:dyDescent="0.15">
      <c r="B36" s="1242"/>
    </row>
    <row r="37" spans="2:109" x14ac:dyDescent="0.15">
      <c r="B37" s="1242"/>
    </row>
    <row r="38" spans="2:109" x14ac:dyDescent="0.15">
      <c r="B38" s="1242"/>
    </row>
    <row r="39" spans="2:109" x14ac:dyDescent="0.15">
      <c r="B39" s="1244"/>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6"/>
    </row>
    <row r="40" spans="2:109" x14ac:dyDescent="0.15">
      <c r="B40" s="1247"/>
      <c r="DD40" s="1247"/>
      <c r="DE40" s="1235"/>
    </row>
    <row r="41" spans="2:109" ht="17.25" x14ac:dyDescent="0.15">
      <c r="B41" s="1248" t="s">
        <v>590</v>
      </c>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c r="CB41" s="1238"/>
      <c r="CC41" s="1238"/>
      <c r="CD41" s="1238"/>
      <c r="CE41" s="1238"/>
      <c r="CF41" s="1238"/>
      <c r="CG41" s="1238"/>
      <c r="CH41" s="1238"/>
      <c r="CI41" s="1238"/>
      <c r="CJ41" s="1238"/>
      <c r="CK41" s="1238"/>
      <c r="CL41" s="1238"/>
      <c r="CM41" s="1238"/>
      <c r="CN41" s="1238"/>
      <c r="CO41" s="1238"/>
      <c r="CP41" s="1238"/>
      <c r="CQ41" s="1238"/>
      <c r="CR41" s="1238"/>
      <c r="CS41" s="1238"/>
      <c r="CT41" s="1238"/>
      <c r="CU41" s="1238"/>
      <c r="CV41" s="1238"/>
      <c r="CW41" s="1238"/>
      <c r="CX41" s="1238"/>
      <c r="CY41" s="1238"/>
      <c r="CZ41" s="1238"/>
      <c r="DA41" s="1238"/>
      <c r="DB41" s="1238"/>
      <c r="DC41" s="1238"/>
      <c r="DD41" s="1240"/>
    </row>
    <row r="42" spans="2:109" x14ac:dyDescent="0.15">
      <c r="B42" s="1242"/>
      <c r="G42" s="1249"/>
      <c r="I42" s="1250"/>
      <c r="J42" s="1250"/>
      <c r="K42" s="1250"/>
      <c r="AM42" s="1249"/>
      <c r="AN42" s="1249" t="s">
        <v>591</v>
      </c>
      <c r="AP42" s="1250"/>
      <c r="AQ42" s="1250"/>
      <c r="AR42" s="1250"/>
      <c r="AY42" s="1249"/>
      <c r="BA42" s="1250"/>
      <c r="BB42" s="1250"/>
      <c r="BC42" s="1250"/>
      <c r="BK42" s="1249"/>
      <c r="BM42" s="1250"/>
      <c r="BN42" s="1250"/>
      <c r="BO42" s="1250"/>
      <c r="BW42" s="1249"/>
      <c r="BY42" s="1250"/>
      <c r="BZ42" s="1250"/>
      <c r="CA42" s="1250"/>
      <c r="CI42" s="1249"/>
      <c r="CK42" s="1250"/>
      <c r="CL42" s="1250"/>
      <c r="CM42" s="1250"/>
      <c r="CU42" s="1249"/>
      <c r="CW42" s="1250"/>
      <c r="CX42" s="1250"/>
      <c r="CY42" s="1250"/>
    </row>
    <row r="43" spans="2:109" ht="13.5" customHeight="1" x14ac:dyDescent="0.15">
      <c r="B43" s="1242"/>
      <c r="AN43" s="1251" t="s">
        <v>592</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x14ac:dyDescent="0.15">
      <c r="B44" s="1242"/>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x14ac:dyDescent="0.15">
      <c r="B45" s="1242"/>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x14ac:dyDescent="0.15">
      <c r="B46" s="1242"/>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x14ac:dyDescent="0.15">
      <c r="B47" s="1242"/>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x14ac:dyDescent="0.15">
      <c r="B48" s="1242"/>
      <c r="H48" s="1260"/>
      <c r="I48" s="1260"/>
      <c r="J48" s="1260"/>
      <c r="AN48" s="1260"/>
      <c r="AO48" s="1260"/>
      <c r="AP48" s="1260"/>
      <c r="AZ48" s="1260"/>
      <c r="BA48" s="1260"/>
      <c r="BB48" s="1260"/>
      <c r="BL48" s="1260"/>
      <c r="BM48" s="1260"/>
      <c r="BN48" s="1260"/>
      <c r="BX48" s="1260"/>
      <c r="BY48" s="1260"/>
      <c r="BZ48" s="1260"/>
      <c r="CJ48" s="1260"/>
      <c r="CK48" s="1260"/>
      <c r="CL48" s="1260"/>
      <c r="CV48" s="1260"/>
      <c r="CW48" s="1260"/>
      <c r="CX48" s="1260"/>
    </row>
    <row r="49" spans="1:109" x14ac:dyDescent="0.15">
      <c r="B49" s="1242"/>
      <c r="AN49" s="1235" t="s">
        <v>593</v>
      </c>
    </row>
    <row r="50" spans="1:109" x14ac:dyDescent="0.15">
      <c r="B50" s="1242"/>
      <c r="G50" s="1261"/>
      <c r="H50" s="1261"/>
      <c r="I50" s="1261"/>
      <c r="J50" s="1261"/>
      <c r="K50" s="1262"/>
      <c r="L50" s="1262"/>
      <c r="M50" s="1263"/>
      <c r="N50" s="126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527</v>
      </c>
      <c r="BQ50" s="1267"/>
      <c r="BR50" s="1267"/>
      <c r="BS50" s="1267"/>
      <c r="BT50" s="1267"/>
      <c r="BU50" s="1267"/>
      <c r="BV50" s="1267"/>
      <c r="BW50" s="1267"/>
      <c r="BX50" s="1267" t="s">
        <v>528</v>
      </c>
      <c r="BY50" s="1267"/>
      <c r="BZ50" s="1267"/>
      <c r="CA50" s="1267"/>
      <c r="CB50" s="1267"/>
      <c r="CC50" s="1267"/>
      <c r="CD50" s="1267"/>
      <c r="CE50" s="1267"/>
      <c r="CF50" s="1267" t="s">
        <v>529</v>
      </c>
      <c r="CG50" s="1267"/>
      <c r="CH50" s="1267"/>
      <c r="CI50" s="1267"/>
      <c r="CJ50" s="1267"/>
      <c r="CK50" s="1267"/>
      <c r="CL50" s="1267"/>
      <c r="CM50" s="1267"/>
      <c r="CN50" s="1267" t="s">
        <v>530</v>
      </c>
      <c r="CO50" s="1267"/>
      <c r="CP50" s="1267"/>
      <c r="CQ50" s="1267"/>
      <c r="CR50" s="1267"/>
      <c r="CS50" s="1267"/>
      <c r="CT50" s="1267"/>
      <c r="CU50" s="1267"/>
      <c r="CV50" s="1267" t="s">
        <v>531</v>
      </c>
      <c r="CW50" s="1267"/>
      <c r="CX50" s="1267"/>
      <c r="CY50" s="1267"/>
      <c r="CZ50" s="1267"/>
      <c r="DA50" s="1267"/>
      <c r="DB50" s="1267"/>
      <c r="DC50" s="1267"/>
    </row>
    <row r="51" spans="1:109" ht="13.5" customHeight="1" x14ac:dyDescent="0.15">
      <c r="B51" s="1242"/>
      <c r="G51" s="1268"/>
      <c r="H51" s="1268"/>
      <c r="I51" s="1269"/>
      <c r="J51" s="1269"/>
      <c r="K51" s="1270"/>
      <c r="L51" s="1270"/>
      <c r="M51" s="1270"/>
      <c r="N51" s="1270"/>
      <c r="AM51" s="1260"/>
      <c r="AN51" s="1271" t="s">
        <v>594</v>
      </c>
      <c r="AO51" s="1271"/>
      <c r="AP51" s="1271"/>
      <c r="AQ51" s="1271"/>
      <c r="AR51" s="1271"/>
      <c r="AS51" s="1271"/>
      <c r="AT51" s="1271"/>
      <c r="AU51" s="1271"/>
      <c r="AV51" s="1271"/>
      <c r="AW51" s="1271"/>
      <c r="AX51" s="1271"/>
      <c r="AY51" s="1271"/>
      <c r="AZ51" s="1271"/>
      <c r="BA51" s="1271"/>
      <c r="BB51" s="1271" t="s">
        <v>595</v>
      </c>
      <c r="BC51" s="1271"/>
      <c r="BD51" s="1271"/>
      <c r="BE51" s="1271"/>
      <c r="BF51" s="1271"/>
      <c r="BG51" s="1271"/>
      <c r="BH51" s="1271"/>
      <c r="BI51" s="1271"/>
      <c r="BJ51" s="1271"/>
      <c r="BK51" s="1271"/>
      <c r="BL51" s="1271"/>
      <c r="BM51" s="1271"/>
      <c r="BN51" s="1271"/>
      <c r="BO51" s="1271"/>
      <c r="BP51" s="1272"/>
      <c r="BQ51" s="1273"/>
      <c r="BR51" s="1273"/>
      <c r="BS51" s="1273"/>
      <c r="BT51" s="1273"/>
      <c r="BU51" s="1273"/>
      <c r="BV51" s="1273"/>
      <c r="BW51" s="1273"/>
      <c r="BX51" s="1272"/>
      <c r="BY51" s="1273"/>
      <c r="BZ51" s="1273"/>
      <c r="CA51" s="1273"/>
      <c r="CB51" s="1273"/>
      <c r="CC51" s="1273"/>
      <c r="CD51" s="1273"/>
      <c r="CE51" s="1273"/>
      <c r="CF51" s="1273">
        <v>100.5</v>
      </c>
      <c r="CG51" s="1273"/>
      <c r="CH51" s="1273"/>
      <c r="CI51" s="1273"/>
      <c r="CJ51" s="1273"/>
      <c r="CK51" s="1273"/>
      <c r="CL51" s="1273"/>
      <c r="CM51" s="1273"/>
      <c r="CN51" s="1273">
        <v>98.4</v>
      </c>
      <c r="CO51" s="1273"/>
      <c r="CP51" s="1273"/>
      <c r="CQ51" s="1273"/>
      <c r="CR51" s="1273"/>
      <c r="CS51" s="1273"/>
      <c r="CT51" s="1273"/>
      <c r="CU51" s="1273"/>
      <c r="CV51" s="1273">
        <v>99.6</v>
      </c>
      <c r="CW51" s="1273"/>
      <c r="CX51" s="1273"/>
      <c r="CY51" s="1273"/>
      <c r="CZ51" s="1273"/>
      <c r="DA51" s="1273"/>
      <c r="DB51" s="1273"/>
      <c r="DC51" s="1273"/>
    </row>
    <row r="52" spans="1:109" x14ac:dyDescent="0.15">
      <c r="B52" s="1242"/>
      <c r="G52" s="1268"/>
      <c r="H52" s="1268"/>
      <c r="I52" s="1269"/>
      <c r="J52" s="1269"/>
      <c r="K52" s="1270"/>
      <c r="L52" s="1270"/>
      <c r="M52" s="1270"/>
      <c r="N52" s="1270"/>
      <c r="AM52" s="1260"/>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1250"/>
      <c r="B53" s="1242"/>
      <c r="G53" s="1268"/>
      <c r="H53" s="1268"/>
      <c r="I53" s="1261"/>
      <c r="J53" s="1261"/>
      <c r="K53" s="1270"/>
      <c r="L53" s="1270"/>
      <c r="M53" s="1270"/>
      <c r="N53" s="1270"/>
      <c r="AM53" s="1260"/>
      <c r="AN53" s="1271"/>
      <c r="AO53" s="1271"/>
      <c r="AP53" s="1271"/>
      <c r="AQ53" s="1271"/>
      <c r="AR53" s="1271"/>
      <c r="AS53" s="1271"/>
      <c r="AT53" s="1271"/>
      <c r="AU53" s="1271"/>
      <c r="AV53" s="1271"/>
      <c r="AW53" s="1271"/>
      <c r="AX53" s="1271"/>
      <c r="AY53" s="1271"/>
      <c r="AZ53" s="1271"/>
      <c r="BA53" s="1271"/>
      <c r="BB53" s="1271" t="s">
        <v>596</v>
      </c>
      <c r="BC53" s="1271"/>
      <c r="BD53" s="1271"/>
      <c r="BE53" s="1271"/>
      <c r="BF53" s="1271"/>
      <c r="BG53" s="1271"/>
      <c r="BH53" s="1271"/>
      <c r="BI53" s="1271"/>
      <c r="BJ53" s="1271"/>
      <c r="BK53" s="1271"/>
      <c r="BL53" s="1271"/>
      <c r="BM53" s="1271"/>
      <c r="BN53" s="1271"/>
      <c r="BO53" s="1271"/>
      <c r="BP53" s="1272"/>
      <c r="BQ53" s="1273"/>
      <c r="BR53" s="1273"/>
      <c r="BS53" s="1273"/>
      <c r="BT53" s="1273"/>
      <c r="BU53" s="1273"/>
      <c r="BV53" s="1273"/>
      <c r="BW53" s="1273"/>
      <c r="BX53" s="1272"/>
      <c r="BY53" s="1273"/>
      <c r="BZ53" s="1273"/>
      <c r="CA53" s="1273"/>
      <c r="CB53" s="1273"/>
      <c r="CC53" s="1273"/>
      <c r="CD53" s="1273"/>
      <c r="CE53" s="1273"/>
      <c r="CF53" s="1273">
        <v>65.3</v>
      </c>
      <c r="CG53" s="1273"/>
      <c r="CH53" s="1273"/>
      <c r="CI53" s="1273"/>
      <c r="CJ53" s="1273"/>
      <c r="CK53" s="1273"/>
      <c r="CL53" s="1273"/>
      <c r="CM53" s="1273"/>
      <c r="CN53" s="1273">
        <v>65.400000000000006</v>
      </c>
      <c r="CO53" s="1273"/>
      <c r="CP53" s="1273"/>
      <c r="CQ53" s="1273"/>
      <c r="CR53" s="1273"/>
      <c r="CS53" s="1273"/>
      <c r="CT53" s="1273"/>
      <c r="CU53" s="1273"/>
      <c r="CV53" s="1273">
        <v>65.599999999999994</v>
      </c>
      <c r="CW53" s="1273"/>
      <c r="CX53" s="1273"/>
      <c r="CY53" s="1273"/>
      <c r="CZ53" s="1273"/>
      <c r="DA53" s="1273"/>
      <c r="DB53" s="1273"/>
      <c r="DC53" s="1273"/>
    </row>
    <row r="54" spans="1:109" x14ac:dyDescent="0.15">
      <c r="A54" s="1250"/>
      <c r="B54" s="1242"/>
      <c r="G54" s="1268"/>
      <c r="H54" s="1268"/>
      <c r="I54" s="1261"/>
      <c r="J54" s="1261"/>
      <c r="K54" s="1270"/>
      <c r="L54" s="1270"/>
      <c r="M54" s="1270"/>
      <c r="N54" s="1270"/>
      <c r="AM54" s="1260"/>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1250"/>
      <c r="B55" s="1242"/>
      <c r="G55" s="1261"/>
      <c r="H55" s="1261"/>
      <c r="I55" s="1261"/>
      <c r="J55" s="1261"/>
      <c r="K55" s="1270"/>
      <c r="L55" s="1270"/>
      <c r="M55" s="1270"/>
      <c r="N55" s="1270"/>
      <c r="AN55" s="1267" t="s">
        <v>597</v>
      </c>
      <c r="AO55" s="1267"/>
      <c r="AP55" s="1267"/>
      <c r="AQ55" s="1267"/>
      <c r="AR55" s="1267"/>
      <c r="AS55" s="1267"/>
      <c r="AT55" s="1267"/>
      <c r="AU55" s="1267"/>
      <c r="AV55" s="1267"/>
      <c r="AW55" s="1267"/>
      <c r="AX55" s="1267"/>
      <c r="AY55" s="1267"/>
      <c r="AZ55" s="1267"/>
      <c r="BA55" s="1267"/>
      <c r="BB55" s="1271" t="s">
        <v>595</v>
      </c>
      <c r="BC55" s="1271"/>
      <c r="BD55" s="1271"/>
      <c r="BE55" s="1271"/>
      <c r="BF55" s="1271"/>
      <c r="BG55" s="1271"/>
      <c r="BH55" s="1271"/>
      <c r="BI55" s="1271"/>
      <c r="BJ55" s="1271"/>
      <c r="BK55" s="1271"/>
      <c r="BL55" s="1271"/>
      <c r="BM55" s="1271"/>
      <c r="BN55" s="1271"/>
      <c r="BO55" s="1271"/>
      <c r="BP55" s="1272"/>
      <c r="BQ55" s="1273"/>
      <c r="BR55" s="1273"/>
      <c r="BS55" s="1273"/>
      <c r="BT55" s="1273"/>
      <c r="BU55" s="1273"/>
      <c r="BV55" s="1273"/>
      <c r="BW55" s="1273"/>
      <c r="BX55" s="1272"/>
      <c r="BY55" s="1273"/>
      <c r="BZ55" s="1273"/>
      <c r="CA55" s="1273"/>
      <c r="CB55" s="1273"/>
      <c r="CC55" s="1273"/>
      <c r="CD55" s="1273"/>
      <c r="CE55" s="1273"/>
      <c r="CF55" s="1273">
        <v>196.2</v>
      </c>
      <c r="CG55" s="1273"/>
      <c r="CH55" s="1273"/>
      <c r="CI55" s="1273"/>
      <c r="CJ55" s="1273"/>
      <c r="CK55" s="1273"/>
      <c r="CL55" s="1273"/>
      <c r="CM55" s="1273"/>
      <c r="CN55" s="1273">
        <v>198</v>
      </c>
      <c r="CO55" s="1273"/>
      <c r="CP55" s="1273"/>
      <c r="CQ55" s="1273"/>
      <c r="CR55" s="1273"/>
      <c r="CS55" s="1273"/>
      <c r="CT55" s="1273"/>
      <c r="CU55" s="1273"/>
      <c r="CV55" s="1273">
        <v>195.2</v>
      </c>
      <c r="CW55" s="1273"/>
      <c r="CX55" s="1273"/>
      <c r="CY55" s="1273"/>
      <c r="CZ55" s="1273"/>
      <c r="DA55" s="1273"/>
      <c r="DB55" s="1273"/>
      <c r="DC55" s="1273"/>
    </row>
    <row r="56" spans="1:109" x14ac:dyDescent="0.15">
      <c r="A56" s="1250"/>
      <c r="B56" s="1242"/>
      <c r="G56" s="1261"/>
      <c r="H56" s="1261"/>
      <c r="I56" s="1261"/>
      <c r="J56" s="1261"/>
      <c r="K56" s="1270"/>
      <c r="L56" s="1270"/>
      <c r="M56" s="1270"/>
      <c r="N56" s="1270"/>
      <c r="AN56" s="1267"/>
      <c r="AO56" s="1267"/>
      <c r="AP56" s="1267"/>
      <c r="AQ56" s="1267"/>
      <c r="AR56" s="1267"/>
      <c r="AS56" s="1267"/>
      <c r="AT56" s="1267"/>
      <c r="AU56" s="1267"/>
      <c r="AV56" s="1267"/>
      <c r="AW56" s="1267"/>
      <c r="AX56" s="1267"/>
      <c r="AY56" s="1267"/>
      <c r="AZ56" s="1267"/>
      <c r="BA56" s="1267"/>
      <c r="BB56" s="1271"/>
      <c r="BC56" s="1271"/>
      <c r="BD56" s="1271"/>
      <c r="BE56" s="1271"/>
      <c r="BF56" s="1271"/>
      <c r="BG56" s="1271"/>
      <c r="BH56" s="1271"/>
      <c r="BI56" s="1271"/>
      <c r="BJ56" s="1271"/>
      <c r="BK56" s="1271"/>
      <c r="BL56" s="1271"/>
      <c r="BM56" s="1271"/>
      <c r="BN56" s="1271"/>
      <c r="BO56" s="1271"/>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1250" customFormat="1" x14ac:dyDescent="0.15">
      <c r="B57" s="1274"/>
      <c r="G57" s="1261"/>
      <c r="H57" s="1261"/>
      <c r="I57" s="1275"/>
      <c r="J57" s="1275"/>
      <c r="K57" s="1270"/>
      <c r="L57" s="1270"/>
      <c r="M57" s="1270"/>
      <c r="N57" s="1270"/>
      <c r="AM57" s="1235"/>
      <c r="AN57" s="1267"/>
      <c r="AO57" s="1267"/>
      <c r="AP57" s="1267"/>
      <c r="AQ57" s="1267"/>
      <c r="AR57" s="1267"/>
      <c r="AS57" s="1267"/>
      <c r="AT57" s="1267"/>
      <c r="AU57" s="1267"/>
      <c r="AV57" s="1267"/>
      <c r="AW57" s="1267"/>
      <c r="AX57" s="1267"/>
      <c r="AY57" s="1267"/>
      <c r="AZ57" s="1267"/>
      <c r="BA57" s="1267"/>
      <c r="BB57" s="1271" t="s">
        <v>596</v>
      </c>
      <c r="BC57" s="1271"/>
      <c r="BD57" s="1271"/>
      <c r="BE57" s="1271"/>
      <c r="BF57" s="1271"/>
      <c r="BG57" s="1271"/>
      <c r="BH57" s="1271"/>
      <c r="BI57" s="1271"/>
      <c r="BJ57" s="1271"/>
      <c r="BK57" s="1271"/>
      <c r="BL57" s="1271"/>
      <c r="BM57" s="1271"/>
      <c r="BN57" s="1271"/>
      <c r="BO57" s="1271"/>
      <c r="BP57" s="1272"/>
      <c r="BQ57" s="1273"/>
      <c r="BR57" s="1273"/>
      <c r="BS57" s="1273"/>
      <c r="BT57" s="1273"/>
      <c r="BU57" s="1273"/>
      <c r="BV57" s="1273"/>
      <c r="BW57" s="1273"/>
      <c r="BX57" s="1272"/>
      <c r="BY57" s="1273"/>
      <c r="BZ57" s="1273"/>
      <c r="CA57" s="1273"/>
      <c r="CB57" s="1273"/>
      <c r="CC57" s="1273"/>
      <c r="CD57" s="1273"/>
      <c r="CE57" s="1273"/>
      <c r="CF57" s="1273">
        <v>57.3</v>
      </c>
      <c r="CG57" s="1273"/>
      <c r="CH57" s="1273"/>
      <c r="CI57" s="1273"/>
      <c r="CJ57" s="1273"/>
      <c r="CK57" s="1273"/>
      <c r="CL57" s="1273"/>
      <c r="CM57" s="1273"/>
      <c r="CN57" s="1273">
        <v>60.1</v>
      </c>
      <c r="CO57" s="1273"/>
      <c r="CP57" s="1273"/>
      <c r="CQ57" s="1273"/>
      <c r="CR57" s="1273"/>
      <c r="CS57" s="1273"/>
      <c r="CT57" s="1273"/>
      <c r="CU57" s="1273"/>
      <c r="CV57" s="1273">
        <v>60.7</v>
      </c>
      <c r="CW57" s="1273"/>
      <c r="CX57" s="1273"/>
      <c r="CY57" s="1273"/>
      <c r="CZ57" s="1273"/>
      <c r="DA57" s="1273"/>
      <c r="DB57" s="1273"/>
      <c r="DC57" s="1273"/>
      <c r="DD57" s="1276"/>
      <c r="DE57" s="1274"/>
    </row>
    <row r="58" spans="1:109" s="1250" customFormat="1" x14ac:dyDescent="0.15">
      <c r="A58" s="1235"/>
      <c r="B58" s="1274"/>
      <c r="G58" s="1261"/>
      <c r="H58" s="1261"/>
      <c r="I58" s="1275"/>
      <c r="J58" s="1275"/>
      <c r="K58" s="1270"/>
      <c r="L58" s="1270"/>
      <c r="M58" s="1270"/>
      <c r="N58" s="1270"/>
      <c r="AM58" s="1235"/>
      <c r="AN58" s="1267"/>
      <c r="AO58" s="1267"/>
      <c r="AP58" s="1267"/>
      <c r="AQ58" s="1267"/>
      <c r="AR58" s="1267"/>
      <c r="AS58" s="1267"/>
      <c r="AT58" s="1267"/>
      <c r="AU58" s="1267"/>
      <c r="AV58" s="1267"/>
      <c r="AW58" s="1267"/>
      <c r="AX58" s="1267"/>
      <c r="AY58" s="1267"/>
      <c r="AZ58" s="1267"/>
      <c r="BA58" s="1267"/>
      <c r="BB58" s="1271"/>
      <c r="BC58" s="1271"/>
      <c r="BD58" s="1271"/>
      <c r="BE58" s="1271"/>
      <c r="BF58" s="1271"/>
      <c r="BG58" s="1271"/>
      <c r="BH58" s="1271"/>
      <c r="BI58" s="1271"/>
      <c r="BJ58" s="1271"/>
      <c r="BK58" s="1271"/>
      <c r="BL58" s="1271"/>
      <c r="BM58" s="1271"/>
      <c r="BN58" s="1271"/>
      <c r="BO58" s="1271"/>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1276"/>
      <c r="DE58" s="1274"/>
    </row>
    <row r="59" spans="1:109" s="1250" customFormat="1" x14ac:dyDescent="0.15">
      <c r="A59" s="1235"/>
      <c r="B59" s="1274"/>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4"/>
    </row>
    <row r="60" spans="1:109" s="1250" customFormat="1" x14ac:dyDescent="0.15">
      <c r="A60" s="1235"/>
      <c r="B60" s="1274"/>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4"/>
    </row>
    <row r="61" spans="1:109" s="1250" customFormat="1" x14ac:dyDescent="0.15">
      <c r="A61" s="1235"/>
      <c r="B61" s="1278"/>
      <c r="C61" s="1279"/>
      <c r="D61" s="1279"/>
      <c r="E61" s="1279"/>
      <c r="F61" s="1279"/>
      <c r="G61" s="1279"/>
      <c r="H61" s="1279"/>
      <c r="I61" s="1279"/>
      <c r="J61" s="1279"/>
      <c r="K61" s="1279"/>
      <c r="L61" s="1279"/>
      <c r="M61" s="1280"/>
      <c r="N61" s="1280"/>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80"/>
      <c r="AT61" s="1280"/>
      <c r="AU61" s="1279"/>
      <c r="AV61" s="1279"/>
      <c r="AW61" s="1279"/>
      <c r="AX61" s="1279"/>
      <c r="AY61" s="1279"/>
      <c r="AZ61" s="1279"/>
      <c r="BA61" s="1279"/>
      <c r="BB61" s="1279"/>
      <c r="BC61" s="1279"/>
      <c r="BD61" s="1279"/>
      <c r="BE61" s="1280"/>
      <c r="BF61" s="1280"/>
      <c r="BG61" s="1279"/>
      <c r="BH61" s="1279"/>
      <c r="BI61" s="1279"/>
      <c r="BJ61" s="1279"/>
      <c r="BK61" s="1279"/>
      <c r="BL61" s="1279"/>
      <c r="BM61" s="1279"/>
      <c r="BN61" s="1279"/>
      <c r="BO61" s="1279"/>
      <c r="BP61" s="1279"/>
      <c r="BQ61" s="1280"/>
      <c r="BR61" s="1280"/>
      <c r="BS61" s="1279"/>
      <c r="BT61" s="1279"/>
      <c r="BU61" s="1279"/>
      <c r="BV61" s="1279"/>
      <c r="BW61" s="1279"/>
      <c r="BX61" s="1279"/>
      <c r="BY61" s="1279"/>
      <c r="BZ61" s="1279"/>
      <c r="CA61" s="1279"/>
      <c r="CB61" s="1279"/>
      <c r="CC61" s="1280"/>
      <c r="CD61" s="1280"/>
      <c r="CE61" s="1279"/>
      <c r="CF61" s="1279"/>
      <c r="CG61" s="1279"/>
      <c r="CH61" s="1279"/>
      <c r="CI61" s="1279"/>
      <c r="CJ61" s="1279"/>
      <c r="CK61" s="1279"/>
      <c r="CL61" s="1279"/>
      <c r="CM61" s="1279"/>
      <c r="CN61" s="1279"/>
      <c r="CO61" s="1280"/>
      <c r="CP61" s="1280"/>
      <c r="CQ61" s="1279"/>
      <c r="CR61" s="1279"/>
      <c r="CS61" s="1279"/>
      <c r="CT61" s="1279"/>
      <c r="CU61" s="1279"/>
      <c r="CV61" s="1279"/>
      <c r="CW61" s="1279"/>
      <c r="CX61" s="1279"/>
      <c r="CY61" s="1279"/>
      <c r="CZ61" s="1279"/>
      <c r="DA61" s="1280"/>
      <c r="DB61" s="1280"/>
      <c r="DC61" s="1280"/>
      <c r="DD61" s="1281"/>
      <c r="DE61" s="1274"/>
    </row>
    <row r="62" spans="1:109" x14ac:dyDescent="0.15">
      <c r="B62" s="1247"/>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c r="CB62" s="1247"/>
      <c r="CC62" s="1247"/>
      <c r="CD62" s="1247"/>
      <c r="CE62" s="1247"/>
      <c r="CF62" s="1247"/>
      <c r="CG62" s="1247"/>
      <c r="CH62" s="1247"/>
      <c r="CI62" s="1247"/>
      <c r="CJ62" s="1247"/>
      <c r="CK62" s="1247"/>
      <c r="CL62" s="1247"/>
      <c r="CM62" s="1247"/>
      <c r="CN62" s="1247"/>
      <c r="CO62" s="1247"/>
      <c r="CP62" s="1247"/>
      <c r="CQ62" s="1247"/>
      <c r="CR62" s="1247"/>
      <c r="CS62" s="1247"/>
      <c r="CT62" s="1247"/>
      <c r="CU62" s="1247"/>
      <c r="CV62" s="1247"/>
      <c r="CW62" s="1247"/>
      <c r="CX62" s="1247"/>
      <c r="CY62" s="1247"/>
      <c r="CZ62" s="1247"/>
      <c r="DA62" s="1247"/>
      <c r="DB62" s="1247"/>
      <c r="DC62" s="1247"/>
      <c r="DD62" s="1247"/>
      <c r="DE62" s="1235"/>
    </row>
    <row r="63" spans="1:109" ht="17.25" x14ac:dyDescent="0.15">
      <c r="B63" s="1282" t="s">
        <v>598</v>
      </c>
    </row>
    <row r="64" spans="1:109" x14ac:dyDescent="0.15">
      <c r="B64" s="1242"/>
      <c r="G64" s="1249"/>
      <c r="I64" s="1283"/>
      <c r="J64" s="1283"/>
      <c r="K64" s="1283"/>
      <c r="L64" s="1283"/>
      <c r="M64" s="1283"/>
      <c r="N64" s="1284"/>
      <c r="AM64" s="1249"/>
      <c r="AN64" s="1249" t="s">
        <v>591</v>
      </c>
      <c r="AP64" s="1250"/>
      <c r="AQ64" s="1250"/>
      <c r="AR64" s="1250"/>
      <c r="AY64" s="1249"/>
      <c r="BA64" s="1250"/>
      <c r="BB64" s="1250"/>
      <c r="BC64" s="1250"/>
      <c r="BK64" s="1249"/>
      <c r="BM64" s="1250"/>
      <c r="BN64" s="1250"/>
      <c r="BO64" s="1250"/>
      <c r="BW64" s="1249"/>
      <c r="BY64" s="1250"/>
      <c r="BZ64" s="1250"/>
      <c r="CA64" s="1250"/>
      <c r="CI64" s="1249"/>
      <c r="CK64" s="1250"/>
      <c r="CL64" s="1250"/>
      <c r="CM64" s="1250"/>
      <c r="CU64" s="1249"/>
      <c r="CW64" s="1250"/>
      <c r="CX64" s="1250"/>
      <c r="CY64" s="1250"/>
    </row>
    <row r="65" spans="2:107" x14ac:dyDescent="0.15">
      <c r="B65" s="1242"/>
      <c r="AN65" s="1251" t="s">
        <v>599</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x14ac:dyDescent="0.15">
      <c r="B66" s="1242"/>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x14ac:dyDescent="0.15">
      <c r="B67" s="1242"/>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x14ac:dyDescent="0.15">
      <c r="B68" s="1242"/>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x14ac:dyDescent="0.15">
      <c r="B69" s="1242"/>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x14ac:dyDescent="0.15">
      <c r="B70" s="1242"/>
      <c r="H70" s="1285"/>
      <c r="I70" s="1285"/>
      <c r="J70" s="1286"/>
      <c r="K70" s="1286"/>
      <c r="L70" s="1287"/>
      <c r="M70" s="1286"/>
      <c r="N70" s="1287"/>
      <c r="AN70" s="1260"/>
      <c r="AO70" s="1260"/>
      <c r="AP70" s="1260"/>
      <c r="AZ70" s="1260"/>
      <c r="BA70" s="1260"/>
      <c r="BB70" s="1260"/>
      <c r="BL70" s="1260"/>
      <c r="BM70" s="1260"/>
      <c r="BN70" s="1260"/>
      <c r="BX70" s="1260"/>
      <c r="BY70" s="1260"/>
      <c r="BZ70" s="1260"/>
      <c r="CJ70" s="1260"/>
      <c r="CK70" s="1260"/>
      <c r="CL70" s="1260"/>
      <c r="CV70" s="1260"/>
      <c r="CW70" s="1260"/>
      <c r="CX70" s="1260"/>
    </row>
    <row r="71" spans="2:107" x14ac:dyDescent="0.15">
      <c r="B71" s="1242"/>
      <c r="G71" s="1288"/>
      <c r="I71" s="1289"/>
      <c r="J71" s="1286"/>
      <c r="K71" s="1286"/>
      <c r="L71" s="1287"/>
      <c r="M71" s="1286"/>
      <c r="N71" s="1287"/>
      <c r="AM71" s="1288"/>
      <c r="AN71" s="1235" t="s">
        <v>593</v>
      </c>
    </row>
    <row r="72" spans="2:107" x14ac:dyDescent="0.15">
      <c r="B72" s="1242"/>
      <c r="G72" s="1261"/>
      <c r="H72" s="1261"/>
      <c r="I72" s="1261"/>
      <c r="J72" s="1261"/>
      <c r="K72" s="1262"/>
      <c r="L72" s="1262"/>
      <c r="M72" s="1263"/>
      <c r="N72" s="126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527</v>
      </c>
      <c r="BQ72" s="1267"/>
      <c r="BR72" s="1267"/>
      <c r="BS72" s="1267"/>
      <c r="BT72" s="1267"/>
      <c r="BU72" s="1267"/>
      <c r="BV72" s="1267"/>
      <c r="BW72" s="1267"/>
      <c r="BX72" s="1267" t="s">
        <v>528</v>
      </c>
      <c r="BY72" s="1267"/>
      <c r="BZ72" s="1267"/>
      <c r="CA72" s="1267"/>
      <c r="CB72" s="1267"/>
      <c r="CC72" s="1267"/>
      <c r="CD72" s="1267"/>
      <c r="CE72" s="1267"/>
      <c r="CF72" s="1267" t="s">
        <v>529</v>
      </c>
      <c r="CG72" s="1267"/>
      <c r="CH72" s="1267"/>
      <c r="CI72" s="1267"/>
      <c r="CJ72" s="1267"/>
      <c r="CK72" s="1267"/>
      <c r="CL72" s="1267"/>
      <c r="CM72" s="1267"/>
      <c r="CN72" s="1267" t="s">
        <v>530</v>
      </c>
      <c r="CO72" s="1267"/>
      <c r="CP72" s="1267"/>
      <c r="CQ72" s="1267"/>
      <c r="CR72" s="1267"/>
      <c r="CS72" s="1267"/>
      <c r="CT72" s="1267"/>
      <c r="CU72" s="1267"/>
      <c r="CV72" s="1267" t="s">
        <v>531</v>
      </c>
      <c r="CW72" s="1267"/>
      <c r="CX72" s="1267"/>
      <c r="CY72" s="1267"/>
      <c r="CZ72" s="1267"/>
      <c r="DA72" s="1267"/>
      <c r="DB72" s="1267"/>
      <c r="DC72" s="1267"/>
    </row>
    <row r="73" spans="2:107" x14ac:dyDescent="0.15">
      <c r="B73" s="1242"/>
      <c r="G73" s="1268"/>
      <c r="H73" s="1268"/>
      <c r="I73" s="1268"/>
      <c r="J73" s="1268"/>
      <c r="K73" s="1290"/>
      <c r="L73" s="1290"/>
      <c r="M73" s="1290"/>
      <c r="N73" s="1290"/>
      <c r="AM73" s="1260"/>
      <c r="AN73" s="1271" t="s">
        <v>594</v>
      </c>
      <c r="AO73" s="1271"/>
      <c r="AP73" s="1271"/>
      <c r="AQ73" s="1271"/>
      <c r="AR73" s="1271"/>
      <c r="AS73" s="1271"/>
      <c r="AT73" s="1271"/>
      <c r="AU73" s="1271"/>
      <c r="AV73" s="1271"/>
      <c r="AW73" s="1271"/>
      <c r="AX73" s="1271"/>
      <c r="AY73" s="1271"/>
      <c r="AZ73" s="1271"/>
      <c r="BA73" s="1271"/>
      <c r="BB73" s="1271" t="s">
        <v>595</v>
      </c>
      <c r="BC73" s="1271"/>
      <c r="BD73" s="1271"/>
      <c r="BE73" s="1271"/>
      <c r="BF73" s="1271"/>
      <c r="BG73" s="1271"/>
      <c r="BH73" s="1271"/>
      <c r="BI73" s="1271"/>
      <c r="BJ73" s="1271"/>
      <c r="BK73" s="1271"/>
      <c r="BL73" s="1271"/>
      <c r="BM73" s="1271"/>
      <c r="BN73" s="1271"/>
      <c r="BO73" s="1271"/>
      <c r="BP73" s="1273">
        <v>106.2</v>
      </c>
      <c r="BQ73" s="1273"/>
      <c r="BR73" s="1273"/>
      <c r="BS73" s="1273"/>
      <c r="BT73" s="1273"/>
      <c r="BU73" s="1273"/>
      <c r="BV73" s="1273"/>
      <c r="BW73" s="1273"/>
      <c r="BX73" s="1273">
        <v>99.8</v>
      </c>
      <c r="BY73" s="1273"/>
      <c r="BZ73" s="1273"/>
      <c r="CA73" s="1273"/>
      <c r="CB73" s="1273"/>
      <c r="CC73" s="1273"/>
      <c r="CD73" s="1273"/>
      <c r="CE73" s="1273"/>
      <c r="CF73" s="1273">
        <v>100.5</v>
      </c>
      <c r="CG73" s="1273"/>
      <c r="CH73" s="1273"/>
      <c r="CI73" s="1273"/>
      <c r="CJ73" s="1273"/>
      <c r="CK73" s="1273"/>
      <c r="CL73" s="1273"/>
      <c r="CM73" s="1273"/>
      <c r="CN73" s="1273">
        <v>98.4</v>
      </c>
      <c r="CO73" s="1273"/>
      <c r="CP73" s="1273"/>
      <c r="CQ73" s="1273"/>
      <c r="CR73" s="1273"/>
      <c r="CS73" s="1273"/>
      <c r="CT73" s="1273"/>
      <c r="CU73" s="1273"/>
      <c r="CV73" s="1273">
        <v>99.6</v>
      </c>
      <c r="CW73" s="1273"/>
      <c r="CX73" s="1273"/>
      <c r="CY73" s="1273"/>
      <c r="CZ73" s="1273"/>
      <c r="DA73" s="1273"/>
      <c r="DB73" s="1273"/>
      <c r="DC73" s="1273"/>
    </row>
    <row r="74" spans="2:107" x14ac:dyDescent="0.15">
      <c r="B74" s="1242"/>
      <c r="G74" s="1268"/>
      <c r="H74" s="1268"/>
      <c r="I74" s="1268"/>
      <c r="J74" s="1268"/>
      <c r="K74" s="1290"/>
      <c r="L74" s="1290"/>
      <c r="M74" s="1290"/>
      <c r="N74" s="1290"/>
      <c r="AM74" s="1260"/>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1242"/>
      <c r="G75" s="1268"/>
      <c r="H75" s="1268"/>
      <c r="I75" s="1261"/>
      <c r="J75" s="1261"/>
      <c r="K75" s="1270"/>
      <c r="L75" s="1270"/>
      <c r="M75" s="1270"/>
      <c r="N75" s="1270"/>
      <c r="AM75" s="1260"/>
      <c r="AN75" s="1271"/>
      <c r="AO75" s="1271"/>
      <c r="AP75" s="1271"/>
      <c r="AQ75" s="1271"/>
      <c r="AR75" s="1271"/>
      <c r="AS75" s="1271"/>
      <c r="AT75" s="1271"/>
      <c r="AU75" s="1271"/>
      <c r="AV75" s="1271"/>
      <c r="AW75" s="1271"/>
      <c r="AX75" s="1271"/>
      <c r="AY75" s="1271"/>
      <c r="AZ75" s="1271"/>
      <c r="BA75" s="1271"/>
      <c r="BB75" s="1271" t="s">
        <v>600</v>
      </c>
      <c r="BC75" s="1271"/>
      <c r="BD75" s="1271"/>
      <c r="BE75" s="1271"/>
      <c r="BF75" s="1271"/>
      <c r="BG75" s="1271"/>
      <c r="BH75" s="1271"/>
      <c r="BI75" s="1271"/>
      <c r="BJ75" s="1271"/>
      <c r="BK75" s="1271"/>
      <c r="BL75" s="1271"/>
      <c r="BM75" s="1271"/>
      <c r="BN75" s="1271"/>
      <c r="BO75" s="1271"/>
      <c r="BP75" s="1273">
        <v>11.6</v>
      </c>
      <c r="BQ75" s="1273"/>
      <c r="BR75" s="1273"/>
      <c r="BS75" s="1273"/>
      <c r="BT75" s="1273"/>
      <c r="BU75" s="1273"/>
      <c r="BV75" s="1273"/>
      <c r="BW75" s="1273"/>
      <c r="BX75" s="1273">
        <v>11.5</v>
      </c>
      <c r="BY75" s="1273"/>
      <c r="BZ75" s="1273"/>
      <c r="CA75" s="1273"/>
      <c r="CB75" s="1273"/>
      <c r="CC75" s="1273"/>
      <c r="CD75" s="1273"/>
      <c r="CE75" s="1273"/>
      <c r="CF75" s="1273">
        <v>11.1</v>
      </c>
      <c r="CG75" s="1273"/>
      <c r="CH75" s="1273"/>
      <c r="CI75" s="1273"/>
      <c r="CJ75" s="1273"/>
      <c r="CK75" s="1273"/>
      <c r="CL75" s="1273"/>
      <c r="CM75" s="1273"/>
      <c r="CN75" s="1273">
        <v>10.6</v>
      </c>
      <c r="CO75" s="1273"/>
      <c r="CP75" s="1273"/>
      <c r="CQ75" s="1273"/>
      <c r="CR75" s="1273"/>
      <c r="CS75" s="1273"/>
      <c r="CT75" s="1273"/>
      <c r="CU75" s="1273"/>
      <c r="CV75" s="1273">
        <v>10.1</v>
      </c>
      <c r="CW75" s="1273"/>
      <c r="CX75" s="1273"/>
      <c r="CY75" s="1273"/>
      <c r="CZ75" s="1273"/>
      <c r="DA75" s="1273"/>
      <c r="DB75" s="1273"/>
      <c r="DC75" s="1273"/>
    </row>
    <row r="76" spans="2:107" x14ac:dyDescent="0.15">
      <c r="B76" s="1242"/>
      <c r="G76" s="1268"/>
      <c r="H76" s="1268"/>
      <c r="I76" s="1261"/>
      <c r="J76" s="1261"/>
      <c r="K76" s="1270"/>
      <c r="L76" s="1270"/>
      <c r="M76" s="1270"/>
      <c r="N76" s="1270"/>
      <c r="AM76" s="1260"/>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1242"/>
      <c r="G77" s="1261"/>
      <c r="H77" s="1261"/>
      <c r="I77" s="1261"/>
      <c r="J77" s="1261"/>
      <c r="K77" s="1290"/>
      <c r="L77" s="1290"/>
      <c r="M77" s="1290"/>
      <c r="N77" s="1290"/>
      <c r="AN77" s="1267" t="s">
        <v>597</v>
      </c>
      <c r="AO77" s="1267"/>
      <c r="AP77" s="1267"/>
      <c r="AQ77" s="1267"/>
      <c r="AR77" s="1267"/>
      <c r="AS77" s="1267"/>
      <c r="AT77" s="1267"/>
      <c r="AU77" s="1267"/>
      <c r="AV77" s="1267"/>
      <c r="AW77" s="1267"/>
      <c r="AX77" s="1267"/>
      <c r="AY77" s="1267"/>
      <c r="AZ77" s="1267"/>
      <c r="BA77" s="1267"/>
      <c r="BB77" s="1271" t="s">
        <v>595</v>
      </c>
      <c r="BC77" s="1271"/>
      <c r="BD77" s="1271"/>
      <c r="BE77" s="1271"/>
      <c r="BF77" s="1271"/>
      <c r="BG77" s="1271"/>
      <c r="BH77" s="1271"/>
      <c r="BI77" s="1271"/>
      <c r="BJ77" s="1271"/>
      <c r="BK77" s="1271"/>
      <c r="BL77" s="1271"/>
      <c r="BM77" s="1271"/>
      <c r="BN77" s="1271"/>
      <c r="BO77" s="1271"/>
      <c r="BP77" s="1273">
        <v>209.6</v>
      </c>
      <c r="BQ77" s="1273"/>
      <c r="BR77" s="1273"/>
      <c r="BS77" s="1273"/>
      <c r="BT77" s="1273"/>
      <c r="BU77" s="1273"/>
      <c r="BV77" s="1273"/>
      <c r="BW77" s="1273"/>
      <c r="BX77" s="1273">
        <v>196.3</v>
      </c>
      <c r="BY77" s="1273"/>
      <c r="BZ77" s="1273"/>
      <c r="CA77" s="1273"/>
      <c r="CB77" s="1273"/>
      <c r="CC77" s="1273"/>
      <c r="CD77" s="1273"/>
      <c r="CE77" s="1273"/>
      <c r="CF77" s="1273">
        <v>196.2</v>
      </c>
      <c r="CG77" s="1273"/>
      <c r="CH77" s="1273"/>
      <c r="CI77" s="1273"/>
      <c r="CJ77" s="1273"/>
      <c r="CK77" s="1273"/>
      <c r="CL77" s="1273"/>
      <c r="CM77" s="1273"/>
      <c r="CN77" s="1273">
        <v>198</v>
      </c>
      <c r="CO77" s="1273"/>
      <c r="CP77" s="1273"/>
      <c r="CQ77" s="1273"/>
      <c r="CR77" s="1273"/>
      <c r="CS77" s="1273"/>
      <c r="CT77" s="1273"/>
      <c r="CU77" s="1273"/>
      <c r="CV77" s="1273">
        <v>195.2</v>
      </c>
      <c r="CW77" s="1273"/>
      <c r="CX77" s="1273"/>
      <c r="CY77" s="1273"/>
      <c r="CZ77" s="1273"/>
      <c r="DA77" s="1273"/>
      <c r="DB77" s="1273"/>
      <c r="DC77" s="1273"/>
    </row>
    <row r="78" spans="2:107" x14ac:dyDescent="0.15">
      <c r="B78" s="1242"/>
      <c r="G78" s="1261"/>
      <c r="H78" s="1261"/>
      <c r="I78" s="1261"/>
      <c r="J78" s="1261"/>
      <c r="K78" s="1290"/>
      <c r="L78" s="1290"/>
      <c r="M78" s="1290"/>
      <c r="N78" s="1290"/>
      <c r="AN78" s="1267"/>
      <c r="AO78" s="1267"/>
      <c r="AP78" s="1267"/>
      <c r="AQ78" s="1267"/>
      <c r="AR78" s="1267"/>
      <c r="AS78" s="1267"/>
      <c r="AT78" s="1267"/>
      <c r="AU78" s="1267"/>
      <c r="AV78" s="1267"/>
      <c r="AW78" s="1267"/>
      <c r="AX78" s="1267"/>
      <c r="AY78" s="1267"/>
      <c r="AZ78" s="1267"/>
      <c r="BA78" s="1267"/>
      <c r="BB78" s="1271"/>
      <c r="BC78" s="1271"/>
      <c r="BD78" s="1271"/>
      <c r="BE78" s="1271"/>
      <c r="BF78" s="1271"/>
      <c r="BG78" s="1271"/>
      <c r="BH78" s="1271"/>
      <c r="BI78" s="1271"/>
      <c r="BJ78" s="1271"/>
      <c r="BK78" s="1271"/>
      <c r="BL78" s="1271"/>
      <c r="BM78" s="1271"/>
      <c r="BN78" s="1271"/>
      <c r="BO78" s="1271"/>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1242"/>
      <c r="G79" s="1261"/>
      <c r="H79" s="1261"/>
      <c r="I79" s="1275"/>
      <c r="J79" s="1275"/>
      <c r="K79" s="1291"/>
      <c r="L79" s="1291"/>
      <c r="M79" s="1291"/>
      <c r="N79" s="1291"/>
      <c r="AN79" s="1267"/>
      <c r="AO79" s="1267"/>
      <c r="AP79" s="1267"/>
      <c r="AQ79" s="1267"/>
      <c r="AR79" s="1267"/>
      <c r="AS79" s="1267"/>
      <c r="AT79" s="1267"/>
      <c r="AU79" s="1267"/>
      <c r="AV79" s="1267"/>
      <c r="AW79" s="1267"/>
      <c r="AX79" s="1267"/>
      <c r="AY79" s="1267"/>
      <c r="AZ79" s="1267"/>
      <c r="BA79" s="1267"/>
      <c r="BB79" s="1271" t="s">
        <v>600</v>
      </c>
      <c r="BC79" s="1271"/>
      <c r="BD79" s="1271"/>
      <c r="BE79" s="1271"/>
      <c r="BF79" s="1271"/>
      <c r="BG79" s="1271"/>
      <c r="BH79" s="1271"/>
      <c r="BI79" s="1271"/>
      <c r="BJ79" s="1271"/>
      <c r="BK79" s="1271"/>
      <c r="BL79" s="1271"/>
      <c r="BM79" s="1271"/>
      <c r="BN79" s="1271"/>
      <c r="BO79" s="1271"/>
      <c r="BP79" s="1273">
        <v>14.3</v>
      </c>
      <c r="BQ79" s="1273"/>
      <c r="BR79" s="1273"/>
      <c r="BS79" s="1273"/>
      <c r="BT79" s="1273"/>
      <c r="BU79" s="1273"/>
      <c r="BV79" s="1273"/>
      <c r="BW79" s="1273"/>
      <c r="BX79" s="1273">
        <v>14</v>
      </c>
      <c r="BY79" s="1273"/>
      <c r="BZ79" s="1273"/>
      <c r="CA79" s="1273"/>
      <c r="CB79" s="1273"/>
      <c r="CC79" s="1273"/>
      <c r="CD79" s="1273"/>
      <c r="CE79" s="1273"/>
      <c r="CF79" s="1273">
        <v>13.3</v>
      </c>
      <c r="CG79" s="1273"/>
      <c r="CH79" s="1273"/>
      <c r="CI79" s="1273"/>
      <c r="CJ79" s="1273"/>
      <c r="CK79" s="1273"/>
      <c r="CL79" s="1273"/>
      <c r="CM79" s="1273"/>
      <c r="CN79" s="1273">
        <v>12.7</v>
      </c>
      <c r="CO79" s="1273"/>
      <c r="CP79" s="1273"/>
      <c r="CQ79" s="1273"/>
      <c r="CR79" s="1273"/>
      <c r="CS79" s="1273"/>
      <c r="CT79" s="1273"/>
      <c r="CU79" s="1273"/>
      <c r="CV79" s="1273">
        <v>12.3</v>
      </c>
      <c r="CW79" s="1273"/>
      <c r="CX79" s="1273"/>
      <c r="CY79" s="1273"/>
      <c r="CZ79" s="1273"/>
      <c r="DA79" s="1273"/>
      <c r="DB79" s="1273"/>
      <c r="DC79" s="1273"/>
    </row>
    <row r="80" spans="2:107" x14ac:dyDescent="0.15">
      <c r="B80" s="1242"/>
      <c r="G80" s="1261"/>
      <c r="H80" s="1261"/>
      <c r="I80" s="1275"/>
      <c r="J80" s="1275"/>
      <c r="K80" s="1291"/>
      <c r="L80" s="1291"/>
      <c r="M80" s="1291"/>
      <c r="N80" s="1291"/>
      <c r="AN80" s="1267"/>
      <c r="AO80" s="1267"/>
      <c r="AP80" s="1267"/>
      <c r="AQ80" s="1267"/>
      <c r="AR80" s="1267"/>
      <c r="AS80" s="1267"/>
      <c r="AT80" s="1267"/>
      <c r="AU80" s="1267"/>
      <c r="AV80" s="1267"/>
      <c r="AW80" s="1267"/>
      <c r="AX80" s="1267"/>
      <c r="AY80" s="1267"/>
      <c r="AZ80" s="1267"/>
      <c r="BA80" s="1267"/>
      <c r="BB80" s="1271"/>
      <c r="BC80" s="1271"/>
      <c r="BD80" s="1271"/>
      <c r="BE80" s="1271"/>
      <c r="BF80" s="1271"/>
      <c r="BG80" s="1271"/>
      <c r="BH80" s="1271"/>
      <c r="BI80" s="1271"/>
      <c r="BJ80" s="1271"/>
      <c r="BK80" s="1271"/>
      <c r="BL80" s="1271"/>
      <c r="BM80" s="1271"/>
      <c r="BN80" s="1271"/>
      <c r="BO80" s="1271"/>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1242"/>
    </row>
    <row r="82" spans="2:109" ht="17.25" x14ac:dyDescent="0.15">
      <c r="B82" s="1242"/>
      <c r="K82" s="1292"/>
      <c r="L82" s="1292"/>
      <c r="M82" s="1292"/>
      <c r="N82" s="1292"/>
      <c r="AQ82" s="1292"/>
      <c r="AR82" s="1292"/>
      <c r="AS82" s="1292"/>
      <c r="AT82" s="1292"/>
      <c r="BC82" s="1292"/>
      <c r="BD82" s="1292"/>
      <c r="BE82" s="1292"/>
      <c r="BF82" s="1292"/>
      <c r="BO82" s="1292"/>
      <c r="BP82" s="1292"/>
      <c r="BQ82" s="1292"/>
      <c r="BR82" s="1292"/>
      <c r="CA82" s="1292"/>
      <c r="CB82" s="1292"/>
      <c r="CC82" s="1292"/>
      <c r="CD82" s="1292"/>
      <c r="CM82" s="1292"/>
      <c r="CN82" s="1292"/>
      <c r="CO82" s="1292"/>
      <c r="CP82" s="1292"/>
      <c r="CY82" s="1292"/>
      <c r="CZ82" s="1292"/>
      <c r="DA82" s="1292"/>
      <c r="DB82" s="1292"/>
      <c r="DC82" s="1292"/>
    </row>
    <row r="83" spans="2:109" x14ac:dyDescent="0.15">
      <c r="B83" s="1244"/>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6"/>
    </row>
    <row r="84" spans="2:109" x14ac:dyDescent="0.15">
      <c r="DD84" s="1235"/>
      <c r="DE84" s="1235"/>
    </row>
    <row r="85" spans="2:109" x14ac:dyDescent="0.15">
      <c r="DD85" s="1235"/>
      <c r="DE85" s="1235"/>
    </row>
    <row r="86" spans="2:109" hidden="1" x14ac:dyDescent="0.15">
      <c r="DD86" s="1235"/>
      <c r="DE86" s="1235"/>
    </row>
    <row r="87" spans="2:109" hidden="1" x14ac:dyDescent="0.15">
      <c r="K87" s="1293"/>
      <c r="AQ87" s="1293"/>
      <c r="BC87" s="1293"/>
      <c r="BO87" s="1293"/>
      <c r="CA87" s="1293"/>
      <c r="CM87" s="1293"/>
      <c r="CY87" s="1293"/>
      <c r="DD87" s="1235"/>
      <c r="DE87" s="1235"/>
    </row>
    <row r="88" spans="2:109" hidden="1" x14ac:dyDescent="0.15">
      <c r="DD88" s="1235"/>
      <c r="DE88" s="1235"/>
    </row>
    <row r="89" spans="2:109" hidden="1" x14ac:dyDescent="0.15">
      <c r="DD89" s="1235"/>
      <c r="DE89" s="1235"/>
    </row>
    <row r="90" spans="2:109" hidden="1" x14ac:dyDescent="0.15">
      <c r="DD90" s="1235"/>
      <c r="DE90" s="1235"/>
    </row>
    <row r="91" spans="2:109" hidden="1" x14ac:dyDescent="0.15">
      <c r="DD91" s="1235"/>
      <c r="DE91" s="1235"/>
    </row>
    <row r="92" spans="2:109" ht="13.5" hidden="1" customHeight="1" x14ac:dyDescent="0.15">
      <c r="DD92" s="1235"/>
      <c r="DE92" s="1235"/>
    </row>
    <row r="93" spans="2:109" ht="13.5" hidden="1" customHeight="1" x14ac:dyDescent="0.15">
      <c r="DD93" s="1235"/>
      <c r="DE93" s="1235"/>
    </row>
    <row r="94" spans="2:109" ht="13.5" hidden="1" customHeight="1" x14ac:dyDescent="0.15">
      <c r="DD94" s="1235"/>
      <c r="DE94" s="1235"/>
    </row>
    <row r="95" spans="2:109" ht="13.5" hidden="1" customHeight="1" x14ac:dyDescent="0.15">
      <c r="DD95" s="1235"/>
      <c r="DE95" s="1235"/>
    </row>
    <row r="96" spans="2:109" ht="13.5" hidden="1" customHeight="1" x14ac:dyDescent="0.15">
      <c r="DD96" s="1235"/>
      <c r="DE96" s="1235"/>
    </row>
    <row r="97" spans="108:109" ht="13.5" hidden="1" customHeight="1" x14ac:dyDescent="0.15">
      <c r="DD97" s="1235"/>
      <c r="DE97" s="1235"/>
    </row>
    <row r="98" spans="108:109" ht="13.5" hidden="1" customHeight="1" x14ac:dyDescent="0.15">
      <c r="DD98" s="1235"/>
      <c r="DE98" s="1235"/>
    </row>
    <row r="99" spans="108:109" ht="13.5" hidden="1" customHeight="1" x14ac:dyDescent="0.15">
      <c r="DD99" s="1235"/>
      <c r="DE99" s="1235"/>
    </row>
    <row r="100" spans="108:109" ht="13.5" hidden="1" customHeight="1" x14ac:dyDescent="0.15">
      <c r="DD100" s="1235"/>
      <c r="DE100" s="1235"/>
    </row>
    <row r="101" spans="108:109" ht="13.5" hidden="1" customHeight="1" x14ac:dyDescent="0.15">
      <c r="DD101" s="1235"/>
      <c r="DE101" s="1235"/>
    </row>
    <row r="102" spans="108:109" ht="13.5" hidden="1" customHeight="1" x14ac:dyDescent="0.15">
      <c r="DD102" s="1235"/>
      <c r="DE102" s="1235"/>
    </row>
    <row r="103" spans="108:109" ht="13.5" hidden="1" customHeight="1" x14ac:dyDescent="0.15">
      <c r="DD103" s="1235"/>
      <c r="DE103" s="1235"/>
    </row>
    <row r="104" spans="108:109" ht="13.5" hidden="1" customHeight="1" x14ac:dyDescent="0.15">
      <c r="DD104" s="1235"/>
      <c r="DE104" s="1235"/>
    </row>
    <row r="105" spans="108:109" ht="13.5" hidden="1" customHeight="1" x14ac:dyDescent="0.15">
      <c r="DD105" s="1235"/>
      <c r="DE105" s="1235"/>
    </row>
    <row r="106" spans="108:109" ht="13.5" hidden="1" customHeight="1" x14ac:dyDescent="0.15">
      <c r="DD106" s="1235"/>
      <c r="DE106" s="1235"/>
    </row>
    <row r="107" spans="108:109" ht="13.5" hidden="1" customHeight="1" x14ac:dyDescent="0.15">
      <c r="DD107" s="1235"/>
      <c r="DE107" s="1235"/>
    </row>
    <row r="108" spans="108:109" ht="13.5" hidden="1" customHeight="1" x14ac:dyDescent="0.15">
      <c r="DD108" s="1235"/>
      <c r="DE108" s="1235"/>
    </row>
    <row r="109" spans="108:109" ht="13.5" hidden="1" customHeight="1" x14ac:dyDescent="0.15">
      <c r="DD109" s="1235"/>
      <c r="DE109" s="1235"/>
    </row>
    <row r="110" spans="108:109" ht="13.5" hidden="1" customHeight="1" x14ac:dyDescent="0.15">
      <c r="DD110" s="1235"/>
      <c r="DE110" s="1235"/>
    </row>
    <row r="111" spans="108:109" ht="13.5" hidden="1" customHeight="1" x14ac:dyDescent="0.15">
      <c r="DD111" s="1235"/>
      <c r="DE111" s="1235"/>
    </row>
    <row r="112" spans="108:109" ht="13.5" hidden="1" customHeight="1" x14ac:dyDescent="0.15">
      <c r="DD112" s="1235"/>
      <c r="DE112" s="1235"/>
    </row>
    <row r="113" spans="108:109" ht="13.5" hidden="1" customHeight="1" x14ac:dyDescent="0.15">
      <c r="DD113" s="1235"/>
      <c r="DE113" s="1235"/>
    </row>
    <row r="114" spans="108:109" ht="13.5" hidden="1" customHeight="1" x14ac:dyDescent="0.15">
      <c r="DD114" s="1235"/>
      <c r="DE114" s="1235"/>
    </row>
    <row r="115" spans="108:109" ht="13.5" hidden="1" customHeight="1" x14ac:dyDescent="0.15">
      <c r="DD115" s="1235"/>
      <c r="DE115" s="1235"/>
    </row>
    <row r="116" spans="108:109" ht="13.5" hidden="1" customHeight="1" x14ac:dyDescent="0.15">
      <c r="DD116" s="1235"/>
      <c r="DE116" s="1235"/>
    </row>
    <row r="117" spans="108:109" ht="13.5" hidden="1" customHeight="1" x14ac:dyDescent="0.15">
      <c r="DD117" s="1235"/>
      <c r="DE117" s="1235"/>
    </row>
    <row r="118" spans="108:109" ht="13.5" hidden="1" customHeight="1" x14ac:dyDescent="0.15">
      <c r="DD118" s="1235"/>
      <c r="DE118" s="1235"/>
    </row>
    <row r="119" spans="108:109" ht="13.5" hidden="1" customHeight="1" x14ac:dyDescent="0.15">
      <c r="DD119" s="1235"/>
      <c r="DE119" s="1235"/>
    </row>
    <row r="120" spans="108:109" ht="13.5" hidden="1" customHeight="1" x14ac:dyDescent="0.15">
      <c r="DD120" s="1235"/>
      <c r="DE120" s="1235"/>
    </row>
    <row r="121" spans="108:109" ht="13.5" hidden="1" customHeight="1" x14ac:dyDescent="0.15">
      <c r="DD121" s="1235"/>
      <c r="DE121" s="1235"/>
    </row>
    <row r="122" spans="108:109" ht="13.5" hidden="1" customHeight="1" x14ac:dyDescent="0.15">
      <c r="DD122" s="1235"/>
      <c r="DE122" s="1235"/>
    </row>
    <row r="123" spans="108:109" ht="13.5" hidden="1" customHeight="1" x14ac:dyDescent="0.15">
      <c r="DD123" s="1235"/>
      <c r="DE123" s="1235"/>
    </row>
    <row r="124" spans="108:109" ht="13.5" hidden="1" customHeight="1" x14ac:dyDescent="0.15">
      <c r="DD124" s="1235"/>
      <c r="DE124" s="1235"/>
    </row>
    <row r="125" spans="108:109" ht="13.5" hidden="1" customHeight="1" x14ac:dyDescent="0.15">
      <c r="DD125" s="1235"/>
      <c r="DE125" s="1235"/>
    </row>
    <row r="126" spans="108:109" ht="13.5" hidden="1" customHeight="1" x14ac:dyDescent="0.15">
      <c r="DD126" s="1235"/>
      <c r="DE126" s="1235"/>
    </row>
    <row r="127" spans="108:109" ht="13.5" hidden="1" customHeight="1" x14ac:dyDescent="0.15">
      <c r="DD127" s="1235"/>
      <c r="DE127" s="1235"/>
    </row>
    <row r="128" spans="108:109" ht="13.5" hidden="1" customHeight="1" x14ac:dyDescent="0.15">
      <c r="DD128" s="1235"/>
      <c r="DE128" s="1235"/>
    </row>
    <row r="129" spans="108:109" ht="13.5" hidden="1" customHeight="1" x14ac:dyDescent="0.15">
      <c r="DD129" s="1235"/>
      <c r="DE129" s="1235"/>
    </row>
    <row r="130" spans="108:109" ht="13.5" hidden="1" customHeight="1" x14ac:dyDescent="0.15">
      <c r="DD130" s="1235"/>
      <c r="DE130" s="1235"/>
    </row>
    <row r="131" spans="108:109" ht="13.5" hidden="1" customHeight="1" x14ac:dyDescent="0.15">
      <c r="DD131" s="1235"/>
      <c r="DE131" s="1235"/>
    </row>
    <row r="132" spans="108:109" ht="13.5" hidden="1" customHeight="1" x14ac:dyDescent="0.15">
      <c r="DD132" s="1235"/>
      <c r="DE132" s="1235"/>
    </row>
    <row r="133" spans="108:109" ht="13.5" hidden="1" customHeight="1" x14ac:dyDescent="0.15">
      <c r="DD133" s="1235"/>
      <c r="DE133" s="1235"/>
    </row>
    <row r="134" spans="108:109" ht="13.5" hidden="1" customHeight="1" x14ac:dyDescent="0.15">
      <c r="DD134" s="1235"/>
      <c r="DE134" s="1235"/>
    </row>
    <row r="135" spans="108:109" ht="13.5" hidden="1" customHeight="1" x14ac:dyDescent="0.15">
      <c r="DD135" s="1235"/>
      <c r="DE135" s="1235"/>
    </row>
    <row r="136" spans="108:109" ht="13.5" hidden="1" customHeight="1" x14ac:dyDescent="0.15">
      <c r="DD136" s="1235"/>
      <c r="DE136" s="1235"/>
    </row>
    <row r="137" spans="108:109" ht="13.5" hidden="1" customHeight="1" x14ac:dyDescent="0.15">
      <c r="DD137" s="1235"/>
      <c r="DE137" s="1235"/>
    </row>
    <row r="138" spans="108:109" ht="13.5" hidden="1" customHeight="1" x14ac:dyDescent="0.15">
      <c r="DD138" s="1235"/>
      <c r="DE138" s="1235"/>
    </row>
    <row r="139" spans="108:109" ht="13.5" hidden="1" customHeight="1" x14ac:dyDescent="0.15">
      <c r="DD139" s="1235"/>
      <c r="DE139" s="1235"/>
    </row>
    <row r="140" spans="108:109" ht="13.5" hidden="1" customHeight="1" x14ac:dyDescent="0.15">
      <c r="DD140" s="1235"/>
      <c r="DE140" s="1235"/>
    </row>
    <row r="141" spans="108:109" ht="13.5" hidden="1" customHeight="1" x14ac:dyDescent="0.15">
      <c r="DD141" s="1235"/>
      <c r="DE141" s="1235"/>
    </row>
    <row r="142" spans="108:109" ht="13.5" hidden="1" customHeight="1" x14ac:dyDescent="0.15">
      <c r="DD142" s="1235"/>
      <c r="DE142" s="1235"/>
    </row>
    <row r="143" spans="108:109" ht="13.5" hidden="1" customHeight="1" x14ac:dyDescent="0.15">
      <c r="DD143" s="1235"/>
      <c r="DE143" s="1235"/>
    </row>
    <row r="144" spans="108:109" ht="13.5" hidden="1" customHeight="1" x14ac:dyDescent="0.15">
      <c r="DD144" s="1235"/>
      <c r="DE144" s="1235"/>
    </row>
    <row r="145" spans="108:109" ht="13.5" hidden="1" customHeight="1" x14ac:dyDescent="0.15">
      <c r="DD145" s="1235"/>
      <c r="DE145" s="1235"/>
    </row>
    <row r="146" spans="108:109" ht="13.5" hidden="1" customHeight="1" x14ac:dyDescent="0.15">
      <c r="DD146" s="1235"/>
      <c r="DE146" s="1235"/>
    </row>
    <row r="147" spans="108:109" ht="13.5" hidden="1" customHeight="1" x14ac:dyDescent="0.15">
      <c r="DD147" s="1235"/>
      <c r="DE147" s="1235"/>
    </row>
    <row r="148" spans="108:109" ht="13.5" hidden="1" customHeight="1" x14ac:dyDescent="0.15">
      <c r="DD148" s="1235"/>
      <c r="DE148" s="1235"/>
    </row>
    <row r="149" spans="108:109" ht="13.5" hidden="1" customHeight="1" x14ac:dyDescent="0.15">
      <c r="DD149" s="1235"/>
      <c r="DE149" s="1235"/>
    </row>
    <row r="150" spans="108:109" ht="13.5" hidden="1" customHeight="1" x14ac:dyDescent="0.15">
      <c r="DD150" s="1235"/>
      <c r="DE150" s="1235"/>
    </row>
    <row r="151" spans="108:109" ht="13.5" hidden="1" customHeight="1" x14ac:dyDescent="0.15">
      <c r="DD151" s="1235"/>
      <c r="DE151" s="1235"/>
    </row>
    <row r="152" spans="108:109" ht="13.5" hidden="1" customHeight="1" x14ac:dyDescent="0.15">
      <c r="DD152" s="1235"/>
      <c r="DE152" s="1235"/>
    </row>
    <row r="153" spans="108:109" ht="13.5" hidden="1" customHeight="1" x14ac:dyDescent="0.15">
      <c r="DD153" s="1235"/>
      <c r="DE153" s="1235"/>
    </row>
    <row r="154" spans="108:109" ht="13.5" hidden="1" customHeight="1" x14ac:dyDescent="0.15">
      <c r="DD154" s="1235"/>
      <c r="DE154" s="1235"/>
    </row>
    <row r="155" spans="108:109" ht="13.5" hidden="1" customHeight="1" x14ac:dyDescent="0.15">
      <c r="DD155" s="1235"/>
      <c r="DE155" s="1235"/>
    </row>
    <row r="156" spans="108:109" ht="13.5" hidden="1" customHeight="1" x14ac:dyDescent="0.15">
      <c r="DD156" s="1235"/>
      <c r="DE156" s="1235"/>
    </row>
    <row r="157" spans="108:109" ht="13.5" hidden="1" customHeight="1" x14ac:dyDescent="0.15">
      <c r="DD157" s="1235"/>
      <c r="DE157" s="1235"/>
    </row>
    <row r="158" spans="108:109" ht="13.5" hidden="1" customHeight="1" x14ac:dyDescent="0.15">
      <c r="DD158" s="1235"/>
      <c r="DE158" s="1235"/>
    </row>
    <row r="159" spans="108:109" ht="13.5" hidden="1" customHeight="1" x14ac:dyDescent="0.15">
      <c r="DD159" s="1235"/>
      <c r="DE159" s="1235"/>
    </row>
    <row r="160" spans="108:109" ht="13.5" hidden="1" customHeight="1" x14ac:dyDescent="0.15">
      <c r="DD160" s="1235"/>
      <c r="DE160" s="1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mj0yxcbzegCJprjn/iiQuY+r1cUdT9lsJlDOzAUGoTnFFyL4HrTDr0y9v5YWPwzf19eQPbjDpxJtXX8QuqV1w==" saltValue="tuQ6x4kZERwlaJceGffp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E53" sqref="AE53"/>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tjtncOgw2w81dmmsiW5n2xdCREa/IyvUA3VayZfqollVgak7IFvqyDaMI728UKnbc5uwTUdl79h/o6Fx/JkOA==" saltValue="dXw8uJ68pv+K4s5V2YLb4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K98" sqref="BK98"/>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fp52yaXLgjON/a2zPHHOmJSJTbLHkS2BBBRvOjZC41tkI3uB2H5530a+Gies0DllqOCufRAz6gSARyx24qzQ==" saltValue="FSGBMXhpZktNV9KwgMC5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49</v>
      </c>
      <c r="E2" s="126"/>
      <c r="F2" s="127" t="s">
        <v>50</v>
      </c>
      <c r="G2" s="128"/>
      <c r="H2" s="129"/>
    </row>
    <row r="3" spans="1:8" x14ac:dyDescent="0.15">
      <c r="A3" s="125" t="s">
        <v>518</v>
      </c>
      <c r="B3" s="130"/>
      <c r="C3" s="131"/>
      <c r="D3" s="132">
        <v>50074</v>
      </c>
      <c r="E3" s="133"/>
      <c r="F3" s="134">
        <v>35216</v>
      </c>
      <c r="G3" s="135"/>
      <c r="H3" s="136"/>
    </row>
    <row r="4" spans="1:8" x14ac:dyDescent="0.15">
      <c r="A4" s="137"/>
      <c r="B4" s="138"/>
      <c r="C4" s="139"/>
      <c r="D4" s="140">
        <v>14045</v>
      </c>
      <c r="E4" s="141"/>
      <c r="F4" s="142">
        <v>12644</v>
      </c>
      <c r="G4" s="143"/>
      <c r="H4" s="144"/>
    </row>
    <row r="5" spans="1:8" x14ac:dyDescent="0.15">
      <c r="A5" s="125" t="s">
        <v>520</v>
      </c>
      <c r="B5" s="130"/>
      <c r="C5" s="131"/>
      <c r="D5" s="132">
        <v>47893</v>
      </c>
      <c r="E5" s="133"/>
      <c r="F5" s="134">
        <v>36736</v>
      </c>
      <c r="G5" s="135"/>
      <c r="H5" s="136"/>
    </row>
    <row r="6" spans="1:8" x14ac:dyDescent="0.15">
      <c r="A6" s="137"/>
      <c r="B6" s="138"/>
      <c r="C6" s="139"/>
      <c r="D6" s="140">
        <v>15990</v>
      </c>
      <c r="E6" s="141"/>
      <c r="F6" s="142">
        <v>13410</v>
      </c>
      <c r="G6" s="143"/>
      <c r="H6" s="144"/>
    </row>
    <row r="7" spans="1:8" x14ac:dyDescent="0.15">
      <c r="A7" s="125" t="s">
        <v>521</v>
      </c>
      <c r="B7" s="130"/>
      <c r="C7" s="131"/>
      <c r="D7" s="132">
        <v>49250</v>
      </c>
      <c r="E7" s="133"/>
      <c r="F7" s="134">
        <v>38259</v>
      </c>
      <c r="G7" s="135"/>
      <c r="H7" s="136"/>
    </row>
    <row r="8" spans="1:8" x14ac:dyDescent="0.15">
      <c r="A8" s="137"/>
      <c r="B8" s="138"/>
      <c r="C8" s="139"/>
      <c r="D8" s="140">
        <v>17295</v>
      </c>
      <c r="E8" s="141"/>
      <c r="F8" s="142">
        <v>13379</v>
      </c>
      <c r="G8" s="143"/>
      <c r="H8" s="144"/>
    </row>
    <row r="9" spans="1:8" x14ac:dyDescent="0.15">
      <c r="A9" s="125" t="s">
        <v>522</v>
      </c>
      <c r="B9" s="130"/>
      <c r="C9" s="131"/>
      <c r="D9" s="132">
        <v>53327</v>
      </c>
      <c r="E9" s="133"/>
      <c r="F9" s="134">
        <v>39075</v>
      </c>
      <c r="G9" s="135"/>
      <c r="H9" s="136"/>
    </row>
    <row r="10" spans="1:8" x14ac:dyDescent="0.15">
      <c r="A10" s="137"/>
      <c r="B10" s="138"/>
      <c r="C10" s="139"/>
      <c r="D10" s="140">
        <v>21596</v>
      </c>
      <c r="E10" s="141"/>
      <c r="F10" s="142">
        <v>13441</v>
      </c>
      <c r="G10" s="143"/>
      <c r="H10" s="144"/>
    </row>
    <row r="11" spans="1:8" x14ac:dyDescent="0.15">
      <c r="A11" s="125" t="s">
        <v>523</v>
      </c>
      <c r="B11" s="130"/>
      <c r="C11" s="131"/>
      <c r="D11" s="132">
        <v>60817</v>
      </c>
      <c r="E11" s="133"/>
      <c r="F11" s="134">
        <v>39072</v>
      </c>
      <c r="G11" s="135"/>
      <c r="H11" s="136"/>
    </row>
    <row r="12" spans="1:8" x14ac:dyDescent="0.15">
      <c r="A12" s="137"/>
      <c r="B12" s="138"/>
      <c r="C12" s="145"/>
      <c r="D12" s="140">
        <v>24131</v>
      </c>
      <c r="E12" s="141"/>
      <c r="F12" s="142">
        <v>14106</v>
      </c>
      <c r="G12" s="143"/>
      <c r="H12" s="144"/>
    </row>
    <row r="13" spans="1:8" x14ac:dyDescent="0.15">
      <c r="A13" s="125"/>
      <c r="B13" s="130"/>
      <c r="C13" s="146"/>
      <c r="D13" s="147">
        <v>52272</v>
      </c>
      <c r="E13" s="148"/>
      <c r="F13" s="149">
        <v>37672</v>
      </c>
      <c r="G13" s="150"/>
      <c r="H13" s="136"/>
    </row>
    <row r="14" spans="1:8" x14ac:dyDescent="0.15">
      <c r="A14" s="137"/>
      <c r="B14" s="138"/>
      <c r="C14" s="139"/>
      <c r="D14" s="140">
        <v>18611</v>
      </c>
      <c r="E14" s="141"/>
      <c r="F14" s="142">
        <v>13396</v>
      </c>
      <c r="G14" s="143"/>
      <c r="H14" s="144"/>
    </row>
    <row r="17" spans="1:11" x14ac:dyDescent="0.15">
      <c r="A17" s="121" t="s">
        <v>51</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52</v>
      </c>
      <c r="B19" s="151">
        <f>ROUND(VALUE(SUBSTITUTE(実質収支比率等に係る経年分析!F$48,"▲","-")),2)</f>
        <v>1.92</v>
      </c>
      <c r="C19" s="151">
        <f>ROUND(VALUE(SUBSTITUTE(実質収支比率等に係る経年分析!G$48,"▲","-")),2)</f>
        <v>2.0099999999999998</v>
      </c>
      <c r="D19" s="151">
        <f>ROUND(VALUE(SUBSTITUTE(実質収支比率等に係る経年分析!H$48,"▲","-")),2)</f>
        <v>1.1200000000000001</v>
      </c>
      <c r="E19" s="151">
        <f>ROUND(VALUE(SUBSTITUTE(実質収支比率等に係る経年分析!I$48,"▲","-")),2)</f>
        <v>1.49</v>
      </c>
      <c r="F19" s="151">
        <f>ROUND(VALUE(SUBSTITUTE(実質収支比率等に係る経年分析!J$48,"▲","-")),2)</f>
        <v>1.05</v>
      </c>
    </row>
    <row r="20" spans="1:11" x14ac:dyDescent="0.15">
      <c r="A20" s="151" t="s">
        <v>53</v>
      </c>
      <c r="B20" s="151">
        <f>ROUND(VALUE(SUBSTITUTE(実質収支比率等に係る経年分析!F$47,"▲","-")),2)</f>
        <v>4.6900000000000004</v>
      </c>
      <c r="C20" s="151">
        <f>ROUND(VALUE(SUBSTITUTE(実質収支比率等に係る経年分析!G$47,"▲","-")),2)</f>
        <v>4.32</v>
      </c>
      <c r="D20" s="151">
        <f>ROUND(VALUE(SUBSTITUTE(実質収支比率等に係る経年分析!H$47,"▲","-")),2)</f>
        <v>4.6500000000000004</v>
      </c>
      <c r="E20" s="151">
        <f>ROUND(VALUE(SUBSTITUTE(実質収支比率等に係る経年分析!I$47,"▲","-")),2)</f>
        <v>3.28</v>
      </c>
      <c r="F20" s="151">
        <f>ROUND(VALUE(SUBSTITUTE(実質収支比率等に係る経年分析!J$47,"▲","-")),2)</f>
        <v>3.28</v>
      </c>
    </row>
    <row r="21" spans="1:11" x14ac:dyDescent="0.15">
      <c r="A21" s="151" t="s">
        <v>54</v>
      </c>
      <c r="B21" s="151">
        <f>IF(ISNUMBER(VALUE(SUBSTITUTE(実質収支比率等に係る経年分析!F$49,"▲","-"))),ROUND(VALUE(SUBSTITUTE(実質収支比率等に係る経年分析!F$49,"▲","-")),2),NA())</f>
        <v>0.03</v>
      </c>
      <c r="C21" s="151">
        <f>IF(ISNUMBER(VALUE(SUBSTITUTE(実質収支比率等に係る経年分析!G$49,"▲","-"))),ROUND(VALUE(SUBSTITUTE(実質収支比率等に係る経年分析!G$49,"▲","-")),2),NA())</f>
        <v>-7.0000000000000007E-2</v>
      </c>
      <c r="D21" s="151">
        <f>IF(ISNUMBER(VALUE(SUBSTITUTE(実質収支比率等に係る経年分析!H$49,"▲","-"))),ROUND(VALUE(SUBSTITUTE(実質収支比率等に係る経年分析!H$49,"▲","-")),2),NA())</f>
        <v>-0.6</v>
      </c>
      <c r="E21" s="151">
        <f>IF(ISNUMBER(VALUE(SUBSTITUTE(実質収支比率等に係る経年分析!I$49,"▲","-"))),ROUND(VALUE(SUBSTITUTE(実質収支比率等に係る経年分析!I$49,"▲","-")),2),NA())</f>
        <v>-0.84</v>
      </c>
      <c r="F21" s="151">
        <f>IF(ISNUMBER(VALUE(SUBSTITUTE(実質収支比率等に係る経年分析!J$49,"▲","-"))),ROUND(VALUE(SUBSTITUTE(実質収支比率等に係る経年分析!J$49,"▲","-")),2),NA())</f>
        <v>-0.44</v>
      </c>
    </row>
    <row r="24" spans="1:11" x14ac:dyDescent="0.15">
      <c r="A24" s="121" t="s">
        <v>55</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56</v>
      </c>
      <c r="C26" s="152" t="s">
        <v>57</v>
      </c>
      <c r="D26" s="152" t="s">
        <v>56</v>
      </c>
      <c r="E26" s="152" t="s">
        <v>57</v>
      </c>
      <c r="F26" s="152" t="s">
        <v>56</v>
      </c>
      <c r="G26" s="152" t="s">
        <v>57</v>
      </c>
      <c r="H26" s="152" t="s">
        <v>56</v>
      </c>
      <c r="I26" s="152" t="s">
        <v>57</v>
      </c>
      <c r="J26" s="152" t="s">
        <v>56</v>
      </c>
      <c r="K26" s="152" t="s">
        <v>57</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0.09</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7.0000000000000007E-2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0.13</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0.04</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病院事業会計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0.68</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0.62</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0.27</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7.0000000000000007E-2</v>
      </c>
    </row>
    <row r="30" spans="1:11" x14ac:dyDescent="0.15">
      <c r="A30" s="152" t="str">
        <f>IF(連結実質赤字比率に係る赤字・黒字の構成分析!C$40="",NA(),連結実質赤字比率に係る赤字・黒字の構成分析!C$40)</f>
        <v>施設管理事業会計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0.08</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0.08</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0.09</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0.11</v>
      </c>
    </row>
    <row r="31" spans="1:11" x14ac:dyDescent="0.15">
      <c r="A31" s="152" t="str">
        <f>IF(連結実質赤字比率に係る赤字・黒字の構成分析!C$39="",NA(),連結実質赤字比率に係る赤字・黒字の構成分析!C$39)</f>
        <v>工業用水道事業会計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0.31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0.33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0.34</v>
      </c>
    </row>
    <row r="32" spans="1:11" x14ac:dyDescent="0.15">
      <c r="A32" s="152" t="str">
        <f>IF(連結実質赤字比率に係る赤字・黒字の構成分析!C$38="",NA(),連結実質赤字比率に係る赤字・黒字の構成分析!C$38)</f>
        <v>流域下水道事業特別会計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0.28999999999999998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0.24</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0.33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0.35</v>
      </c>
    </row>
    <row r="33" spans="1:16" x14ac:dyDescent="0.15">
      <c r="A33" s="152" t="str">
        <f>IF(連結実質赤字比率に係る赤字・黒字の構成分析!C$37="",NA(),連結実質赤字比率に係る赤字・黒字の構成分析!C$37)</f>
        <v>国民健康保険特別会計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0.36</v>
      </c>
    </row>
    <row r="34" spans="1:16" x14ac:dyDescent="0.15">
      <c r="A34" s="152" t="str">
        <f>IF(連結実質赤字比率に係る赤字・黒字の構成分析!C$36="",NA(),連結実質赤字比率に係る赤字・黒字の構成分析!C$36)</f>
        <v>一般会計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1.82</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1.9</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1.04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1.34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v>
      </c>
    </row>
    <row r="35" spans="1:16" x14ac:dyDescent="0.15">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0.85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0.85</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0.89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0.96</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1.06</v>
      </c>
    </row>
    <row r="36" spans="1:16" x14ac:dyDescent="0.15">
      <c r="A36" s="152" t="str">
        <f>IF(連結実質赤字比率に係る赤字・黒字の構成分析!C$34="",NA(),連結実質赤字比率に係る赤字・黒字の構成分析!C$34)</f>
        <v>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2.17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1.91</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1.91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1.84</v>
      </c>
    </row>
    <row r="39" spans="1:16" x14ac:dyDescent="0.15">
      <c r="A39" s="121" t="s">
        <v>58</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15">
      <c r="A42" s="153" t="s">
        <v>61</v>
      </c>
      <c r="B42" s="153"/>
      <c r="C42" s="153"/>
      <c r="D42" s="153">
        <f>'実質公債費比率（分子）の構造'!K$52</f>
        <v>60737</v>
      </c>
      <c r="E42" s="153"/>
      <c r="F42" s="153"/>
      <c r="G42" s="153">
        <f>'実質公債費比率（分子）の構造'!L$52</f>
        <v>63987</v>
      </c>
      <c r="H42" s="153"/>
      <c r="I42" s="153"/>
      <c r="J42" s="153">
        <f>'実質公債費比率（分子）の構造'!M$52</f>
        <v>66275</v>
      </c>
      <c r="K42" s="153"/>
      <c r="L42" s="153"/>
      <c r="M42" s="153">
        <f>'実質公債費比率（分子）の構造'!N$52</f>
        <v>67195</v>
      </c>
      <c r="N42" s="153"/>
      <c r="O42" s="153"/>
      <c r="P42" s="153">
        <f>'実質公債費比率（分子）の構造'!O$52</f>
        <v>67765</v>
      </c>
    </row>
    <row r="43" spans="1:16" x14ac:dyDescent="0.15">
      <c r="A43" s="153" t="s">
        <v>62</v>
      </c>
      <c r="B43" s="153">
        <f>'実質公債費比率（分子）の構造'!K$51</f>
        <v>6</v>
      </c>
      <c r="C43" s="153"/>
      <c r="D43" s="153"/>
      <c r="E43" s="153">
        <f>'実質公債費比率（分子）の構造'!L$51</f>
        <v>5</v>
      </c>
      <c r="F43" s="153"/>
      <c r="G43" s="153"/>
      <c r="H43" s="153">
        <f>'実質公債費比率（分子）の構造'!M$51</f>
        <v>6</v>
      </c>
      <c r="I43" s="153"/>
      <c r="J43" s="153"/>
      <c r="K43" s="153">
        <f>'実質公債費比率（分子）の構造'!N$51</f>
        <v>5</v>
      </c>
      <c r="L43" s="153"/>
      <c r="M43" s="153"/>
      <c r="N43" s="153">
        <f>'実質公債費比率（分子）の構造'!O$51</f>
        <v>2</v>
      </c>
      <c r="O43" s="153"/>
      <c r="P43" s="153"/>
    </row>
    <row r="44" spans="1:16" x14ac:dyDescent="0.15">
      <c r="A44" s="153" t="s">
        <v>63</v>
      </c>
      <c r="B44" s="153">
        <f>'実質公債費比率（分子）の構造'!K$50</f>
        <v>1166</v>
      </c>
      <c r="C44" s="153"/>
      <c r="D44" s="153"/>
      <c r="E44" s="153">
        <f>'実質公債費比率（分子）の構造'!L$50</f>
        <v>1061</v>
      </c>
      <c r="F44" s="153"/>
      <c r="G44" s="153"/>
      <c r="H44" s="153">
        <f>'実質公債費比率（分子）の構造'!M$50</f>
        <v>832</v>
      </c>
      <c r="I44" s="153"/>
      <c r="J44" s="153"/>
      <c r="K44" s="153">
        <f>'実質公債費比率（分子）の構造'!N$50</f>
        <v>767</v>
      </c>
      <c r="L44" s="153"/>
      <c r="M44" s="153"/>
      <c r="N44" s="153">
        <f>'実質公債費比率（分子）の構造'!O$50</f>
        <v>803</v>
      </c>
      <c r="O44" s="153"/>
      <c r="P44" s="153"/>
    </row>
    <row r="45" spans="1:16" x14ac:dyDescent="0.15">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65</v>
      </c>
      <c r="B46" s="153">
        <f>'実質公債費比率（分子）の構造'!K$48</f>
        <v>1818</v>
      </c>
      <c r="C46" s="153"/>
      <c r="D46" s="153"/>
      <c r="E46" s="153">
        <f>'実質公債費比率（分子）の構造'!L$48</f>
        <v>1627</v>
      </c>
      <c r="F46" s="153"/>
      <c r="G46" s="153"/>
      <c r="H46" s="153">
        <f>'実質公債費比率（分子）の構造'!M$48</f>
        <v>889</v>
      </c>
      <c r="I46" s="153"/>
      <c r="J46" s="153"/>
      <c r="K46" s="153">
        <f>'実質公債費比率（分子）の構造'!N$48</f>
        <v>877</v>
      </c>
      <c r="L46" s="153"/>
      <c r="M46" s="153"/>
      <c r="N46" s="153">
        <f>'実質公債費比率（分子）の構造'!O$48</f>
        <v>518</v>
      </c>
      <c r="O46" s="153"/>
      <c r="P46" s="153"/>
    </row>
    <row r="47" spans="1:16" x14ac:dyDescent="0.15">
      <c r="A47" s="153" t="s">
        <v>66</v>
      </c>
      <c r="B47" s="153">
        <f>'実質公債費比率（分子）の構造'!K$47</f>
        <v>3233</v>
      </c>
      <c r="C47" s="153"/>
      <c r="D47" s="153"/>
      <c r="E47" s="153">
        <f>'実質公債費比率（分子）の構造'!L$47</f>
        <v>3617</v>
      </c>
      <c r="F47" s="153"/>
      <c r="G47" s="153"/>
      <c r="H47" s="153">
        <f>'実質公債費比率（分子）の構造'!M$47</f>
        <v>3983</v>
      </c>
      <c r="I47" s="153"/>
      <c r="J47" s="153"/>
      <c r="K47" s="153">
        <f>'実質公債費比率（分子）の構造'!N$47</f>
        <v>4206</v>
      </c>
      <c r="L47" s="153"/>
      <c r="M47" s="153"/>
      <c r="N47" s="153">
        <f>'実質公債費比率（分子）の構造'!O$47</f>
        <v>4428</v>
      </c>
      <c r="O47" s="153"/>
      <c r="P47" s="153"/>
    </row>
    <row r="48" spans="1:16" x14ac:dyDescent="0.15">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68</v>
      </c>
      <c r="B49" s="153">
        <f>'実質公債費比率（分子）の構造'!K$45</f>
        <v>97889</v>
      </c>
      <c r="C49" s="153"/>
      <c r="D49" s="153"/>
      <c r="E49" s="153">
        <f>'実質公債費比率（分子）の構造'!L$45</f>
        <v>100470</v>
      </c>
      <c r="F49" s="153"/>
      <c r="G49" s="153"/>
      <c r="H49" s="153">
        <f>'実質公債費比率（分子）の構造'!M$45</f>
        <v>100995</v>
      </c>
      <c r="I49" s="153"/>
      <c r="J49" s="153"/>
      <c r="K49" s="153">
        <f>'実質公債費比率（分子）の構造'!N$45</f>
        <v>99381</v>
      </c>
      <c r="L49" s="153"/>
      <c r="M49" s="153"/>
      <c r="N49" s="153">
        <f>'実質公債費比率（分子）の構造'!O$45</f>
        <v>98603</v>
      </c>
      <c r="O49" s="153"/>
      <c r="P49" s="153"/>
    </row>
    <row r="50" spans="1:16" x14ac:dyDescent="0.15">
      <c r="A50" s="153" t="s">
        <v>69</v>
      </c>
      <c r="B50" s="153" t="e">
        <f>NA()</f>
        <v>#N/A</v>
      </c>
      <c r="C50" s="153">
        <f>IF(ISNUMBER('実質公債費比率（分子）の構造'!K$53),'実質公債費比率（分子）の構造'!K$53,NA())</f>
        <v>43375</v>
      </c>
      <c r="D50" s="153" t="e">
        <f>NA()</f>
        <v>#N/A</v>
      </c>
      <c r="E50" s="153" t="e">
        <f>NA()</f>
        <v>#N/A</v>
      </c>
      <c r="F50" s="153">
        <f>IF(ISNUMBER('実質公債費比率（分子）の構造'!L$53),'実質公債費比率（分子）の構造'!L$53,NA())</f>
        <v>42793</v>
      </c>
      <c r="G50" s="153" t="e">
        <f>NA()</f>
        <v>#N/A</v>
      </c>
      <c r="H50" s="153" t="e">
        <f>NA()</f>
        <v>#N/A</v>
      </c>
      <c r="I50" s="153">
        <f>IF(ISNUMBER('実質公債費比率（分子）の構造'!M$53),'実質公債費比率（分子）の構造'!M$53,NA())</f>
        <v>40430</v>
      </c>
      <c r="J50" s="153" t="e">
        <f>NA()</f>
        <v>#N/A</v>
      </c>
      <c r="K50" s="153" t="e">
        <f>NA()</f>
        <v>#N/A</v>
      </c>
      <c r="L50" s="153">
        <f>IF(ISNUMBER('実質公債費比率（分子）の構造'!N$53),'実質公債費比率（分子）の構造'!N$53,NA())</f>
        <v>38041</v>
      </c>
      <c r="M50" s="153" t="e">
        <f>NA()</f>
        <v>#N/A</v>
      </c>
      <c r="N50" s="153" t="e">
        <f>NA()</f>
        <v>#N/A</v>
      </c>
      <c r="O50" s="153">
        <f>IF(ISNUMBER('実質公債費比率（分子）の構造'!O$53),'実質公債費比率（分子）の構造'!O$53,NA())</f>
        <v>36589</v>
      </c>
      <c r="P50" s="153" t="e">
        <f>NA()</f>
        <v>#N/A</v>
      </c>
    </row>
    <row r="53" spans="1:16" x14ac:dyDescent="0.15">
      <c r="A53" s="121" t="s">
        <v>70</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15">
      <c r="A56" s="152" t="s">
        <v>41</v>
      </c>
      <c r="B56" s="152"/>
      <c r="C56" s="152"/>
      <c r="D56" s="152">
        <f>'将来負担比率（分子）の構造'!I$52</f>
        <v>802702</v>
      </c>
      <c r="E56" s="152"/>
      <c r="F56" s="152"/>
      <c r="G56" s="152">
        <f>'将来負担比率（分子）の構造'!J$52</f>
        <v>807572</v>
      </c>
      <c r="H56" s="152"/>
      <c r="I56" s="152"/>
      <c r="J56" s="152">
        <f>'将来負担比率（分子）の構造'!K$52</f>
        <v>810661</v>
      </c>
      <c r="K56" s="152"/>
      <c r="L56" s="152"/>
      <c r="M56" s="152">
        <f>'将来負担比率（分子）の構造'!L$52</f>
        <v>816028</v>
      </c>
      <c r="N56" s="152"/>
      <c r="O56" s="152"/>
      <c r="P56" s="152">
        <f>'将来負担比率（分子）の構造'!M$52</f>
        <v>816774</v>
      </c>
    </row>
    <row r="57" spans="1:16" x14ac:dyDescent="0.15">
      <c r="A57" s="152" t="s">
        <v>40</v>
      </c>
      <c r="B57" s="152"/>
      <c r="C57" s="152"/>
      <c r="D57" s="152">
        <f>'将来負担比率（分子）の構造'!I$51</f>
        <v>18773</v>
      </c>
      <c r="E57" s="152"/>
      <c r="F57" s="152"/>
      <c r="G57" s="152">
        <f>'将来負担比率（分子）の構造'!J$51</f>
        <v>16834</v>
      </c>
      <c r="H57" s="152"/>
      <c r="I57" s="152"/>
      <c r="J57" s="152">
        <f>'将来負担比率（分子）の構造'!K$51</f>
        <v>15553</v>
      </c>
      <c r="K57" s="152"/>
      <c r="L57" s="152"/>
      <c r="M57" s="152">
        <f>'将来負担比率（分子）の構造'!L$51</f>
        <v>14454</v>
      </c>
      <c r="N57" s="152"/>
      <c r="O57" s="152"/>
      <c r="P57" s="152">
        <f>'将来負担比率（分子）の構造'!M$51</f>
        <v>13619</v>
      </c>
    </row>
    <row r="58" spans="1:16" x14ac:dyDescent="0.15">
      <c r="A58" s="152" t="s">
        <v>39</v>
      </c>
      <c r="B58" s="152"/>
      <c r="C58" s="152"/>
      <c r="D58" s="152">
        <f>'将来負担比率（分子）の構造'!I$50</f>
        <v>135553</v>
      </c>
      <c r="E58" s="152"/>
      <c r="F58" s="152"/>
      <c r="G58" s="152">
        <f>'将来負担比率（分子）の構造'!J$50</f>
        <v>138073</v>
      </c>
      <c r="H58" s="152"/>
      <c r="I58" s="152"/>
      <c r="J58" s="152">
        <f>'将来負担比率（分子）の構造'!K$50</f>
        <v>138371</v>
      </c>
      <c r="K58" s="152"/>
      <c r="L58" s="152"/>
      <c r="M58" s="152">
        <f>'将来負担比率（分子）の構造'!L$50</f>
        <v>129538</v>
      </c>
      <c r="N58" s="152"/>
      <c r="O58" s="152"/>
      <c r="P58" s="152">
        <f>'将来負担比率（分子）の構造'!M$50</f>
        <v>133704</v>
      </c>
    </row>
    <row r="59" spans="1:16" x14ac:dyDescent="0.15">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34</v>
      </c>
      <c r="B61" s="152">
        <f>'将来負担比率（分子）の構造'!I$46</f>
        <v>1520</v>
      </c>
      <c r="C61" s="152"/>
      <c r="D61" s="152"/>
      <c r="E61" s="152">
        <f>'将来負担比率（分子）の構造'!J$46</f>
        <v>1201</v>
      </c>
      <c r="F61" s="152"/>
      <c r="G61" s="152"/>
      <c r="H61" s="152">
        <f>'将来負担比率（分子）の構造'!K$46</f>
        <v>1013</v>
      </c>
      <c r="I61" s="152"/>
      <c r="J61" s="152"/>
      <c r="K61" s="152">
        <f>'将来負担比率（分子）の構造'!L$46</f>
        <v>822</v>
      </c>
      <c r="L61" s="152"/>
      <c r="M61" s="152"/>
      <c r="N61" s="152">
        <f>'将来負担比率（分子）の構造'!M$46</f>
        <v>1339</v>
      </c>
      <c r="O61" s="152"/>
      <c r="P61" s="152"/>
    </row>
    <row r="62" spans="1:16" x14ac:dyDescent="0.15">
      <c r="A62" s="152" t="s">
        <v>33</v>
      </c>
      <c r="B62" s="152">
        <f>'将来負担比率（分子）の構造'!I$45</f>
        <v>202693</v>
      </c>
      <c r="C62" s="152"/>
      <c r="D62" s="152"/>
      <c r="E62" s="152">
        <f>'将来負担比率（分子）の構造'!J$45</f>
        <v>202835</v>
      </c>
      <c r="F62" s="152"/>
      <c r="G62" s="152"/>
      <c r="H62" s="152">
        <f>'将来負担比率（分子）の構造'!K$45</f>
        <v>198825</v>
      </c>
      <c r="I62" s="152"/>
      <c r="J62" s="152"/>
      <c r="K62" s="152">
        <f>'将来負担比率（分子）の構造'!L$45</f>
        <v>187616</v>
      </c>
      <c r="L62" s="152"/>
      <c r="M62" s="152"/>
      <c r="N62" s="152">
        <f>'将来負担比率（分子）の構造'!M$45</f>
        <v>183724</v>
      </c>
      <c r="O62" s="152"/>
      <c r="P62" s="152"/>
    </row>
    <row r="63" spans="1:16" x14ac:dyDescent="0.15">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31</v>
      </c>
      <c r="B64" s="152">
        <f>'将来負担比率（分子）の構造'!I$43</f>
        <v>17106</v>
      </c>
      <c r="C64" s="152"/>
      <c r="D64" s="152"/>
      <c r="E64" s="152">
        <f>'将来負担比率（分子）の構造'!J$43</f>
        <v>15972</v>
      </c>
      <c r="F64" s="152"/>
      <c r="G64" s="152"/>
      <c r="H64" s="152">
        <f>'将来負担比率（分子）の構造'!K$43</f>
        <v>8406</v>
      </c>
      <c r="I64" s="152"/>
      <c r="J64" s="152"/>
      <c r="K64" s="152">
        <f>'将来負担比率（分子）の構造'!L$43</f>
        <v>8027</v>
      </c>
      <c r="L64" s="152"/>
      <c r="M64" s="152"/>
      <c r="N64" s="152">
        <f>'将来負担比率（分子）の構造'!M$43</f>
        <v>3634</v>
      </c>
      <c r="O64" s="152"/>
      <c r="P64" s="152"/>
    </row>
    <row r="65" spans="1:16" x14ac:dyDescent="0.15">
      <c r="A65" s="152" t="s">
        <v>30</v>
      </c>
      <c r="B65" s="152">
        <f>'将来負担比率（分子）の構造'!I$42</f>
        <v>9637</v>
      </c>
      <c r="C65" s="152"/>
      <c r="D65" s="152"/>
      <c r="E65" s="152">
        <f>'将来負担比率（分子）の構造'!J$42</f>
        <v>9286</v>
      </c>
      <c r="F65" s="152"/>
      <c r="G65" s="152"/>
      <c r="H65" s="152">
        <f>'将来負担比率（分子）の構造'!K$42</f>
        <v>9048</v>
      </c>
      <c r="I65" s="152"/>
      <c r="J65" s="152"/>
      <c r="K65" s="152">
        <f>'将来負担比率（分子）の構造'!L$42</f>
        <v>9073</v>
      </c>
      <c r="L65" s="152"/>
      <c r="M65" s="152"/>
      <c r="N65" s="152">
        <f>'将来負担比率（分子）の構造'!M$42</f>
        <v>9200</v>
      </c>
      <c r="O65" s="152"/>
      <c r="P65" s="152"/>
    </row>
    <row r="66" spans="1:16" x14ac:dyDescent="0.15">
      <c r="A66" s="152" t="s">
        <v>29</v>
      </c>
      <c r="B66" s="152">
        <f>'将来負担比率（分子）の構造'!I$41</f>
        <v>1121547</v>
      </c>
      <c r="C66" s="152"/>
      <c r="D66" s="152"/>
      <c r="E66" s="152">
        <f>'将来負担比率（分子）の構造'!J$41</f>
        <v>1115923</v>
      </c>
      <c r="F66" s="152"/>
      <c r="G66" s="152"/>
      <c r="H66" s="152">
        <f>'将来負担比率（分子）の構造'!K$41</f>
        <v>1128080</v>
      </c>
      <c r="I66" s="152"/>
      <c r="J66" s="152"/>
      <c r="K66" s="152">
        <f>'将来負担比率（分子）の構造'!L$41</f>
        <v>1127370</v>
      </c>
      <c r="L66" s="152"/>
      <c r="M66" s="152"/>
      <c r="N66" s="152">
        <f>'将来負担比率（分子）の構造'!M$41</f>
        <v>1141935</v>
      </c>
      <c r="O66" s="152"/>
      <c r="P66" s="152"/>
    </row>
    <row r="67" spans="1:16" x14ac:dyDescent="0.15">
      <c r="A67" s="152" t="s">
        <v>73</v>
      </c>
      <c r="B67" s="152" t="e">
        <f>NA()</f>
        <v>#N/A</v>
      </c>
      <c r="C67" s="152">
        <f>IF(ISNUMBER('将来負担比率（分子）の構造'!I$53), IF('将来負担比率（分子）の構造'!I$53 &lt; 0, 0, '将来負担比率（分子）の構造'!I$53), NA())</f>
        <v>395475</v>
      </c>
      <c r="D67" s="152" t="e">
        <f>NA()</f>
        <v>#N/A</v>
      </c>
      <c r="E67" s="152" t="e">
        <f>NA()</f>
        <v>#N/A</v>
      </c>
      <c r="F67" s="152">
        <f>IF(ISNUMBER('将来負担比率（分子）の構造'!J$53), IF('将来負担比率（分子）の構造'!J$53 &lt; 0, 0, '将来負担比率（分子）の構造'!J$53), NA())</f>
        <v>382739</v>
      </c>
      <c r="G67" s="152" t="e">
        <f>NA()</f>
        <v>#N/A</v>
      </c>
      <c r="H67" s="152" t="e">
        <f>NA()</f>
        <v>#N/A</v>
      </c>
      <c r="I67" s="152">
        <f>IF(ISNUMBER('将来負担比率（分子）の構造'!K$53), IF('将来負担比率（分子）の構造'!K$53 &lt; 0, 0, '将来負担比率（分子）の構造'!K$53), NA())</f>
        <v>380788</v>
      </c>
      <c r="J67" s="152" t="e">
        <f>NA()</f>
        <v>#N/A</v>
      </c>
      <c r="K67" s="152" t="e">
        <f>NA()</f>
        <v>#N/A</v>
      </c>
      <c r="L67" s="152">
        <f>IF(ISNUMBER('将来負担比率（分子）の構造'!L$53), IF('将来負担比率（分子）の構造'!L$53 &lt; 0, 0, '将来負担比率（分子）の構造'!L$53), NA())</f>
        <v>372888</v>
      </c>
      <c r="M67" s="152" t="e">
        <f>NA()</f>
        <v>#N/A</v>
      </c>
      <c r="N67" s="152" t="e">
        <f>NA()</f>
        <v>#N/A</v>
      </c>
      <c r="O67" s="152">
        <f>IF(ISNUMBER('将来負担比率（分子）の構造'!M$53), IF('将来負担比率（分子）の構造'!M$53 &lt; 0, 0, '将来負担比率（分子）の構造'!M$53), NA())</f>
        <v>375734</v>
      </c>
      <c r="P67" s="152" t="e">
        <f>NA()</f>
        <v>#N/A</v>
      </c>
    </row>
    <row r="70" spans="1:16" x14ac:dyDescent="0.15">
      <c r="A70" s="154" t="s">
        <v>74</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75</v>
      </c>
      <c r="B72" s="156">
        <f>基金残高に係る経年分析!F55</f>
        <v>20566</v>
      </c>
      <c r="C72" s="156">
        <f>基金残高に係る経年分析!G55</f>
        <v>14529</v>
      </c>
      <c r="D72" s="156">
        <f>基金残高に係る経年分析!H55</f>
        <v>14498</v>
      </c>
    </row>
    <row r="73" spans="1:16" x14ac:dyDescent="0.15">
      <c r="A73" s="155" t="s">
        <v>76</v>
      </c>
      <c r="B73" s="156">
        <f>基金残高に係る経年分析!F56</f>
        <v>36499</v>
      </c>
      <c r="C73" s="156">
        <f>基金残高に係る経年分析!G56</f>
        <v>36518</v>
      </c>
      <c r="D73" s="156">
        <f>基金残高に係る経年分析!H56</f>
        <v>36541</v>
      </c>
    </row>
    <row r="74" spans="1:16" x14ac:dyDescent="0.15">
      <c r="A74" s="155" t="s">
        <v>77</v>
      </c>
      <c r="B74" s="156">
        <f>基金残高に係る経年分析!F57</f>
        <v>56135</v>
      </c>
      <c r="C74" s="156">
        <f>基金残高に係る経年分析!G57</f>
        <v>47279</v>
      </c>
      <c r="D74" s="156">
        <f>基金残高に係る経年分析!H57</f>
        <v>53748</v>
      </c>
    </row>
  </sheetData>
  <sheetProtection algorithmName="SHA-512" hashValue="zILwI5El4hIoEXrVMVr7aiK9nSBjdKibKgbXJMT+fLTR/WgPEM35MNUB+OAFY08KnmJi9A4S/UUMZ70aYhwZAw==" saltValue="hvhzHftXqOY0sLYYCV/u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2020-03-11T02:40:45Z</cp:lastPrinted>
  <dcterms:created xsi:type="dcterms:W3CDTF">2020-02-10T01:29:33Z</dcterms:created>
  <dcterms:modified xsi:type="dcterms:W3CDTF">2020-09-04T09:01:57Z</dcterms:modified>
  <cp:category/>
</cp:coreProperties>
</file>