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情報公開推進室\8 行政資料・有償頒布\3試験問題コピーサービス\生活衛生課試験・薬務課試験・学校職員試験【注文票】\R5\"/>
    </mc:Choice>
  </mc:AlternateContent>
  <xr:revisionPtr revIDLastSave="0" documentId="13_ncr:1_{D3D30AED-90A6-4D55-8563-F268849AF50C}" xr6:coauthVersionLast="47" xr6:coauthVersionMax="47" xr10:uidLastSave="{00000000-0000-0000-0000-000000000000}"/>
  <bookViews>
    <workbookView xWindow="28560" yWindow="0" windowWidth="29040" windowHeight="15840" xr2:uid="{00000000-000D-0000-FFFF-FFFF00000000}"/>
  </bookViews>
  <sheets>
    <sheet name="毒物劇物取扱者" sheetId="1" r:id="rId1"/>
  </sheets>
  <definedNames>
    <definedName name="_xlnm.Print_Area" localSheetId="0">毒物劇物取扱者!$A$1:$M$45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H19" i="1" s="1"/>
  <c r="F18" i="1"/>
  <c r="H18" i="1" s="1"/>
  <c r="F17" i="1"/>
  <c r="H17" i="1" s="1"/>
  <c r="F16" i="1"/>
  <c r="H16" i="1" s="1"/>
  <c r="F15" i="1"/>
  <c r="H15" i="1" s="1"/>
  <c r="H14" i="1"/>
  <c r="F14" i="1"/>
  <c r="F13" i="1"/>
  <c r="H13" i="1" s="1"/>
  <c r="F12" i="1"/>
  <c r="H12" i="1" s="1"/>
  <c r="F11" i="1"/>
  <c r="H11" i="1" s="1"/>
  <c r="H10" i="1"/>
  <c r="F10" i="1"/>
  <c r="F9" i="1"/>
  <c r="H9" i="1" s="1"/>
  <c r="F8" i="1"/>
  <c r="H8" i="1" s="1"/>
  <c r="F22" i="1"/>
  <c r="H22" i="1" s="1"/>
  <c r="F21" i="1"/>
  <c r="H21" i="1" s="1"/>
  <c r="F20" i="1"/>
  <c r="H20" i="1" s="1"/>
  <c r="F27" i="1" l="1"/>
  <c r="F28" i="1" s="1"/>
  <c r="E27" i="1"/>
  <c r="H27" i="1"/>
  <c r="D27" i="1"/>
  <c r="G27" i="1"/>
  <c r="G28" i="1" s="1"/>
  <c r="C27" i="1"/>
  <c r="H28" i="1" l="1"/>
  <c r="H29" i="1" s="1"/>
  <c r="E28" i="1"/>
  <c r="E29" i="1" s="1"/>
  <c r="D28" i="1"/>
  <c r="D29" i="1" s="1"/>
  <c r="C28" i="1"/>
  <c r="C29" i="1" s="1"/>
  <c r="F29" i="1"/>
  <c r="G29" i="1"/>
</calcChain>
</file>

<file path=xl/sharedStrings.xml><?xml version="1.0" encoding="utf-8"?>
<sst xmlns="http://schemas.openxmlformats.org/spreadsheetml/2006/main" count="115" uniqueCount="85">
  <si>
    <t>枚数</t>
    <rPh sb="0" eb="2">
      <t>マイスウ</t>
    </rPh>
    <phoneticPr fontId="21"/>
  </si>
  <si>
    <t>備考</t>
    <rPh sb="0" eb="2">
      <t>ビコウ</t>
    </rPh>
    <phoneticPr fontId="21"/>
  </si>
  <si>
    <t>注　　文　　票　</t>
    <rPh sb="0" eb="1">
      <t>チュウ</t>
    </rPh>
    <rPh sb="3" eb="4">
      <t>ブン</t>
    </rPh>
    <rPh sb="6" eb="7">
      <t>ヒョウ</t>
    </rPh>
    <phoneticPr fontId="21"/>
  </si>
  <si>
    <t>送料</t>
    <rPh sb="0" eb="2">
      <t>ソウリョウ</t>
    </rPh>
    <phoneticPr fontId="21"/>
  </si>
  <si>
    <t>金額</t>
    <rPh sb="0" eb="2">
      <t>キンガク</t>
    </rPh>
    <phoneticPr fontId="21"/>
  </si>
  <si>
    <t>合計金額</t>
    <rPh sb="0" eb="2">
      <t>ゴウケイ</t>
    </rPh>
    <rPh sb="2" eb="4">
      <t>キンガク</t>
    </rPh>
    <phoneticPr fontId="21"/>
  </si>
  <si>
    <t>※この注文票と代金（送料込みの合計金額）を、現金書留又は普通為替でお送りください。</t>
    <rPh sb="3" eb="6">
      <t>チュウモンヒョウ</t>
    </rPh>
    <rPh sb="7" eb="9">
      <t>ダイキン</t>
    </rPh>
    <rPh sb="10" eb="12">
      <t>ソウリョウ</t>
    </rPh>
    <rPh sb="12" eb="13">
      <t>コ</t>
    </rPh>
    <rPh sb="15" eb="17">
      <t>ゴウケイ</t>
    </rPh>
    <rPh sb="17" eb="19">
      <t>キンガク</t>
    </rPh>
    <rPh sb="22" eb="24">
      <t>ゲンキン</t>
    </rPh>
    <rPh sb="24" eb="26">
      <t>カキトメ</t>
    </rPh>
    <rPh sb="26" eb="27">
      <t>マタ</t>
    </rPh>
    <rPh sb="28" eb="30">
      <t>フツウ</t>
    </rPh>
    <rPh sb="30" eb="32">
      <t>カワセ</t>
    </rPh>
    <rPh sb="34" eb="35">
      <t>オク</t>
    </rPh>
    <phoneticPr fontId="21"/>
  </si>
  <si>
    <t>（宛先）　〒３２０－８５０１ 栃木県宇都宮市塙田１－１－２０</t>
    <rPh sb="1" eb="3">
      <t>アテサキ</t>
    </rPh>
    <rPh sb="15" eb="18">
      <t>トチギケン</t>
    </rPh>
    <rPh sb="18" eb="22">
      <t>ウツノミヤシ</t>
    </rPh>
    <rPh sb="22" eb="24">
      <t>ハナワダ</t>
    </rPh>
    <phoneticPr fontId="21"/>
  </si>
  <si>
    <t>　　　　　　栃木県庁情報公開推進室　（電話　０２８－６２３－２０５９）</t>
    <rPh sb="6" eb="9">
      <t>トチギケン</t>
    </rPh>
    <rPh sb="9" eb="10">
      <t>チョウ</t>
    </rPh>
    <rPh sb="10" eb="12">
      <t>ジョウホウ</t>
    </rPh>
    <rPh sb="12" eb="14">
      <t>コウカイ</t>
    </rPh>
    <rPh sb="14" eb="16">
      <t>スイシン</t>
    </rPh>
    <rPh sb="16" eb="17">
      <t>シツ</t>
    </rPh>
    <rPh sb="19" eb="21">
      <t>デンワ</t>
    </rPh>
    <phoneticPr fontId="21"/>
  </si>
  <si>
    <t>注文部数</t>
    <rPh sb="0" eb="2">
      <t>チュウモン</t>
    </rPh>
    <rPh sb="2" eb="4">
      <t>ブスウ</t>
    </rPh>
    <phoneticPr fontId="21"/>
  </si>
  <si>
    <t>合計額</t>
    <rPh sb="0" eb="2">
      <t>ゴウケイ</t>
    </rPh>
    <rPh sb="2" eb="3">
      <t>ガク</t>
    </rPh>
    <phoneticPr fontId="21"/>
  </si>
  <si>
    <t>※ご希望の注文部数を入力してください。</t>
    <rPh sb="2" eb="4">
      <t>キボウ</t>
    </rPh>
    <rPh sb="5" eb="7">
      <t>チュウモン</t>
    </rPh>
    <rPh sb="7" eb="9">
      <t>ブスウ</t>
    </rPh>
    <rPh sb="10" eb="12">
      <t>ニュウリョク</t>
    </rPh>
    <phoneticPr fontId="21"/>
  </si>
  <si>
    <t>〈料金〉</t>
    <rPh sb="1" eb="3">
      <t>リョウキン</t>
    </rPh>
    <phoneticPr fontId="21"/>
  </si>
  <si>
    <t>年度</t>
    <rPh sb="0" eb="2">
      <t>ネンド</t>
    </rPh>
    <phoneticPr fontId="21"/>
  </si>
  <si>
    <t>毒物劇物取扱者試験問題</t>
    <rPh sb="0" eb="2">
      <t>ドクブツ</t>
    </rPh>
    <rPh sb="2" eb="4">
      <t>ゲキブツ</t>
    </rPh>
    <rPh sb="4" eb="7">
      <t>トリアツカイシャ</t>
    </rPh>
    <rPh sb="7" eb="9">
      <t>シケン</t>
    </rPh>
    <rPh sb="9" eb="11">
      <t>モンダイ</t>
    </rPh>
    <phoneticPr fontId="21"/>
  </si>
  <si>
    <t>項目</t>
    <rPh sb="0" eb="2">
      <t>コウモク</t>
    </rPh>
    <phoneticPr fontId="21"/>
  </si>
  <si>
    <t>一般</t>
    <rPh sb="0" eb="2">
      <t>イッパン</t>
    </rPh>
    <phoneticPr fontId="21"/>
  </si>
  <si>
    <t>特定品目</t>
    <rPh sb="0" eb="2">
      <t>トクテイ</t>
    </rPh>
    <rPh sb="2" eb="4">
      <t>ヒンモク</t>
    </rPh>
    <phoneticPr fontId="21"/>
  </si>
  <si>
    <t>　解答1枚含む</t>
    <rPh sb="1" eb="3">
      <t>カイトウ</t>
    </rPh>
    <rPh sb="4" eb="5">
      <t>マイ</t>
    </rPh>
    <rPh sb="5" eb="6">
      <t>フク</t>
    </rPh>
    <phoneticPr fontId="21"/>
  </si>
  <si>
    <t>農業用品目</t>
    <rPh sb="0" eb="2">
      <t>ノウギョウ</t>
    </rPh>
    <rPh sb="2" eb="3">
      <t>ヨウ</t>
    </rPh>
    <rPh sb="3" eb="5">
      <t>ヒンモク</t>
    </rPh>
    <phoneticPr fontId="21"/>
  </si>
  <si>
    <t>栃木県外へのお届け</t>
    <rPh sb="0" eb="3">
      <t>トチギケン</t>
    </rPh>
    <rPh sb="3" eb="4">
      <t>ソト</t>
    </rPh>
    <rPh sb="7" eb="8">
      <t>トド</t>
    </rPh>
    <phoneticPr fontId="21"/>
  </si>
  <si>
    <t>コピー代</t>
    <rPh sb="3" eb="4">
      <t>ダイ</t>
    </rPh>
    <phoneticPr fontId="21"/>
  </si>
  <si>
    <t>以上</t>
    <rPh sb="0" eb="2">
      <t>イジョウ</t>
    </rPh>
    <phoneticPr fontId="21"/>
  </si>
  <si>
    <t>→</t>
    <phoneticPr fontId="21"/>
  </si>
  <si>
    <t>グラム</t>
    <phoneticPr fontId="21"/>
  </si>
  <si>
    <t>　101枚以上　　210枚以内</t>
    <rPh sb="4" eb="5">
      <t>マイ</t>
    </rPh>
    <rPh sb="5" eb="7">
      <t>イジョウ</t>
    </rPh>
    <rPh sb="12" eb="13">
      <t>マイ</t>
    </rPh>
    <rPh sb="13" eb="15">
      <t>イナイ</t>
    </rPh>
    <phoneticPr fontId="21"/>
  </si>
  <si>
    <t>→</t>
    <phoneticPr fontId="21"/>
  </si>
  <si>
    <t>グラム</t>
    <phoneticPr fontId="21"/>
  </si>
  <si>
    <t>　211枚以上　　420枚以内</t>
    <rPh sb="4" eb="5">
      <t>マイ</t>
    </rPh>
    <rPh sb="5" eb="7">
      <t>イジョウ</t>
    </rPh>
    <phoneticPr fontId="21"/>
  </si>
  <si>
    <t>→</t>
    <phoneticPr fontId="21"/>
  </si>
  <si>
    <t>グラム</t>
    <phoneticPr fontId="21"/>
  </si>
  <si>
    <t>　421枚以上　　1,050枚以内</t>
    <rPh sb="4" eb="5">
      <t>マイ</t>
    </rPh>
    <rPh sb="5" eb="7">
      <t>イジョウ</t>
    </rPh>
    <phoneticPr fontId="21"/>
  </si>
  <si>
    <t>県内</t>
    <phoneticPr fontId="21"/>
  </si>
  <si>
    <t>県外</t>
    <phoneticPr fontId="21"/>
  </si>
  <si>
    <t>東北･関東･信越･北陸･東海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phoneticPr fontId="21"/>
  </si>
  <si>
    <t>北海道・九州</t>
    <rPh sb="0" eb="3">
      <t>ホッカイドウ</t>
    </rPh>
    <rPh sb="4" eb="6">
      <t>キュウシュウ</t>
    </rPh>
    <phoneticPr fontId="21"/>
  </si>
  <si>
    <t>近畿</t>
    <rPh sb="0" eb="2">
      <t>キンキ</t>
    </rPh>
    <phoneticPr fontId="21"/>
  </si>
  <si>
    <t>中国･四国</t>
    <rPh sb="0" eb="2">
      <t>チュウゴク</t>
    </rPh>
    <rPh sb="3" eb="5">
      <t>シコク</t>
    </rPh>
    <phoneticPr fontId="21"/>
  </si>
  <si>
    <t>沖縄</t>
    <rPh sb="0" eb="2">
      <t>オキナワ</t>
    </rPh>
    <phoneticPr fontId="21"/>
  </si>
  <si>
    <t>栃木県内への
お届け</t>
    <rPh sb="0" eb="2">
      <t>トチギ</t>
    </rPh>
    <rPh sb="2" eb="4">
      <t>ケンナイ</t>
    </rPh>
    <rPh sb="8" eb="9">
      <t>トド</t>
    </rPh>
    <phoneticPr fontId="21"/>
  </si>
  <si>
    <r>
      <rPr>
        <b/>
        <sz val="10"/>
        <rFont val="ＭＳ Ｐゴシック"/>
        <family val="3"/>
        <charset val="128"/>
      </rPr>
      <t xml:space="preserve"> コピー代</t>
    </r>
    <r>
      <rPr>
        <sz val="10"/>
        <rFont val="ＭＳ Ｐゴシック"/>
        <family val="3"/>
        <charset val="128"/>
      </rPr>
      <t>　　　　1枚        　10円</t>
    </r>
    <rPh sb="4" eb="5">
      <t>ダイ</t>
    </rPh>
    <rPh sb="10" eb="11">
      <t>マイ</t>
    </rPh>
    <rPh sb="22" eb="23">
      <t>エン</t>
    </rPh>
    <phoneticPr fontId="21"/>
  </si>
  <si>
    <t>メール便</t>
    <rPh sb="3" eb="4">
      <t>ビン</t>
    </rPh>
    <phoneticPr fontId="21"/>
  </si>
  <si>
    <t>宅配便</t>
    <rPh sb="0" eb="3">
      <t>タクハイビン</t>
    </rPh>
    <phoneticPr fontId="21"/>
  </si>
  <si>
    <t>単価
（消費税等込み）</t>
    <rPh sb="8" eb="9">
      <t>コ</t>
    </rPh>
    <phoneticPr fontId="21"/>
  </si>
  <si>
    <t>県内
単価（税込）</t>
    <rPh sb="0" eb="2">
      <t>ケンナイ</t>
    </rPh>
    <rPh sb="7" eb="8">
      <t>コ</t>
    </rPh>
    <phoneticPr fontId="21"/>
  </si>
  <si>
    <t>東北・関東・信越・北陸・東海
単価（消費税等込み）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rPh sb="22" eb="23">
      <t>コ</t>
    </rPh>
    <phoneticPr fontId="21"/>
  </si>
  <si>
    <t>北海道・九州
単価（税込）</t>
    <rPh sb="0" eb="3">
      <t>ホッカイドウ</t>
    </rPh>
    <rPh sb="4" eb="6">
      <t>キュウシュウ</t>
    </rPh>
    <rPh sb="11" eb="12">
      <t>コ</t>
    </rPh>
    <phoneticPr fontId="21"/>
  </si>
  <si>
    <t>近畿
単価（税込）</t>
    <rPh sb="0" eb="2">
      <t>キンキ</t>
    </rPh>
    <rPh sb="7" eb="8">
      <t>コ</t>
    </rPh>
    <phoneticPr fontId="21"/>
  </si>
  <si>
    <t>中国･四国
単価（税込）</t>
    <rPh sb="0" eb="2">
      <t>チュウゴク</t>
    </rPh>
    <rPh sb="3" eb="5">
      <t>シコク</t>
    </rPh>
    <rPh sb="10" eb="11">
      <t>コ</t>
    </rPh>
    <phoneticPr fontId="21"/>
  </si>
  <si>
    <t>沖縄
単価（税込）</t>
    <rPh sb="0" eb="2">
      <t>オキナワ</t>
    </rPh>
    <rPh sb="7" eb="8">
      <t>コ</t>
    </rPh>
    <phoneticPr fontId="21"/>
  </si>
  <si>
    <t>２５０ｇまで</t>
  </si>
  <si>
    <t>2kgまで（60サイズ）</t>
  </si>
  <si>
    <t>２５０ｇ超～５００ｇまで</t>
  </si>
  <si>
    <t>2kg超～5kgまで（80サイズ）</t>
  </si>
  <si>
    <t>5kg超～10kgまで(100サイズ)</t>
  </si>
  <si>
    <t>10kg超～20kgまで(140サイズ)</t>
  </si>
  <si>
    <t>20kg超～25kgまで(160サイズ)</t>
  </si>
  <si>
    <t>サイズ別</t>
  </si>
  <si>
    <t>500g超～1kgまで</t>
  </si>
  <si>
    <t xml:space="preserve">    51枚以上　　100枚以内</t>
    <rPh sb="6" eb="7">
      <t>マイ</t>
    </rPh>
    <rPh sb="7" eb="9">
      <t>イジョウ</t>
    </rPh>
    <rPh sb="14" eb="15">
      <t>マイ</t>
    </rPh>
    <rPh sb="15" eb="17">
      <t>イナイ</t>
    </rPh>
    <phoneticPr fontId="21"/>
  </si>
  <si>
    <r>
      <t xml:space="preserve"> </t>
    </r>
    <r>
      <rPr>
        <b/>
        <sz val="10"/>
        <rFont val="ＭＳ Ｐゴシック"/>
        <family val="3"/>
        <charset val="128"/>
      </rPr>
      <t>送料　　　　</t>
    </r>
    <r>
      <rPr>
        <sz val="10"/>
        <rFont val="ＭＳ Ｐゴシック"/>
        <family val="3"/>
        <charset val="128"/>
      </rPr>
      <t>　　 50枚以内　</t>
    </r>
    <rPh sb="1" eb="3">
      <t>ソウリョウ</t>
    </rPh>
    <rPh sb="12" eb="13">
      <t>マイ</t>
    </rPh>
    <rPh sb="13" eb="15">
      <t>イナイ</t>
    </rPh>
    <phoneticPr fontId="21"/>
  </si>
  <si>
    <t>１１０円（メール便１通）</t>
    <phoneticPr fontId="21"/>
  </si>
  <si>
    <t>令和元年度
(2019)</t>
    <rPh sb="0" eb="2">
      <t>レイワ</t>
    </rPh>
    <rPh sb="2" eb="3">
      <t>ガン</t>
    </rPh>
    <rPh sb="3" eb="5">
      <t>ネンド</t>
    </rPh>
    <phoneticPr fontId="21"/>
  </si>
  <si>
    <t>１３０円（メール便１通）</t>
    <phoneticPr fontId="21"/>
  </si>
  <si>
    <t>１７０円（メール便 1通）</t>
    <phoneticPr fontId="21"/>
  </si>
  <si>
    <t>３４０円（メール便 2通）</t>
    <phoneticPr fontId="21"/>
  </si>
  <si>
    <r>
      <rPr>
        <sz val="9"/>
        <rFont val="ＭＳ Ｐゴシック"/>
        <family val="3"/>
        <charset val="128"/>
      </rPr>
      <t xml:space="preserve">北海道・九州　1,450円
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ホッカイドウ</t>
    </rPh>
    <rPh sb="4" eb="6">
      <t>キュウシュウ</t>
    </rPh>
    <rPh sb="12" eb="13">
      <t>エン</t>
    </rPh>
    <phoneticPr fontId="21"/>
  </si>
  <si>
    <r>
      <rPr>
        <sz val="9"/>
        <rFont val="ＭＳ Ｐゴシック"/>
        <family val="3"/>
        <charset val="128"/>
      </rPr>
      <t>近畿　1,140円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キンキ</t>
    </rPh>
    <rPh sb="8" eb="9">
      <t>エン</t>
    </rPh>
    <phoneticPr fontId="21"/>
  </si>
  <si>
    <r>
      <rPr>
        <sz val="9"/>
        <rFont val="ＭＳ Ｐゴシック"/>
        <family val="3"/>
        <charset val="128"/>
      </rPr>
      <t>中国･四国　1,250円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チュウゴク</t>
    </rPh>
    <rPh sb="3" eb="5">
      <t>シコク</t>
    </rPh>
    <rPh sb="11" eb="12">
      <t>エン</t>
    </rPh>
    <phoneticPr fontId="21"/>
  </si>
  <si>
    <t>住所</t>
    <rPh sb="0" eb="2">
      <t>ジュウショ</t>
    </rPh>
    <phoneticPr fontId="21"/>
  </si>
  <si>
    <t>氏名</t>
    <rPh sb="0" eb="2">
      <t>シメイ</t>
    </rPh>
    <phoneticPr fontId="21"/>
  </si>
  <si>
    <t>電話</t>
    <rPh sb="0" eb="2">
      <t>デンワ</t>
    </rPh>
    <phoneticPr fontId="21"/>
  </si>
  <si>
    <t>様</t>
    <rPh sb="0" eb="1">
      <t>サマ</t>
    </rPh>
    <phoneticPr fontId="21"/>
  </si>
  <si>
    <t>※コピーの送り先を明記してください。</t>
    <rPh sb="5" eb="6">
      <t>オク</t>
    </rPh>
    <rPh sb="7" eb="8">
      <t>サキ</t>
    </rPh>
    <rPh sb="9" eb="11">
      <t>メイキ</t>
    </rPh>
    <phoneticPr fontId="21"/>
  </si>
  <si>
    <t>コピーの送り先</t>
    <rPh sb="4" eb="5">
      <t>オク</t>
    </rPh>
    <rPh sb="6" eb="7">
      <t>サキ</t>
    </rPh>
    <phoneticPr fontId="21"/>
  </si>
  <si>
    <t xml:space="preserve">〒
</t>
    <phoneticPr fontId="21"/>
  </si>
  <si>
    <t>沖縄　1,630円</t>
    <rPh sb="0" eb="2">
      <t>オキナワ</t>
    </rPh>
    <rPh sb="8" eb="9">
      <t>エン</t>
    </rPh>
    <phoneticPr fontId="21"/>
  </si>
  <si>
    <t>９８０円（宅配便）</t>
    <phoneticPr fontId="21"/>
  </si>
  <si>
    <r>
      <t xml:space="preserve">（宅配便）
</t>
    </r>
    <r>
      <rPr>
        <sz val="9"/>
        <rFont val="ＭＳ Ｐゴシック"/>
        <family val="3"/>
        <charset val="128"/>
      </rPr>
      <t>東北・関東・信越・北陸・東海　1,050円</t>
    </r>
    <r>
      <rPr>
        <sz val="8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/>
    </r>
    <phoneticPr fontId="21"/>
  </si>
  <si>
    <t>令和２年度
(2020)</t>
    <rPh sb="0" eb="2">
      <t>レイワ</t>
    </rPh>
    <rPh sb="3" eb="5">
      <t>ネンド</t>
    </rPh>
    <phoneticPr fontId="21"/>
  </si>
  <si>
    <t>令和３年度
(2021)</t>
    <rPh sb="0" eb="2">
      <t>レイワ</t>
    </rPh>
    <rPh sb="3" eb="5">
      <t>ネンド</t>
    </rPh>
    <rPh sb="5" eb="7">
      <t>ヘイネンド</t>
    </rPh>
    <phoneticPr fontId="21"/>
  </si>
  <si>
    <t>令和４年度
(2022)</t>
    <rPh sb="0" eb="2">
      <t>レイワ</t>
    </rPh>
    <rPh sb="3" eb="5">
      <t>ネンド</t>
    </rPh>
    <rPh sb="5" eb="7">
      <t>ヘイネンド</t>
    </rPh>
    <phoneticPr fontId="21"/>
  </si>
  <si>
    <t>※お手数ですが、御注文部数、料金、送料、合計金額に間違いがないか御確認をお願いします。</t>
    <rPh sb="2" eb="4">
      <t>テスウ</t>
    </rPh>
    <rPh sb="8" eb="11">
      <t>ゴチュウモン</t>
    </rPh>
    <rPh sb="11" eb="13">
      <t>ブスウ</t>
    </rPh>
    <rPh sb="14" eb="16">
      <t>リョウキン</t>
    </rPh>
    <rPh sb="17" eb="19">
      <t>ソウリョウ</t>
    </rPh>
    <rPh sb="20" eb="22">
      <t>ゴウケイ</t>
    </rPh>
    <rPh sb="22" eb="24">
      <t>キンガク</t>
    </rPh>
    <rPh sb="25" eb="27">
      <t>マチガ</t>
    </rPh>
    <rPh sb="32" eb="35">
      <t>ゴカクニン</t>
    </rPh>
    <rPh sb="37" eb="38">
      <t>ネガ</t>
    </rPh>
    <phoneticPr fontId="21"/>
  </si>
  <si>
    <t>令和５年度
(2023)</t>
    <rPh sb="0" eb="2">
      <t>レイワ</t>
    </rPh>
    <rPh sb="3" eb="5">
      <t>ネンド</t>
    </rPh>
    <rPh sb="5" eb="7">
      <t>ヘイネンド</t>
    </rPh>
    <phoneticPr fontId="21"/>
  </si>
  <si>
    <t>※令和元(2019)年度～令和５(2023)年度の試験問題については、薬務課ホームページで公開しています。</t>
    <rPh sb="3" eb="4">
      <t>ガン</t>
    </rPh>
    <rPh sb="13" eb="15">
      <t>レイワ</t>
    </rPh>
    <rPh sb="25" eb="27">
      <t>シケン</t>
    </rPh>
    <rPh sb="27" eb="29">
      <t>モンダイ</t>
    </rPh>
    <rPh sb="35" eb="37">
      <t>ヤクム</t>
    </rPh>
    <rPh sb="37" eb="38">
      <t>カ</t>
    </rPh>
    <rPh sb="45" eb="47">
      <t>コウカイ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</si>
</sst>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/>
    </xf>
    <xf numFmtId="38" fontId="0" fillId="0" borderId="0" xfId="33" applyFont="1" applyBorder="1" applyAlignment="1" applyProtection="1">
      <alignment horizontal="center" vertical="center"/>
      <protection locked="0"/>
    </xf>
    <xf numFmtId="38" fontId="0" fillId="0" borderId="0" xfId="33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38" fontId="0" fillId="0" borderId="17" xfId="33" applyFont="1" applyBorder="1" applyAlignment="1" applyProtection="1">
      <alignment horizontal="center" vertical="center"/>
    </xf>
    <xf numFmtId="38" fontId="0" fillId="0" borderId="17" xfId="33" applyFont="1" applyBorder="1" applyAlignment="1">
      <alignment horizontal="center" vertical="center"/>
    </xf>
    <xf numFmtId="0" fontId="0" fillId="24" borderId="15" xfId="0" applyFill="1" applyBorder="1" applyAlignment="1" applyProtection="1">
      <alignment horizontal="center" vertical="center"/>
    </xf>
    <xf numFmtId="38" fontId="0" fillId="0" borderId="19" xfId="33" applyFont="1" applyBorder="1" applyAlignment="1">
      <alignment horizontal="center" vertical="center"/>
    </xf>
    <xf numFmtId="38" fontId="0" fillId="0" borderId="20" xfId="33" applyFont="1" applyBorder="1" applyAlignment="1" applyProtection="1">
      <alignment horizontal="center" vertical="center"/>
      <protection locked="0"/>
    </xf>
    <xf numFmtId="38" fontId="0" fillId="0" borderId="21" xfId="33" applyFont="1" applyBorder="1" applyAlignment="1">
      <alignment horizontal="center" vertical="center"/>
    </xf>
    <xf numFmtId="0" fontId="0" fillId="24" borderId="16" xfId="0" applyFill="1" applyBorder="1" applyAlignment="1" applyProtection="1">
      <alignment horizontal="center" vertical="center"/>
    </xf>
    <xf numFmtId="38" fontId="0" fillId="0" borderId="22" xfId="33" applyFont="1" applyBorder="1" applyAlignment="1">
      <alignment horizontal="center" vertical="center"/>
    </xf>
    <xf numFmtId="38" fontId="0" fillId="0" borderId="23" xfId="33" applyFont="1" applyBorder="1" applyAlignment="1" applyProtection="1">
      <alignment horizontal="center" vertical="center"/>
      <protection locked="0"/>
    </xf>
    <xf numFmtId="38" fontId="0" fillId="0" borderId="24" xfId="33" applyFont="1" applyBorder="1" applyAlignment="1">
      <alignment horizontal="center" vertical="center"/>
    </xf>
    <xf numFmtId="0" fontId="0" fillId="24" borderId="25" xfId="0" applyFill="1" applyBorder="1" applyAlignment="1" applyProtection="1">
      <alignment horizontal="center" vertical="center"/>
    </xf>
    <xf numFmtId="38" fontId="0" fillId="0" borderId="26" xfId="33" applyFont="1" applyBorder="1" applyAlignment="1">
      <alignment horizontal="center" vertical="center"/>
    </xf>
    <xf numFmtId="38" fontId="0" fillId="0" borderId="27" xfId="33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49" fontId="25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28" xfId="0" applyBorder="1" applyAlignment="1">
      <alignment horizontal="left" vertical="center" shrinkToFit="1"/>
    </xf>
    <xf numFmtId="0" fontId="0" fillId="0" borderId="28" xfId="0" applyBorder="1" applyAlignment="1">
      <alignment vertical="center" shrinkToFit="1"/>
    </xf>
    <xf numFmtId="0" fontId="22" fillId="0" borderId="15" xfId="0" applyFont="1" applyBorder="1" applyAlignment="1">
      <alignment vertical="center" wrapText="1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 applyAlignment="1">
      <alignment horizontal="center" vertical="center"/>
    </xf>
    <xf numFmtId="38" fontId="20" fillId="0" borderId="19" xfId="0" applyNumberFormat="1" applyFont="1" applyBorder="1" applyAlignment="1">
      <alignment horizontal="center" vertical="center"/>
    </xf>
    <xf numFmtId="38" fontId="20" fillId="0" borderId="15" xfId="0" applyNumberFormat="1" applyFont="1" applyBorder="1" applyAlignment="1">
      <alignment horizontal="center" vertical="center"/>
    </xf>
    <xf numFmtId="38" fontId="2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8" fontId="20" fillId="0" borderId="34" xfId="0" applyNumberFormat="1" applyFont="1" applyBorder="1" applyAlignment="1">
      <alignment horizontal="center" vertical="center"/>
    </xf>
    <xf numFmtId="38" fontId="2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8" fontId="20" fillId="25" borderId="37" xfId="0" applyNumberFormat="1" applyFont="1" applyFill="1" applyBorder="1" applyAlignment="1">
      <alignment horizontal="center" vertical="center"/>
    </xf>
    <xf numFmtId="38" fontId="20" fillId="25" borderId="38" xfId="0" applyNumberFormat="1" applyFont="1" applyFill="1" applyBorder="1" applyAlignment="1">
      <alignment horizontal="center" vertical="center"/>
    </xf>
    <xf numFmtId="38" fontId="20" fillId="25" borderId="39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49" fontId="26" fillId="0" borderId="40" xfId="0" applyNumberFormat="1" applyFont="1" applyBorder="1" applyAlignment="1">
      <alignment horizontal="left" vertical="center"/>
    </xf>
    <xf numFmtId="49" fontId="26" fillId="0" borderId="41" xfId="0" applyNumberFormat="1" applyFont="1" applyBorder="1" applyAlignment="1">
      <alignment horizontal="center" vertical="center" shrinkToFit="1"/>
    </xf>
    <xf numFmtId="49" fontId="26" fillId="0" borderId="42" xfId="0" applyNumberFormat="1" applyFont="1" applyBorder="1" applyAlignment="1">
      <alignment horizontal="left" vertical="center"/>
    </xf>
    <xf numFmtId="49" fontId="26" fillId="0" borderId="43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32" fillId="26" borderId="45" xfId="0" applyFont="1" applyFill="1" applyBorder="1" applyAlignment="1">
      <alignment horizontal="center" vertical="center" wrapText="1" shrinkToFit="1"/>
    </xf>
    <xf numFmtId="0" fontId="0" fillId="0" borderId="45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15" xfId="0" applyBorder="1" applyAlignment="1">
      <alignment wrapText="1"/>
    </xf>
    <xf numFmtId="0" fontId="22" fillId="0" borderId="15" xfId="0" applyFont="1" applyBorder="1" applyAlignment="1">
      <alignment wrapText="1"/>
    </xf>
    <xf numFmtId="0" fontId="28" fillId="0" borderId="15" xfId="0" applyFont="1" applyBorder="1" applyAlignment="1">
      <alignment shrinkToFit="1"/>
    </xf>
    <xf numFmtId="0" fontId="29" fillId="0" borderId="15" xfId="0" applyFont="1" applyBorder="1" applyAlignment="1">
      <alignment shrinkToFit="1"/>
    </xf>
    <xf numFmtId="0" fontId="28" fillId="0" borderId="0" xfId="0" applyFont="1" applyAlignment="1"/>
    <xf numFmtId="0" fontId="28" fillId="0" borderId="0" xfId="0" applyFont="1" applyAlignment="1">
      <alignment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28" fillId="0" borderId="0" xfId="0" applyFont="1" applyBorder="1" applyAlignment="1">
      <alignment shrinkToFit="1"/>
    </xf>
    <xf numFmtId="49" fontId="25" fillId="0" borderId="0" xfId="0" applyNumberFormat="1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top" wrapText="1" shrinkToFit="1"/>
    </xf>
    <xf numFmtId="0" fontId="26" fillId="0" borderId="0" xfId="0" applyFont="1" applyBorder="1" applyAlignment="1">
      <alignment horizontal="center" vertical="top"/>
    </xf>
    <xf numFmtId="0" fontId="21" fillId="0" borderId="15" xfId="0" applyFont="1" applyBorder="1" applyAlignment="1">
      <alignment wrapText="1"/>
    </xf>
    <xf numFmtId="49" fontId="26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top" wrapText="1" shrinkToFit="1"/>
    </xf>
    <xf numFmtId="49" fontId="26" fillId="0" borderId="26" xfId="0" applyNumberFormat="1" applyFont="1" applyBorder="1" applyAlignment="1">
      <alignment vertical="center"/>
    </xf>
    <xf numFmtId="49" fontId="26" fillId="0" borderId="68" xfId="0" applyNumberFormat="1" applyFont="1" applyBorder="1" applyAlignment="1">
      <alignment horizontal="center" vertical="center" shrinkToFit="1"/>
    </xf>
    <xf numFmtId="49" fontId="25" fillId="0" borderId="44" xfId="0" applyNumberFormat="1" applyFont="1" applyBorder="1" applyAlignment="1">
      <alignment horizontal="left" vertical="center" wrapText="1" shrinkToFit="1"/>
    </xf>
    <xf numFmtId="0" fontId="34" fillId="0" borderId="25" xfId="0" applyFont="1" applyBorder="1" applyAlignment="1"/>
    <xf numFmtId="0" fontId="34" fillId="0" borderId="71" xfId="0" applyFont="1" applyBorder="1" applyAlignment="1"/>
    <xf numFmtId="0" fontId="34" fillId="0" borderId="72" xfId="0" applyFont="1" applyBorder="1" applyAlignment="1"/>
    <xf numFmtId="0" fontId="34" fillId="0" borderId="73" xfId="0" applyFont="1" applyBorder="1" applyAlignment="1">
      <alignment shrinkToFit="1"/>
    </xf>
    <xf numFmtId="0" fontId="34" fillId="0" borderId="74" xfId="0" applyFont="1" applyBorder="1" applyAlignment="1">
      <alignment shrinkToFit="1"/>
    </xf>
    <xf numFmtId="0" fontId="34" fillId="0" borderId="75" xfId="0" applyFont="1" applyBorder="1" applyAlignment="1"/>
    <xf numFmtId="0" fontId="34" fillId="0" borderId="15" xfId="0" applyFont="1" applyBorder="1" applyAlignment="1">
      <alignment shrinkToFit="1"/>
    </xf>
    <xf numFmtId="0" fontId="20" fillId="0" borderId="76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56" xfId="0" applyFont="1" applyBorder="1">
      <alignment vertical="center"/>
    </xf>
    <xf numFmtId="0" fontId="20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left" vertical="top" wrapText="1" shrinkToFit="1"/>
    </xf>
    <xf numFmtId="0" fontId="22" fillId="0" borderId="51" xfId="0" applyFont="1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2" fillId="0" borderId="6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62" xfId="0" applyBorder="1" applyAlignment="1">
      <alignment vertical="center"/>
    </xf>
    <xf numFmtId="0" fontId="22" fillId="0" borderId="54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38" fontId="0" fillId="0" borderId="82" xfId="33" applyFont="1" applyBorder="1" applyAlignment="1" applyProtection="1">
      <alignment horizontal="center" vertical="center"/>
    </xf>
    <xf numFmtId="38" fontId="0" fillId="0" borderId="83" xfId="33" applyFont="1" applyBorder="1" applyAlignment="1" applyProtection="1">
      <alignment horizontal="center" vertical="center"/>
      <protection locked="0"/>
    </xf>
    <xf numFmtId="0" fontId="20" fillId="0" borderId="7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/>
    </xf>
    <xf numFmtId="0" fontId="20" fillId="0" borderId="62" xfId="0" applyFont="1" applyBorder="1" applyAlignment="1">
      <alignment horizontal="left" vertical="top"/>
    </xf>
    <xf numFmtId="0" fontId="20" fillId="0" borderId="79" xfId="0" applyFont="1" applyBorder="1" applyAlignment="1">
      <alignment horizontal="right" vertical="center"/>
    </xf>
    <xf numFmtId="0" fontId="20" fillId="0" borderId="55" xfId="0" applyFont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41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49" fontId="0" fillId="0" borderId="41" xfId="0" applyNumberFormat="1" applyFont="1" applyBorder="1" applyAlignment="1">
      <alignment horizontal="left" vertical="center" shrinkToFit="1"/>
    </xf>
    <xf numFmtId="0" fontId="0" fillId="0" borderId="58" xfId="0" applyFont="1" applyBorder="1" applyAlignment="1">
      <alignment vertical="center" shrinkToFit="1"/>
    </xf>
    <xf numFmtId="49" fontId="26" fillId="0" borderId="42" xfId="0" applyNumberFormat="1" applyFont="1" applyBorder="1" applyAlignment="1">
      <alignment horizontal="left" vertical="center"/>
    </xf>
    <xf numFmtId="49" fontId="26" fillId="0" borderId="67" xfId="0" applyNumberFormat="1" applyFont="1" applyBorder="1" applyAlignment="1">
      <alignment horizontal="left" vertical="center"/>
    </xf>
    <xf numFmtId="49" fontId="26" fillId="0" borderId="59" xfId="0" applyNumberFormat="1" applyFont="1" applyBorder="1" applyAlignment="1">
      <alignment horizontal="left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4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26" fillId="0" borderId="45" xfId="0" applyFont="1" applyBorder="1" applyAlignment="1">
      <alignment horizontal="center" vertical="top"/>
    </xf>
    <xf numFmtId="0" fontId="23" fillId="0" borderId="66" xfId="0" applyFont="1" applyBorder="1" applyAlignment="1">
      <alignment horizontal="center" vertical="center"/>
    </xf>
    <xf numFmtId="0" fontId="22" fillId="0" borderId="6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62" xfId="0" applyBorder="1" applyAlignment="1">
      <alignment vertical="center"/>
    </xf>
    <xf numFmtId="0" fontId="22" fillId="0" borderId="51" xfId="0" applyFont="1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2" fillId="0" borderId="54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47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 wrapText="1"/>
    </xf>
    <xf numFmtId="49" fontId="26" fillId="0" borderId="19" xfId="0" applyNumberFormat="1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/>
    </xf>
    <xf numFmtId="0" fontId="26" fillId="0" borderId="57" xfId="0" applyFont="1" applyBorder="1" applyAlignment="1">
      <alignment horizontal="left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5"/>
  <sheetViews>
    <sheetView tabSelected="1" view="pageBreakPreview" topLeftCell="A4" zoomScaleNormal="100" zoomScaleSheetLayoutView="100" workbookViewId="0">
      <selection activeCell="G12" sqref="G12"/>
    </sheetView>
  </sheetViews>
  <sheetFormatPr defaultRowHeight="13" x14ac:dyDescent="0.2"/>
  <cols>
    <col min="1" max="1" width="1.36328125" customWidth="1"/>
    <col min="3" max="3" width="8" customWidth="1"/>
    <col min="4" max="4" width="10.90625" customWidth="1"/>
    <col min="7" max="8" width="9" style="2"/>
    <col min="9" max="9" width="1.26953125" customWidth="1"/>
    <col min="10" max="10" width="21" customWidth="1"/>
    <col min="11" max="11" width="4" customWidth="1"/>
    <col min="12" max="12" width="5.90625" customWidth="1"/>
    <col min="13" max="13" width="18" customWidth="1"/>
    <col min="17" max="17" width="19.26953125" bestFit="1" customWidth="1"/>
    <col min="20" max="20" width="30.453125" customWidth="1"/>
  </cols>
  <sheetData>
    <row r="1" spans="2:14" ht="13.5" thickBot="1" x14ac:dyDescent="0.25"/>
    <row r="2" spans="2:14" ht="40.5" customHeight="1" thickBot="1" x14ac:dyDescent="0.25">
      <c r="B2" s="138" t="s">
        <v>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37"/>
    </row>
    <row r="3" spans="2:14" ht="18" customHeight="1" x14ac:dyDescent="0.2">
      <c r="B3" s="7"/>
      <c r="C3" s="7"/>
      <c r="D3" s="7"/>
      <c r="E3" s="7"/>
      <c r="F3" s="7"/>
      <c r="G3" s="7"/>
      <c r="H3" s="7"/>
      <c r="I3" s="7"/>
    </row>
    <row r="4" spans="2:14" ht="30" customHeight="1" x14ac:dyDescent="0.2">
      <c r="B4" s="148" t="s">
        <v>14</v>
      </c>
      <c r="C4" s="148"/>
      <c r="D4" s="148"/>
      <c r="E4" s="148"/>
      <c r="F4" s="148"/>
      <c r="G4" s="148"/>
      <c r="H4" s="148"/>
      <c r="I4" s="148"/>
      <c r="J4" s="115"/>
      <c r="K4" s="115"/>
      <c r="L4" s="115"/>
      <c r="M4" s="115"/>
    </row>
    <row r="5" spans="2:14" ht="25" customHeight="1" x14ac:dyDescent="0.2">
      <c r="B5" s="9"/>
      <c r="C5" s="2"/>
      <c r="D5" s="2"/>
      <c r="E5" s="2"/>
    </row>
    <row r="6" spans="2:14" ht="25" customHeight="1" thickBot="1" x14ac:dyDescent="0.25">
      <c r="B6" s="2"/>
      <c r="C6" s="2"/>
      <c r="D6" s="2"/>
      <c r="E6" s="2"/>
      <c r="G6" s="10" t="s">
        <v>11</v>
      </c>
    </row>
    <row r="7" spans="2:14" ht="25" customHeight="1" thickBot="1" x14ac:dyDescent="0.25">
      <c r="B7" s="158" t="s">
        <v>13</v>
      </c>
      <c r="C7" s="159"/>
      <c r="D7" s="12" t="s">
        <v>15</v>
      </c>
      <c r="E7" s="12" t="s">
        <v>0</v>
      </c>
      <c r="F7" s="13" t="s">
        <v>4</v>
      </c>
      <c r="G7" s="11" t="s">
        <v>9</v>
      </c>
      <c r="H7" s="8" t="s">
        <v>10</v>
      </c>
      <c r="I7" s="116" t="s">
        <v>1</v>
      </c>
      <c r="J7" s="117"/>
      <c r="K7" s="117"/>
      <c r="L7" s="117"/>
      <c r="M7" s="118"/>
      <c r="N7" s="61"/>
    </row>
    <row r="8" spans="2:14" ht="25" customHeight="1" x14ac:dyDescent="0.2">
      <c r="B8" s="149" t="s">
        <v>62</v>
      </c>
      <c r="C8" s="150"/>
      <c r="D8" s="19" t="s">
        <v>16</v>
      </c>
      <c r="E8" s="19">
        <v>18</v>
      </c>
      <c r="F8" s="105">
        <f t="shared" ref="F8:F19" si="0">E8*10</f>
        <v>180</v>
      </c>
      <c r="G8" s="106"/>
      <c r="H8" s="23">
        <f t="shared" ref="H8:H19" si="1">F8*G8</f>
        <v>0</v>
      </c>
      <c r="I8" s="99" t="s">
        <v>18</v>
      </c>
      <c r="J8" s="100"/>
      <c r="K8" s="100"/>
      <c r="L8" s="100"/>
      <c r="M8" s="101"/>
    </row>
    <row r="9" spans="2:14" ht="25" customHeight="1" x14ac:dyDescent="0.2">
      <c r="B9" s="151"/>
      <c r="C9" s="152"/>
      <c r="D9" s="20" t="s">
        <v>19</v>
      </c>
      <c r="E9" s="24">
        <v>19</v>
      </c>
      <c r="F9" s="33">
        <f t="shared" si="0"/>
        <v>190</v>
      </c>
      <c r="G9" s="26"/>
      <c r="H9" s="34">
        <f t="shared" si="1"/>
        <v>0</v>
      </c>
      <c r="I9" s="96" t="s">
        <v>18</v>
      </c>
      <c r="J9" s="97"/>
      <c r="K9" s="97"/>
      <c r="L9" s="97"/>
      <c r="M9" s="98"/>
    </row>
    <row r="10" spans="2:14" ht="25" customHeight="1" thickBot="1" x14ac:dyDescent="0.25">
      <c r="B10" s="153"/>
      <c r="C10" s="154"/>
      <c r="D10" s="21" t="s">
        <v>17</v>
      </c>
      <c r="E10" s="28">
        <v>19</v>
      </c>
      <c r="F10" s="29">
        <f t="shared" si="0"/>
        <v>190</v>
      </c>
      <c r="G10" s="30"/>
      <c r="H10" s="31">
        <f t="shared" si="1"/>
        <v>0</v>
      </c>
      <c r="I10" s="102" t="s">
        <v>18</v>
      </c>
      <c r="J10" s="103"/>
      <c r="K10" s="103"/>
      <c r="L10" s="103"/>
      <c r="M10" s="104"/>
    </row>
    <row r="11" spans="2:14" ht="25" customHeight="1" x14ac:dyDescent="0.2">
      <c r="B11" s="149" t="s">
        <v>79</v>
      </c>
      <c r="C11" s="150"/>
      <c r="D11" s="19" t="s">
        <v>16</v>
      </c>
      <c r="E11" s="19">
        <v>18</v>
      </c>
      <c r="F11" s="105">
        <f t="shared" si="0"/>
        <v>180</v>
      </c>
      <c r="G11" s="106"/>
      <c r="H11" s="23">
        <f t="shared" si="1"/>
        <v>0</v>
      </c>
      <c r="I11" s="99" t="s">
        <v>18</v>
      </c>
      <c r="J11" s="100"/>
      <c r="K11" s="100"/>
      <c r="L11" s="100"/>
      <c r="M11" s="101"/>
    </row>
    <row r="12" spans="2:14" ht="25" customHeight="1" x14ac:dyDescent="0.2">
      <c r="B12" s="151"/>
      <c r="C12" s="152"/>
      <c r="D12" s="20" t="s">
        <v>19</v>
      </c>
      <c r="E12" s="24">
        <v>20</v>
      </c>
      <c r="F12" s="25">
        <f t="shared" si="0"/>
        <v>200</v>
      </c>
      <c r="G12" s="26"/>
      <c r="H12" s="27">
        <f t="shared" si="1"/>
        <v>0</v>
      </c>
      <c r="I12" s="96" t="s">
        <v>18</v>
      </c>
      <c r="J12" s="97"/>
      <c r="K12" s="97"/>
      <c r="L12" s="97"/>
      <c r="M12" s="98"/>
    </row>
    <row r="13" spans="2:14" ht="25" customHeight="1" thickBot="1" x14ac:dyDescent="0.25">
      <c r="B13" s="153"/>
      <c r="C13" s="154"/>
      <c r="D13" s="21" t="s">
        <v>17</v>
      </c>
      <c r="E13" s="28">
        <v>18</v>
      </c>
      <c r="F13" s="29">
        <f t="shared" si="0"/>
        <v>180</v>
      </c>
      <c r="G13" s="30"/>
      <c r="H13" s="31">
        <f t="shared" si="1"/>
        <v>0</v>
      </c>
      <c r="I13" s="102" t="s">
        <v>18</v>
      </c>
      <c r="J13" s="103"/>
      <c r="K13" s="103"/>
      <c r="L13" s="103"/>
      <c r="M13" s="104"/>
    </row>
    <row r="14" spans="2:14" ht="25" customHeight="1" x14ac:dyDescent="0.2">
      <c r="B14" s="149" t="s">
        <v>80</v>
      </c>
      <c r="C14" s="150"/>
      <c r="D14" s="19" t="s">
        <v>16</v>
      </c>
      <c r="E14" s="19">
        <v>20</v>
      </c>
      <c r="F14" s="22">
        <f t="shared" si="0"/>
        <v>200</v>
      </c>
      <c r="G14" s="106"/>
      <c r="H14" s="23">
        <f t="shared" si="1"/>
        <v>0</v>
      </c>
      <c r="I14" s="99" t="s">
        <v>18</v>
      </c>
      <c r="J14" s="100"/>
      <c r="K14" s="100"/>
      <c r="L14" s="100"/>
      <c r="M14" s="101"/>
    </row>
    <row r="15" spans="2:14" ht="25" customHeight="1" x14ac:dyDescent="0.2">
      <c r="B15" s="151"/>
      <c r="C15" s="152"/>
      <c r="D15" s="20" t="s">
        <v>19</v>
      </c>
      <c r="E15" s="32">
        <v>19</v>
      </c>
      <c r="F15" s="25">
        <f t="shared" si="0"/>
        <v>190</v>
      </c>
      <c r="G15" s="26"/>
      <c r="H15" s="27">
        <f t="shared" si="1"/>
        <v>0</v>
      </c>
      <c r="I15" s="96" t="s">
        <v>18</v>
      </c>
      <c r="J15" s="97"/>
      <c r="K15" s="97"/>
      <c r="L15" s="97"/>
      <c r="M15" s="98"/>
    </row>
    <row r="16" spans="2:14" ht="25" customHeight="1" thickBot="1" x14ac:dyDescent="0.25">
      <c r="B16" s="153"/>
      <c r="C16" s="154"/>
      <c r="D16" s="21" t="s">
        <v>17</v>
      </c>
      <c r="E16" s="28">
        <v>19</v>
      </c>
      <c r="F16" s="29">
        <f t="shared" si="0"/>
        <v>190</v>
      </c>
      <c r="G16" s="30"/>
      <c r="H16" s="31">
        <f t="shared" si="1"/>
        <v>0</v>
      </c>
      <c r="I16" s="102" t="s">
        <v>18</v>
      </c>
      <c r="J16" s="103"/>
      <c r="K16" s="103"/>
      <c r="L16" s="103"/>
      <c r="M16" s="104"/>
    </row>
    <row r="17" spans="2:26" ht="25" customHeight="1" x14ac:dyDescent="0.2">
      <c r="B17" s="149" t="s">
        <v>81</v>
      </c>
      <c r="C17" s="150"/>
      <c r="D17" s="19" t="s">
        <v>16</v>
      </c>
      <c r="E17" s="19">
        <v>19</v>
      </c>
      <c r="F17" s="22">
        <f t="shared" si="0"/>
        <v>190</v>
      </c>
      <c r="G17" s="106"/>
      <c r="H17" s="23">
        <f t="shared" si="1"/>
        <v>0</v>
      </c>
      <c r="I17" s="139" t="s">
        <v>18</v>
      </c>
      <c r="J17" s="140"/>
      <c r="K17" s="140"/>
      <c r="L17" s="140"/>
      <c r="M17" s="141"/>
    </row>
    <row r="18" spans="2:26" ht="25" customHeight="1" x14ac:dyDescent="0.2">
      <c r="B18" s="151"/>
      <c r="C18" s="152"/>
      <c r="D18" s="20" t="s">
        <v>19</v>
      </c>
      <c r="E18" s="32">
        <v>20</v>
      </c>
      <c r="F18" s="33">
        <f t="shared" si="0"/>
        <v>200</v>
      </c>
      <c r="G18" s="26"/>
      <c r="H18" s="34">
        <f t="shared" si="1"/>
        <v>0</v>
      </c>
      <c r="I18" s="142" t="s">
        <v>18</v>
      </c>
      <c r="J18" s="143"/>
      <c r="K18" s="143"/>
      <c r="L18" s="143"/>
      <c r="M18" s="144"/>
    </row>
    <row r="19" spans="2:26" ht="25" customHeight="1" thickBot="1" x14ac:dyDescent="0.25">
      <c r="B19" s="153"/>
      <c r="C19" s="154"/>
      <c r="D19" s="21" t="s">
        <v>17</v>
      </c>
      <c r="E19" s="28">
        <v>20</v>
      </c>
      <c r="F19" s="29">
        <f t="shared" si="0"/>
        <v>200</v>
      </c>
      <c r="G19" s="30"/>
      <c r="H19" s="31">
        <f t="shared" si="1"/>
        <v>0</v>
      </c>
      <c r="I19" s="145" t="s">
        <v>18</v>
      </c>
      <c r="J19" s="146"/>
      <c r="K19" s="146"/>
      <c r="L19" s="146"/>
      <c r="M19" s="147"/>
    </row>
    <row r="20" spans="2:26" ht="25" customHeight="1" x14ac:dyDescent="0.2">
      <c r="B20" s="149" t="s">
        <v>83</v>
      </c>
      <c r="C20" s="150"/>
      <c r="D20" s="19" t="s">
        <v>16</v>
      </c>
      <c r="E20" s="19">
        <v>18</v>
      </c>
      <c r="F20" s="22">
        <f t="shared" ref="F11:F22" si="2">E20*10</f>
        <v>180</v>
      </c>
      <c r="G20" s="106"/>
      <c r="H20" s="23">
        <f t="shared" ref="H11:H22" si="3">F20*G20</f>
        <v>0</v>
      </c>
      <c r="I20" s="139" t="s">
        <v>18</v>
      </c>
      <c r="J20" s="140"/>
      <c r="K20" s="140"/>
      <c r="L20" s="140"/>
      <c r="M20" s="141"/>
    </row>
    <row r="21" spans="2:26" ht="25" customHeight="1" x14ac:dyDescent="0.2">
      <c r="B21" s="151"/>
      <c r="C21" s="152"/>
      <c r="D21" s="20" t="s">
        <v>19</v>
      </c>
      <c r="E21" s="32">
        <v>18</v>
      </c>
      <c r="F21" s="33">
        <f t="shared" si="2"/>
        <v>180</v>
      </c>
      <c r="G21" s="26"/>
      <c r="H21" s="34">
        <f t="shared" si="3"/>
        <v>0</v>
      </c>
      <c r="I21" s="142" t="s">
        <v>18</v>
      </c>
      <c r="J21" s="143"/>
      <c r="K21" s="143"/>
      <c r="L21" s="143"/>
      <c r="M21" s="144"/>
    </row>
    <row r="22" spans="2:26" ht="25" customHeight="1" thickBot="1" x14ac:dyDescent="0.25">
      <c r="B22" s="153"/>
      <c r="C22" s="154"/>
      <c r="D22" s="21" t="s">
        <v>17</v>
      </c>
      <c r="E22" s="28">
        <v>17</v>
      </c>
      <c r="F22" s="29">
        <f t="shared" si="2"/>
        <v>170</v>
      </c>
      <c r="G22" s="30"/>
      <c r="H22" s="31">
        <f t="shared" si="3"/>
        <v>0</v>
      </c>
      <c r="I22" s="145" t="s">
        <v>18</v>
      </c>
      <c r="J22" s="146"/>
      <c r="K22" s="146"/>
      <c r="L22" s="146"/>
      <c r="M22" s="147"/>
    </row>
    <row r="23" spans="2:26" ht="25" customHeight="1" x14ac:dyDescent="0.2">
      <c r="B23" s="14"/>
      <c r="C23" s="14"/>
      <c r="D23" s="14"/>
      <c r="E23" s="15"/>
      <c r="F23" s="17"/>
      <c r="G23" s="16"/>
      <c r="H23" s="17"/>
      <c r="I23" s="18"/>
    </row>
    <row r="24" spans="2:26" ht="25" customHeight="1" thickBot="1" x14ac:dyDescent="0.25">
      <c r="B24" s="2"/>
      <c r="C24" s="2"/>
      <c r="D24" s="2"/>
      <c r="E24" s="2"/>
      <c r="J24" t="s">
        <v>12</v>
      </c>
      <c r="Q24" s="62" t="s">
        <v>41</v>
      </c>
      <c r="R24" s="63"/>
      <c r="S24" s="64"/>
      <c r="T24" s="62" t="s">
        <v>42</v>
      </c>
      <c r="U24" s="63"/>
      <c r="V24" s="64"/>
      <c r="W24" s="64"/>
      <c r="X24" s="64"/>
      <c r="Y24" s="64"/>
      <c r="Z24" s="64"/>
    </row>
    <row r="25" spans="2:26" ht="25" customHeight="1" x14ac:dyDescent="0.2">
      <c r="B25" s="41"/>
      <c r="C25" s="121" t="s">
        <v>39</v>
      </c>
      <c r="D25" s="123" t="s">
        <v>20</v>
      </c>
      <c r="E25" s="124"/>
      <c r="F25" s="124"/>
      <c r="G25" s="124"/>
      <c r="H25" s="125"/>
      <c r="I25" s="38"/>
      <c r="J25" s="155" t="s">
        <v>40</v>
      </c>
      <c r="K25" s="156"/>
      <c r="L25" s="156"/>
      <c r="M25" s="157"/>
      <c r="Q25" s="65" t="s">
        <v>57</v>
      </c>
      <c r="R25" s="66" t="s">
        <v>43</v>
      </c>
      <c r="S25" s="64"/>
      <c r="T25" s="65" t="s">
        <v>57</v>
      </c>
      <c r="U25" s="67" t="s">
        <v>44</v>
      </c>
      <c r="V25" s="78" t="s">
        <v>45</v>
      </c>
      <c r="W25" s="67" t="s">
        <v>46</v>
      </c>
      <c r="X25" s="67" t="s">
        <v>47</v>
      </c>
      <c r="Y25" s="67" t="s">
        <v>48</v>
      </c>
      <c r="Z25" s="67" t="s">
        <v>49</v>
      </c>
    </row>
    <row r="26" spans="2:26" ht="25" customHeight="1" x14ac:dyDescent="0.2">
      <c r="B26" s="42"/>
      <c r="C26" s="122"/>
      <c r="D26" s="40" t="s">
        <v>34</v>
      </c>
      <c r="E26" s="54" t="s">
        <v>35</v>
      </c>
      <c r="F26" s="55" t="s">
        <v>36</v>
      </c>
      <c r="G26" s="55" t="s">
        <v>37</v>
      </c>
      <c r="H26" s="56" t="s">
        <v>38</v>
      </c>
      <c r="I26" s="39"/>
      <c r="J26" s="81" t="s">
        <v>60</v>
      </c>
      <c r="K26" s="82" t="s">
        <v>23</v>
      </c>
      <c r="L26" s="119" t="s">
        <v>61</v>
      </c>
      <c r="M26" s="120"/>
      <c r="N26">
        <v>450</v>
      </c>
      <c r="O26" t="s">
        <v>24</v>
      </c>
      <c r="Q26" s="65" t="s">
        <v>50</v>
      </c>
      <c r="R26" s="65">
        <v>110</v>
      </c>
      <c r="S26" s="64"/>
      <c r="T26" s="65" t="s">
        <v>51</v>
      </c>
      <c r="U26" s="84">
        <v>780</v>
      </c>
      <c r="V26" s="84">
        <v>830</v>
      </c>
      <c r="W26" s="84">
        <v>1240</v>
      </c>
      <c r="X26" s="84">
        <v>920</v>
      </c>
      <c r="Y26" s="84">
        <v>1050</v>
      </c>
      <c r="Z26" s="84">
        <v>1340</v>
      </c>
    </row>
    <row r="27" spans="2:26" ht="25" customHeight="1" x14ac:dyDescent="0.2">
      <c r="B27" s="43" t="s">
        <v>21</v>
      </c>
      <c r="C27" s="44">
        <f>SUM(H8:H22)</f>
        <v>0</v>
      </c>
      <c r="D27" s="45">
        <f>SUM(H8:H22)</f>
        <v>0</v>
      </c>
      <c r="E27" s="45">
        <f>SUM(H8:H22)</f>
        <v>0</v>
      </c>
      <c r="F27" s="45">
        <f>SUM(H8:H22)</f>
        <v>0</v>
      </c>
      <c r="G27" s="45">
        <f>SUM(H8:H22)</f>
        <v>0</v>
      </c>
      <c r="H27" s="46">
        <f>SUM(H8:H22)</f>
        <v>0</v>
      </c>
      <c r="I27" s="38"/>
      <c r="J27" s="57" t="s">
        <v>59</v>
      </c>
      <c r="K27" s="58" t="s">
        <v>23</v>
      </c>
      <c r="L27" s="126" t="s">
        <v>63</v>
      </c>
      <c r="M27" s="127"/>
      <c r="N27">
        <v>945</v>
      </c>
      <c r="O27" t="s">
        <v>27</v>
      </c>
      <c r="Q27" s="65" t="s">
        <v>52</v>
      </c>
      <c r="R27" s="65">
        <v>130</v>
      </c>
      <c r="S27" s="64"/>
      <c r="T27" s="65" t="s">
        <v>53</v>
      </c>
      <c r="U27" s="85">
        <v>980</v>
      </c>
      <c r="V27" s="85">
        <v>1050</v>
      </c>
      <c r="W27" s="85">
        <v>1450</v>
      </c>
      <c r="X27" s="85">
        <v>1140</v>
      </c>
      <c r="Y27" s="85">
        <v>1250</v>
      </c>
      <c r="Z27" s="86">
        <v>1630</v>
      </c>
    </row>
    <row r="28" spans="2:26" ht="25" customHeight="1" thickBot="1" x14ac:dyDescent="0.25">
      <c r="B28" s="47" t="s">
        <v>3</v>
      </c>
      <c r="C28" s="48">
        <f>IF(C27=0,0,IF(C27&gt;4200,U27,IF(C27&gt;2100,R28*2,IF(C27&gt;1000,R28,IF(C27&gt;500,R27,R26)))))</f>
        <v>0</v>
      </c>
      <c r="D28" s="48">
        <f>IF(D27=0,0,IF(D27&gt;4200,V27,IF(D27&gt;2100,R28*2,IF(D27&gt;1000,R28,IF(D27&gt;500,R27,R26)))))</f>
        <v>0</v>
      </c>
      <c r="E28" s="48">
        <f>IF(E27=0,0,IF(E27&gt;4200,W27,IF(E27&gt;2100,R28*2,IF(E27&gt;1000,R28,IF(E27&gt;500,R27,R26)))))</f>
        <v>0</v>
      </c>
      <c r="F28" s="48">
        <f>IF(F27=0,0,IF(F27&gt;4200,X27,IF(F27&gt;2100,R28*2,IF(F27&gt;1000,R28,IF(F27&gt;500,R27,R26)))))</f>
        <v>0</v>
      </c>
      <c r="G28" s="48">
        <f>IF(G27=0,0,IF(G27&gt;4200,Y27,IF(G27&gt;2100,R28*2,IF(G27&gt;1000,R28,IF(G27&gt;500,R27,R26)))))</f>
        <v>0</v>
      </c>
      <c r="H28" s="49">
        <f>IF(H27=0,0,IF(H27&gt;4200,Z27,IF(H27&gt;2100,R28*2,IF(H27&gt;1000,R28,IF(H27&gt;500,R27,R26)))))</f>
        <v>0</v>
      </c>
      <c r="I28" s="38"/>
      <c r="J28" s="57" t="s">
        <v>25</v>
      </c>
      <c r="K28" s="58" t="s">
        <v>26</v>
      </c>
      <c r="L28" s="128" t="s">
        <v>64</v>
      </c>
      <c r="M28" s="129"/>
      <c r="N28">
        <v>1890</v>
      </c>
      <c r="O28" s="36" t="s">
        <v>30</v>
      </c>
      <c r="Q28" s="68" t="s">
        <v>58</v>
      </c>
      <c r="R28" s="69">
        <v>170</v>
      </c>
      <c r="S28" s="64"/>
      <c r="T28" s="68" t="s">
        <v>54</v>
      </c>
      <c r="U28" s="87">
        <v>1220</v>
      </c>
      <c r="V28" s="87">
        <v>1270</v>
      </c>
      <c r="W28" s="87">
        <v>1670</v>
      </c>
      <c r="X28" s="87">
        <v>1360</v>
      </c>
      <c r="Y28" s="87">
        <v>1490</v>
      </c>
      <c r="Z28" s="88">
        <v>1890</v>
      </c>
    </row>
    <row r="29" spans="2:26" ht="25" customHeight="1" thickTop="1" thickBot="1" x14ac:dyDescent="0.25">
      <c r="B29" s="50" t="s">
        <v>5</v>
      </c>
      <c r="C29" s="51">
        <f t="shared" ref="C29:H29" si="4">C27+C28</f>
        <v>0</v>
      </c>
      <c r="D29" s="52">
        <f t="shared" si="4"/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3">
        <f t="shared" si="4"/>
        <v>0</v>
      </c>
      <c r="I29" s="38"/>
      <c r="J29" s="59" t="s">
        <v>28</v>
      </c>
      <c r="K29" s="58" t="s">
        <v>29</v>
      </c>
      <c r="L29" s="128" t="s">
        <v>65</v>
      </c>
      <c r="M29" s="129"/>
      <c r="N29" s="115">
        <v>4725</v>
      </c>
      <c r="O29" s="115" t="s">
        <v>27</v>
      </c>
      <c r="P29" s="115" t="s">
        <v>22</v>
      </c>
      <c r="Q29" s="70"/>
      <c r="R29" s="70"/>
      <c r="S29" s="64"/>
      <c r="T29" s="65" t="s">
        <v>55</v>
      </c>
      <c r="U29" s="89">
        <v>1690</v>
      </c>
      <c r="V29" s="89">
        <v>1740</v>
      </c>
      <c r="W29" s="89">
        <v>2150</v>
      </c>
      <c r="X29" s="89">
        <v>1850</v>
      </c>
      <c r="Y29" s="89">
        <v>1960</v>
      </c>
      <c r="Z29" s="89">
        <v>2430</v>
      </c>
    </row>
    <row r="30" spans="2:26" ht="24.75" customHeight="1" x14ac:dyDescent="0.2">
      <c r="B30" s="3"/>
      <c r="C30" s="2"/>
      <c r="D30" s="2"/>
      <c r="E30" s="2"/>
      <c r="I30" s="38"/>
      <c r="J30" s="130" t="s">
        <v>31</v>
      </c>
      <c r="K30" s="133" t="s">
        <v>23</v>
      </c>
      <c r="L30" s="60" t="s">
        <v>32</v>
      </c>
      <c r="M30" s="83" t="s">
        <v>77</v>
      </c>
      <c r="N30" s="115"/>
      <c r="O30" s="115"/>
      <c r="P30" s="115"/>
      <c r="Q30" s="70"/>
      <c r="R30" s="70"/>
      <c r="S30" s="71"/>
      <c r="T30" s="68" t="s">
        <v>56</v>
      </c>
      <c r="U30" s="90">
        <v>2000</v>
      </c>
      <c r="V30" s="90">
        <v>2060</v>
      </c>
      <c r="W30" s="90">
        <v>2490</v>
      </c>
      <c r="X30" s="90">
        <v>2160</v>
      </c>
      <c r="Y30" s="90">
        <v>2270</v>
      </c>
      <c r="Z30" s="90">
        <v>2650</v>
      </c>
    </row>
    <row r="31" spans="2:26" ht="34.5" customHeight="1" x14ac:dyDescent="0.2">
      <c r="B31" s="3"/>
      <c r="C31" s="2"/>
      <c r="D31" s="2"/>
      <c r="E31" s="2"/>
      <c r="I31" s="73"/>
      <c r="J31" s="131"/>
      <c r="K31" s="134"/>
      <c r="L31" s="136" t="s">
        <v>33</v>
      </c>
      <c r="M31" s="76" t="s">
        <v>78</v>
      </c>
      <c r="N31" s="37"/>
      <c r="O31" s="37"/>
      <c r="P31" s="37"/>
      <c r="Q31" s="70"/>
      <c r="R31" s="70"/>
      <c r="S31" s="71"/>
      <c r="T31" s="74"/>
      <c r="U31" s="74"/>
      <c r="V31" s="74"/>
      <c r="W31" s="74"/>
      <c r="X31" s="74"/>
      <c r="Y31" s="74"/>
      <c r="Z31" s="74"/>
    </row>
    <row r="32" spans="2:26" ht="13.5" customHeight="1" x14ac:dyDescent="0.2">
      <c r="B32" s="3"/>
      <c r="C32" s="2"/>
      <c r="D32" s="2"/>
      <c r="E32" s="2"/>
      <c r="I32" s="73"/>
      <c r="J32" s="131"/>
      <c r="K32" s="134"/>
      <c r="L32" s="136"/>
      <c r="M32" s="76" t="s">
        <v>66</v>
      </c>
      <c r="N32" s="37"/>
      <c r="O32" s="37"/>
      <c r="P32" s="37"/>
      <c r="Q32" s="70"/>
      <c r="R32" s="70"/>
      <c r="S32" s="71"/>
      <c r="T32" s="74"/>
      <c r="U32" s="74"/>
      <c r="V32" s="74"/>
      <c r="W32" s="74"/>
      <c r="X32" s="74"/>
      <c r="Y32" s="74"/>
      <c r="Z32" s="74"/>
    </row>
    <row r="33" spans="2:26" ht="13.5" customHeight="1" x14ac:dyDescent="0.2">
      <c r="B33" s="3"/>
      <c r="C33" s="2"/>
      <c r="D33" s="2"/>
      <c r="E33" s="2"/>
      <c r="I33" s="73"/>
      <c r="J33" s="131"/>
      <c r="K33" s="134"/>
      <c r="L33" s="136"/>
      <c r="M33" s="76" t="s">
        <v>67</v>
      </c>
      <c r="N33" s="37"/>
      <c r="O33" s="37"/>
      <c r="P33" s="37"/>
      <c r="Q33" s="70"/>
      <c r="R33" s="70"/>
      <c r="S33" s="71"/>
      <c r="T33" s="74"/>
      <c r="U33" s="74"/>
      <c r="V33" s="74"/>
      <c r="W33" s="74"/>
      <c r="X33" s="74"/>
      <c r="Y33" s="74"/>
      <c r="Z33" s="74"/>
    </row>
    <row r="34" spans="2:26" ht="13.5" customHeight="1" x14ac:dyDescent="0.2">
      <c r="B34" s="3"/>
      <c r="C34" s="2"/>
      <c r="D34" s="2"/>
      <c r="E34" s="2"/>
      <c r="I34" s="73"/>
      <c r="J34" s="131"/>
      <c r="K34" s="134"/>
      <c r="L34" s="136"/>
      <c r="M34" s="76" t="s">
        <v>68</v>
      </c>
      <c r="N34" s="37"/>
      <c r="O34" s="37"/>
      <c r="P34" s="37"/>
      <c r="Q34" s="70"/>
      <c r="R34" s="70"/>
      <c r="S34" s="71"/>
      <c r="T34" s="74"/>
      <c r="U34" s="74"/>
      <c r="V34" s="74"/>
      <c r="W34" s="74"/>
      <c r="X34" s="74"/>
      <c r="Y34" s="74"/>
      <c r="Z34" s="74"/>
    </row>
    <row r="35" spans="2:26" ht="13.5" customHeight="1" x14ac:dyDescent="0.2">
      <c r="B35" s="3"/>
      <c r="C35" s="2"/>
      <c r="D35" s="2"/>
      <c r="E35" s="2"/>
      <c r="I35" s="73"/>
      <c r="J35" s="132"/>
      <c r="K35" s="135"/>
      <c r="L35" s="137"/>
      <c r="M35" s="95" t="s">
        <v>76</v>
      </c>
      <c r="N35" s="72"/>
      <c r="O35" s="72"/>
      <c r="P35" s="72"/>
      <c r="Q35" s="70"/>
      <c r="R35" s="70"/>
      <c r="S35" s="71"/>
      <c r="T35" s="74"/>
      <c r="U35" s="74"/>
      <c r="V35" s="74"/>
      <c r="W35" s="74"/>
      <c r="X35" s="74"/>
      <c r="Y35" s="74"/>
      <c r="Z35" s="74"/>
    </row>
    <row r="36" spans="2:26" ht="25" customHeight="1" x14ac:dyDescent="0.2">
      <c r="B36" s="6" t="s">
        <v>82</v>
      </c>
      <c r="C36" s="5"/>
      <c r="D36" s="5"/>
      <c r="E36" s="5"/>
      <c r="I36" s="1"/>
      <c r="J36" s="79"/>
      <c r="K36" s="75"/>
      <c r="L36" s="77"/>
      <c r="M36" s="80"/>
    </row>
    <row r="37" spans="2:26" ht="25" customHeight="1" x14ac:dyDescent="0.2">
      <c r="B37" s="35" t="s">
        <v>84</v>
      </c>
      <c r="C37" s="5"/>
      <c r="D37" s="5"/>
      <c r="E37" s="5"/>
      <c r="I37" s="1"/>
    </row>
    <row r="38" spans="2:26" ht="25" customHeight="1" x14ac:dyDescent="0.2">
      <c r="B38" s="1" t="s">
        <v>6</v>
      </c>
      <c r="C38" s="5"/>
      <c r="D38" s="5"/>
      <c r="E38" s="5"/>
      <c r="I38" s="1"/>
      <c r="V38">
        <v>1</v>
      </c>
    </row>
    <row r="39" spans="2:26" ht="25" customHeight="1" x14ac:dyDescent="0.2">
      <c r="B39" s="1" t="s">
        <v>73</v>
      </c>
      <c r="C39" s="5"/>
      <c r="D39" s="5"/>
      <c r="E39" s="5"/>
      <c r="I39" s="1"/>
      <c r="V39">
        <v>2</v>
      </c>
    </row>
    <row r="40" spans="2:26" ht="25" customHeight="1" x14ac:dyDescent="0.2">
      <c r="B40" s="1" t="s">
        <v>7</v>
      </c>
      <c r="C40" s="2"/>
      <c r="D40" s="2"/>
      <c r="E40" s="2"/>
      <c r="I40" s="4"/>
    </row>
    <row r="41" spans="2:26" ht="25" customHeight="1" x14ac:dyDescent="0.2">
      <c r="B41" s="6" t="s">
        <v>8</v>
      </c>
      <c r="I41" s="6"/>
    </row>
    <row r="42" spans="2:26" ht="13.5" thickBot="1" x14ac:dyDescent="0.25">
      <c r="B42" s="1" t="s">
        <v>74</v>
      </c>
    </row>
    <row r="43" spans="2:26" ht="50.15" customHeight="1" x14ac:dyDescent="0.2">
      <c r="B43" s="91" t="s">
        <v>69</v>
      </c>
      <c r="C43" s="107" t="s">
        <v>75</v>
      </c>
      <c r="D43" s="108"/>
      <c r="E43" s="108"/>
      <c r="F43" s="108"/>
      <c r="G43" s="108"/>
      <c r="H43" s="108"/>
      <c r="I43" s="109"/>
    </row>
    <row r="44" spans="2:26" ht="35.15" customHeight="1" thickBot="1" x14ac:dyDescent="0.25">
      <c r="B44" s="92" t="s">
        <v>70</v>
      </c>
      <c r="C44" s="110" t="s">
        <v>72</v>
      </c>
      <c r="D44" s="111"/>
      <c r="E44" s="111"/>
      <c r="F44" s="111"/>
      <c r="G44" s="111"/>
      <c r="H44" s="111"/>
      <c r="I44" s="93"/>
    </row>
    <row r="45" spans="2:26" ht="17.25" customHeight="1" thickBot="1" x14ac:dyDescent="0.25">
      <c r="B45" s="94" t="s">
        <v>71</v>
      </c>
      <c r="C45" s="112"/>
      <c r="D45" s="113"/>
      <c r="E45" s="113"/>
      <c r="F45" s="113"/>
      <c r="G45" s="113"/>
      <c r="H45" s="113"/>
      <c r="I45" s="114"/>
    </row>
  </sheetData>
  <mergeCells count="31">
    <mergeCell ref="J25:M25"/>
    <mergeCell ref="B7:C7"/>
    <mergeCell ref="B17:C19"/>
    <mergeCell ref="B8:C10"/>
    <mergeCell ref="B20:C22"/>
    <mergeCell ref="I20:M20"/>
    <mergeCell ref="I21:M21"/>
    <mergeCell ref="I22:M22"/>
    <mergeCell ref="B2:M2"/>
    <mergeCell ref="I17:M17"/>
    <mergeCell ref="I18:M18"/>
    <mergeCell ref="I19:M19"/>
    <mergeCell ref="B4:M4"/>
    <mergeCell ref="B11:C13"/>
    <mergeCell ref="B14:C16"/>
    <mergeCell ref="C43:I43"/>
    <mergeCell ref="C44:H44"/>
    <mergeCell ref="C45:I45"/>
    <mergeCell ref="P29:P30"/>
    <mergeCell ref="I7:M7"/>
    <mergeCell ref="L26:M26"/>
    <mergeCell ref="N29:N30"/>
    <mergeCell ref="O29:O30"/>
    <mergeCell ref="C25:C26"/>
    <mergeCell ref="D25:H25"/>
    <mergeCell ref="L27:M27"/>
    <mergeCell ref="L28:M28"/>
    <mergeCell ref="L29:M29"/>
    <mergeCell ref="J30:J35"/>
    <mergeCell ref="K30:K35"/>
    <mergeCell ref="L31:L35"/>
  </mergeCells>
  <phoneticPr fontId="21"/>
  <dataValidations count="2">
    <dataValidation type="list" allowBlank="1" showInputMessage="1" showErrorMessage="1" sqref="G23" xr:uid="{00000000-0002-0000-0000-000000000000}">
      <formula1>$V$37:$V$40</formula1>
    </dataValidation>
    <dataValidation type="list" allowBlank="1" showInputMessage="1" showErrorMessage="1" sqref="G8:G22" xr:uid="{00000000-0002-0000-0000-000001000000}">
      <formula1>$V$38:$V$39</formula1>
    </dataValidation>
  </dataValidations>
  <pageMargins left="0.59055118110236227" right="0.35433070866141736" top="0.39370078740157483" bottom="0.19685039370078741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毒物劇物取扱者</vt:lpstr>
      <vt:lpstr>毒物劇物取扱者!Print_Area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坂井　和代</cp:lastModifiedBy>
  <cp:lastPrinted>2021-09-21T01:31:30Z</cp:lastPrinted>
  <dcterms:created xsi:type="dcterms:W3CDTF">2009-05-07T06:46:28Z</dcterms:created>
  <dcterms:modified xsi:type="dcterms:W3CDTF">2023-08-31T23:09:03Z</dcterms:modified>
</cp:coreProperties>
</file>