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289884\Downloads\"/>
    </mc:Choice>
  </mc:AlternateContent>
  <xr:revisionPtr revIDLastSave="0" documentId="13_ncr:1_{696EBCA4-88C0-4373-A120-A699FB3509A9}" xr6:coauthVersionLast="47" xr6:coauthVersionMax="47" xr10:uidLastSave="{00000000-0000-0000-0000-000000000000}"/>
  <bookViews>
    <workbookView xWindow="28680" yWindow="-120" windowWidth="29040" windowHeight="15720" tabRatio="690" xr2:uid="{00000000-000D-0000-FFFF-FFFF00000000}"/>
  </bookViews>
  <sheets>
    <sheet name="有償頒布行政資料目録" sheetId="3" r:id="rId1"/>
  </sheets>
  <definedNames>
    <definedName name="_xlnm._FilterDatabase" localSheetId="0" hidden="1">有償頒布行政資料目録!$B$9:$H$9</definedName>
    <definedName name="_xlnm.Print_Area" localSheetId="0">有償頒布行政資料目録!$A$1:$G$212</definedName>
    <definedName name="_xlnm.Print_Titles" localSheetId="0">有償頒布行政資料目録!$A:$H,有償頒布行政資料目録!$9:$9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5" i="3" l="1"/>
  <c r="K145" i="3"/>
  <c r="L145" i="3"/>
  <c r="J132" i="3"/>
  <c r="K132" i="3"/>
  <c r="L132" i="3"/>
  <c r="J133" i="3"/>
  <c r="K133" i="3"/>
  <c r="L133" i="3"/>
  <c r="J134" i="3"/>
  <c r="K134" i="3"/>
  <c r="L134" i="3"/>
  <c r="J135" i="3"/>
  <c r="K135" i="3"/>
  <c r="L135" i="3"/>
  <c r="J136" i="3"/>
  <c r="K136" i="3"/>
  <c r="L136" i="3"/>
  <c r="J137" i="3"/>
  <c r="K137" i="3"/>
  <c r="L137" i="3"/>
  <c r="J138" i="3"/>
  <c r="K138" i="3"/>
  <c r="L138" i="3"/>
  <c r="J124" i="3"/>
  <c r="K124" i="3"/>
  <c r="L124" i="3"/>
  <c r="J125" i="3"/>
  <c r="K125" i="3"/>
  <c r="L125" i="3"/>
  <c r="J126" i="3"/>
  <c r="K126" i="3"/>
  <c r="L126" i="3"/>
  <c r="J37" i="3"/>
  <c r="K37" i="3"/>
  <c r="L37" i="3"/>
  <c r="J12" i="3"/>
  <c r="K12" i="3"/>
  <c r="L12" i="3"/>
  <c r="J13" i="3"/>
  <c r="K13" i="3"/>
  <c r="L13" i="3"/>
  <c r="L173" i="3"/>
  <c r="K173" i="3"/>
  <c r="L111" i="3"/>
  <c r="K111" i="3"/>
  <c r="L36" i="3"/>
  <c r="K36" i="3"/>
  <c r="L27" i="3"/>
  <c r="K27" i="3"/>
  <c r="L18" i="3"/>
  <c r="K18" i="3"/>
  <c r="J173" i="3" l="1"/>
  <c r="J111" i="3"/>
  <c r="J36" i="3"/>
  <c r="J27" i="3"/>
  <c r="J18" i="3"/>
  <c r="L211" i="3"/>
  <c r="K211" i="3"/>
  <c r="J211" i="3"/>
  <c r="L143" i="3"/>
  <c r="K143" i="3"/>
  <c r="J143" i="3"/>
  <c r="L199" i="3"/>
  <c r="K199" i="3"/>
  <c r="J199" i="3"/>
  <c r="J107" i="3"/>
  <c r="K107" i="3"/>
  <c r="L107" i="3"/>
  <c r="L15" i="3"/>
  <c r="L195" i="3" l="1"/>
  <c r="K195" i="3"/>
  <c r="J195" i="3"/>
  <c r="AA3" i="3"/>
  <c r="AA11" i="3"/>
  <c r="AA10" i="3"/>
  <c r="AA9" i="3"/>
  <c r="AA8" i="3"/>
  <c r="AA7" i="3"/>
  <c r="AA6" i="3"/>
  <c r="AA5" i="3"/>
  <c r="AA4" i="3"/>
  <c r="N11" i="3"/>
  <c r="N10" i="3"/>
  <c r="N9" i="3"/>
  <c r="N8" i="3"/>
  <c r="N7" i="3"/>
  <c r="N5" i="3"/>
  <c r="N4" i="3"/>
  <c r="L210" i="3"/>
  <c r="K210" i="3"/>
  <c r="J210" i="3"/>
  <c r="L172" i="3"/>
  <c r="K172" i="3"/>
  <c r="J172" i="3"/>
  <c r="L114" i="3"/>
  <c r="K114" i="3"/>
  <c r="J114" i="3"/>
  <c r="L45" i="3"/>
  <c r="K45" i="3"/>
  <c r="J45" i="3"/>
  <c r="L39" i="3"/>
  <c r="K39" i="3"/>
  <c r="J39" i="3"/>
  <c r="L198" i="3"/>
  <c r="K198" i="3"/>
  <c r="J198" i="3"/>
  <c r="L16" i="3" l="1"/>
  <c r="K16" i="3"/>
  <c r="J16" i="3"/>
  <c r="L49" i="3"/>
  <c r="K49" i="3"/>
  <c r="J49" i="3"/>
  <c r="J35" i="3"/>
  <c r="K35" i="3"/>
  <c r="L35" i="3"/>
  <c r="L208" i="3"/>
  <c r="K208" i="3"/>
  <c r="J208" i="3"/>
  <c r="L207" i="3"/>
  <c r="K207" i="3"/>
  <c r="J207" i="3"/>
  <c r="L112" i="3" l="1"/>
  <c r="K112" i="3"/>
  <c r="J112" i="3"/>
  <c r="L97" i="3"/>
  <c r="K97" i="3"/>
  <c r="J97" i="3"/>
  <c r="L98" i="3"/>
  <c r="K98" i="3"/>
  <c r="J98" i="3"/>
  <c r="L40" i="3"/>
  <c r="K40" i="3"/>
  <c r="J40" i="3"/>
  <c r="L52" i="3"/>
  <c r="K52" i="3"/>
  <c r="J52" i="3"/>
  <c r="L38" i="3"/>
  <c r="K38" i="3"/>
  <c r="J38" i="3"/>
  <c r="L30" i="3"/>
  <c r="K30" i="3"/>
  <c r="J30" i="3"/>
  <c r="L31" i="3"/>
  <c r="K31" i="3"/>
  <c r="J31" i="3"/>
  <c r="L139" i="3"/>
  <c r="K139" i="3"/>
  <c r="J139" i="3"/>
  <c r="L23" i="3"/>
  <c r="K23" i="3"/>
  <c r="J23" i="3"/>
  <c r="L11" i="3"/>
  <c r="K11" i="3"/>
  <c r="J11" i="3"/>
  <c r="L19" i="3"/>
  <c r="K19" i="3"/>
  <c r="J19" i="3"/>
  <c r="L17" i="3"/>
  <c r="K17" i="3"/>
  <c r="J17" i="3"/>
  <c r="L34" i="3"/>
  <c r="K34" i="3"/>
  <c r="J34" i="3"/>
  <c r="L170" i="3"/>
  <c r="K170" i="3"/>
  <c r="J170" i="3"/>
  <c r="L171" i="3"/>
  <c r="K171" i="3"/>
  <c r="J171" i="3"/>
  <c r="L10" i="3"/>
  <c r="L14" i="3"/>
  <c r="L21" i="3"/>
  <c r="L22" i="3"/>
  <c r="L24" i="3"/>
  <c r="L25" i="3"/>
  <c r="L26" i="3"/>
  <c r="L28" i="3"/>
  <c r="L29" i="3"/>
  <c r="L32" i="3"/>
  <c r="L33" i="3"/>
  <c r="L44" i="3"/>
  <c r="L41" i="3"/>
  <c r="L42" i="3"/>
  <c r="L43" i="3"/>
  <c r="L46" i="3"/>
  <c r="L47" i="3"/>
  <c r="L48" i="3"/>
  <c r="L50" i="3"/>
  <c r="L51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9" i="3"/>
  <c r="L100" i="3"/>
  <c r="L101" i="3"/>
  <c r="L102" i="3"/>
  <c r="L103" i="3"/>
  <c r="L104" i="3"/>
  <c r="L105" i="3"/>
  <c r="L106" i="3"/>
  <c r="L108" i="3"/>
  <c r="L109" i="3"/>
  <c r="L110" i="3"/>
  <c r="L113" i="3"/>
  <c r="L115" i="3"/>
  <c r="L116" i="3"/>
  <c r="L117" i="3"/>
  <c r="L118" i="3"/>
  <c r="L119" i="3"/>
  <c r="L120" i="3"/>
  <c r="L121" i="3"/>
  <c r="L122" i="3"/>
  <c r="L123" i="3"/>
  <c r="L127" i="3"/>
  <c r="L128" i="3"/>
  <c r="L129" i="3"/>
  <c r="L130" i="3"/>
  <c r="L131" i="3"/>
  <c r="L140" i="3"/>
  <c r="L141" i="3"/>
  <c r="L142" i="3"/>
  <c r="L144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6" i="3"/>
  <c r="L197" i="3"/>
  <c r="L200" i="3"/>
  <c r="L201" i="3"/>
  <c r="L202" i="3"/>
  <c r="L203" i="3"/>
  <c r="L204" i="3"/>
  <c r="L205" i="3"/>
  <c r="L206" i="3"/>
  <c r="L209" i="3"/>
  <c r="L212" i="3"/>
  <c r="L213" i="3" l="1"/>
  <c r="K10" i="3"/>
  <c r="K14" i="3"/>
  <c r="K15" i="3"/>
  <c r="K21" i="3"/>
  <c r="K22" i="3"/>
  <c r="K24" i="3"/>
  <c r="K25" i="3"/>
  <c r="K26" i="3"/>
  <c r="K28" i="3"/>
  <c r="K29" i="3"/>
  <c r="K32" i="3"/>
  <c r="K33" i="3"/>
  <c r="K44" i="3"/>
  <c r="K41" i="3"/>
  <c r="K42" i="3"/>
  <c r="K43" i="3"/>
  <c r="K46" i="3"/>
  <c r="K47" i="3"/>
  <c r="K48" i="3"/>
  <c r="K50" i="3"/>
  <c r="K51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9" i="3"/>
  <c r="K100" i="3"/>
  <c r="K101" i="3"/>
  <c r="K102" i="3"/>
  <c r="K103" i="3"/>
  <c r="K104" i="3"/>
  <c r="K105" i="3"/>
  <c r="K106" i="3"/>
  <c r="K108" i="3"/>
  <c r="K109" i="3"/>
  <c r="K110" i="3"/>
  <c r="K113" i="3"/>
  <c r="K115" i="3"/>
  <c r="K116" i="3"/>
  <c r="K117" i="3"/>
  <c r="K118" i="3"/>
  <c r="K119" i="3"/>
  <c r="K120" i="3"/>
  <c r="K121" i="3"/>
  <c r="K122" i="3"/>
  <c r="K123" i="3"/>
  <c r="K127" i="3"/>
  <c r="K128" i="3"/>
  <c r="K129" i="3"/>
  <c r="K130" i="3"/>
  <c r="K131" i="3"/>
  <c r="K140" i="3"/>
  <c r="K141" i="3"/>
  <c r="K142" i="3"/>
  <c r="K144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6" i="3"/>
  <c r="K197" i="3"/>
  <c r="K200" i="3"/>
  <c r="K201" i="3"/>
  <c r="K202" i="3"/>
  <c r="K203" i="3"/>
  <c r="K204" i="3"/>
  <c r="K205" i="3"/>
  <c r="K206" i="3"/>
  <c r="K209" i="3"/>
  <c r="K212" i="3"/>
  <c r="J10" i="3"/>
  <c r="J14" i="3"/>
  <c r="J15" i="3"/>
  <c r="J21" i="3"/>
  <c r="J22" i="3"/>
  <c r="J24" i="3"/>
  <c r="J25" i="3"/>
  <c r="J26" i="3"/>
  <c r="J28" i="3"/>
  <c r="J29" i="3"/>
  <c r="J32" i="3"/>
  <c r="J33" i="3"/>
  <c r="J44" i="3"/>
  <c r="J41" i="3"/>
  <c r="J42" i="3"/>
  <c r="J43" i="3"/>
  <c r="J46" i="3"/>
  <c r="J47" i="3"/>
  <c r="J48" i="3"/>
  <c r="J50" i="3"/>
  <c r="J51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9" i="3"/>
  <c r="J100" i="3"/>
  <c r="J101" i="3"/>
  <c r="J102" i="3"/>
  <c r="J103" i="3"/>
  <c r="J104" i="3"/>
  <c r="J105" i="3"/>
  <c r="J106" i="3"/>
  <c r="J108" i="3"/>
  <c r="J109" i="3"/>
  <c r="J110" i="3"/>
  <c r="J113" i="3"/>
  <c r="J115" i="3"/>
  <c r="J116" i="3"/>
  <c r="J117" i="3"/>
  <c r="J118" i="3"/>
  <c r="J119" i="3"/>
  <c r="J120" i="3"/>
  <c r="J121" i="3"/>
  <c r="J122" i="3"/>
  <c r="J123" i="3"/>
  <c r="J127" i="3"/>
  <c r="J128" i="3"/>
  <c r="J129" i="3"/>
  <c r="J130" i="3"/>
  <c r="J131" i="3"/>
  <c r="J140" i="3"/>
  <c r="J141" i="3"/>
  <c r="J142" i="3"/>
  <c r="J144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6" i="3"/>
  <c r="J197" i="3"/>
  <c r="J200" i="3"/>
  <c r="J201" i="3"/>
  <c r="J202" i="3"/>
  <c r="J203" i="3"/>
  <c r="J204" i="3"/>
  <c r="J205" i="3"/>
  <c r="J206" i="3"/>
  <c r="J209" i="3"/>
  <c r="J212" i="3"/>
  <c r="J5" i="3" l="1"/>
  <c r="Z3" i="3" s="1"/>
  <c r="K213" i="3"/>
  <c r="J6" i="3" s="1"/>
  <c r="Y3" i="3" s="1"/>
  <c r="J213" i="3"/>
  <c r="G5" i="3" s="1"/>
  <c r="AB3" i="3" l="1"/>
  <c r="Z5" i="3"/>
  <c r="Z4" i="3"/>
  <c r="Z7" i="3"/>
  <c r="Z11" i="3"/>
  <c r="Z10" i="3"/>
  <c r="Z8" i="3"/>
  <c r="Z6" i="3"/>
  <c r="Z9" i="3"/>
  <c r="Y6" i="3"/>
  <c r="Y5" i="3"/>
  <c r="Y9" i="3"/>
  <c r="Y7" i="3"/>
  <c r="Y4" i="3"/>
  <c r="Y11" i="3"/>
  <c r="Y8" i="3"/>
  <c r="Y10" i="3"/>
  <c r="AB4" i="3" l="1"/>
  <c r="AB11" i="3"/>
  <c r="AB5" i="3"/>
  <c r="AB7" i="3"/>
  <c r="AB9" i="3"/>
  <c r="AB10" i="3"/>
  <c r="AB6" i="3"/>
  <c r="AB8" i="3"/>
  <c r="AB14" i="3" l="1"/>
  <c r="G6" i="3" s="1"/>
  <c r="G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片野　美佳</author>
  </authors>
  <commentList>
    <comment ref="G6" authorId="0" shapeId="0" xr:uid="{8C327DB5-3C17-4D8E-B60F-01F3C95E1F90}">
      <text>
        <r>
          <rPr>
            <b/>
            <sz val="14"/>
            <color indexed="81"/>
            <rFont val="MS P ゴシック"/>
            <family val="3"/>
            <charset val="128"/>
          </rPr>
          <t>郵送料を計算するためには</t>
        </r>
        <r>
          <rPr>
            <b/>
            <u/>
            <sz val="14"/>
            <color indexed="10"/>
            <rFont val="MS P ゴシック"/>
            <family val="3"/>
            <charset val="128"/>
          </rPr>
          <t>送付先</t>
        </r>
        <r>
          <rPr>
            <b/>
            <sz val="14"/>
            <color indexed="81"/>
            <rFont val="MS P ゴシック"/>
            <family val="3"/>
            <charset val="128"/>
          </rPr>
          <t>を選択してください</t>
        </r>
      </text>
    </comment>
    <comment ref="W6" authorId="0" shapeId="0" xr:uid="{7A545A05-CB78-4377-9E9D-BEB5445AF719}">
      <text>
        <r>
          <rPr>
            <b/>
            <sz val="9"/>
            <color indexed="81"/>
            <rFont val="MS P ゴシック"/>
            <family val="3"/>
            <charset val="128"/>
          </rPr>
          <t>特約でない通常のメール便料金。郵便局の窓口に持ち込み、切手払いで送付する。（切手は文書学事課で払い出す）</t>
        </r>
      </text>
    </comment>
  </commentList>
</comments>
</file>

<file path=xl/sharedStrings.xml><?xml version="1.0" encoding="utf-8"?>
<sst xmlns="http://schemas.openxmlformats.org/spreadsheetml/2006/main" count="854" uniqueCount="419">
  <si>
    <t>注文票</t>
    <rPh sb="0" eb="3">
      <t>チュウモンヒョウ</t>
    </rPh>
    <phoneticPr fontId="2"/>
  </si>
  <si>
    <t>代金</t>
    <rPh sb="0" eb="2">
      <t>ダイキン</t>
    </rPh>
    <phoneticPr fontId="2"/>
  </si>
  <si>
    <t>厚さ計</t>
    <rPh sb="0" eb="1">
      <t>アツ</t>
    </rPh>
    <rPh sb="2" eb="3">
      <t>ケイ</t>
    </rPh>
    <phoneticPr fontId="2"/>
  </si>
  <si>
    <t>cm</t>
    <phoneticPr fontId="2"/>
  </si>
  <si>
    <t>①購入希望部数を入力</t>
    <rPh sb="1" eb="3">
      <t>コウニュウ</t>
    </rPh>
    <rPh sb="3" eb="5">
      <t>キボウ</t>
    </rPh>
    <rPh sb="5" eb="7">
      <t>ブスウ</t>
    </rPh>
    <rPh sb="8" eb="10">
      <t>ニュウリョク</t>
    </rPh>
    <phoneticPr fontId="2"/>
  </si>
  <si>
    <t>②送付先を選択</t>
    <rPh sb="1" eb="4">
      <t>ソウフサキ</t>
    </rPh>
    <rPh sb="5" eb="7">
      <t>センタク</t>
    </rPh>
    <phoneticPr fontId="2"/>
  </si>
  <si>
    <t>郵送料</t>
    <rPh sb="0" eb="3">
      <t>ユウソウリョウ</t>
    </rPh>
    <phoneticPr fontId="2"/>
  </si>
  <si>
    <t>重さ計</t>
    <rPh sb="0" eb="1">
      <t>オモ</t>
    </rPh>
    <rPh sb="2" eb="3">
      <t>ケイ</t>
    </rPh>
    <phoneticPr fontId="2"/>
  </si>
  <si>
    <t>g</t>
    <phoneticPr fontId="2"/>
  </si>
  <si>
    <t>合計</t>
    <rPh sb="0" eb="2">
      <t>ゴウケイ</t>
    </rPh>
    <phoneticPr fontId="2"/>
  </si>
  <si>
    <t>購入希望
部数</t>
    <rPh sb="0" eb="2">
      <t>コウニュウ</t>
    </rPh>
    <rPh sb="2" eb="4">
      <t>キボウ</t>
    </rPh>
    <rPh sb="5" eb="7">
      <t>ブスウ</t>
    </rPh>
    <phoneticPr fontId="2"/>
  </si>
  <si>
    <t>部局名</t>
    <rPh sb="0" eb="2">
      <t>ブキョク</t>
    </rPh>
    <rPh sb="2" eb="3">
      <t>メイ</t>
    </rPh>
    <phoneticPr fontId="2"/>
  </si>
  <si>
    <t>発行課名</t>
    <rPh sb="0" eb="2">
      <t>ハッコウ</t>
    </rPh>
    <rPh sb="2" eb="3">
      <t>カ</t>
    </rPh>
    <rPh sb="3" eb="4">
      <t>メイ</t>
    </rPh>
    <phoneticPr fontId="2"/>
  </si>
  <si>
    <t>コード表</t>
    <rPh sb="3" eb="4">
      <t>ヒョウ</t>
    </rPh>
    <phoneticPr fontId="2"/>
  </si>
  <si>
    <t>行政資料名</t>
    <rPh sb="0" eb="2">
      <t>ギョウセイ</t>
    </rPh>
    <rPh sb="2" eb="4">
      <t>シリョウ</t>
    </rPh>
    <rPh sb="4" eb="5">
      <t>メイ</t>
    </rPh>
    <phoneticPr fontId="2"/>
  </si>
  <si>
    <t>価格</t>
    <rPh sb="0" eb="2">
      <t>カカク</t>
    </rPh>
    <phoneticPr fontId="2"/>
  </si>
  <si>
    <t>重量
（ｇ）</t>
    <rPh sb="0" eb="2">
      <t>ジュウリョウ</t>
    </rPh>
    <phoneticPr fontId="2"/>
  </si>
  <si>
    <t>厚さ
(cm)</t>
    <rPh sb="0" eb="1">
      <t>アツ</t>
    </rPh>
    <phoneticPr fontId="2"/>
  </si>
  <si>
    <t>代金（単品）</t>
    <rPh sb="0" eb="2">
      <t>ダイキン</t>
    </rPh>
    <rPh sb="3" eb="5">
      <t>タンピン</t>
    </rPh>
    <phoneticPr fontId="2"/>
  </si>
  <si>
    <t>重量(g)</t>
    <phoneticPr fontId="2"/>
  </si>
  <si>
    <t>厚さ(cm)</t>
    <rPh sb="0" eb="1">
      <t>アツ</t>
    </rPh>
    <phoneticPr fontId="2"/>
  </si>
  <si>
    <t>総合政策部</t>
    <rPh sb="0" eb="2">
      <t>ソウゴウ</t>
    </rPh>
    <rPh sb="2" eb="5">
      <t>セイサクブ</t>
    </rPh>
    <phoneticPr fontId="2"/>
  </si>
  <si>
    <t>総合政策課</t>
    <rPh sb="0" eb="2">
      <t>ソウゴウ</t>
    </rPh>
    <rPh sb="2" eb="4">
      <t>セイサク</t>
    </rPh>
    <rPh sb="4" eb="5">
      <t>カ</t>
    </rPh>
    <phoneticPr fontId="2"/>
  </si>
  <si>
    <t>とちぎ未来創造プラン</t>
    <rPh sb="3" eb="5">
      <t>ミライ</t>
    </rPh>
    <rPh sb="5" eb="7">
      <t>ソウゾウ</t>
    </rPh>
    <phoneticPr fontId="2"/>
  </si>
  <si>
    <t>R3.4</t>
    <phoneticPr fontId="2"/>
  </si>
  <si>
    <t>とちぎ創生１５戦略（第2期）2023年12月改訂版</t>
    <rPh sb="3" eb="5">
      <t>ソウセイ</t>
    </rPh>
    <rPh sb="7" eb="9">
      <t>センリャク</t>
    </rPh>
    <rPh sb="10" eb="11">
      <t>ダイ</t>
    </rPh>
    <rPh sb="12" eb="13">
      <t>キ</t>
    </rPh>
    <rPh sb="18" eb="19">
      <t>ネン</t>
    </rPh>
    <rPh sb="21" eb="22">
      <t>ガツ</t>
    </rPh>
    <rPh sb="22" eb="25">
      <t>カイテイバン</t>
    </rPh>
    <phoneticPr fontId="2"/>
  </si>
  <si>
    <t>R5.12</t>
    <phoneticPr fontId="2"/>
  </si>
  <si>
    <t>地域振興課</t>
    <rPh sb="0" eb="2">
      <t>チイキ</t>
    </rPh>
    <rPh sb="2" eb="5">
      <t>シンコウカ</t>
    </rPh>
    <phoneticPr fontId="2"/>
  </si>
  <si>
    <t>栃木県土地利用基本計画</t>
    <rPh sb="0" eb="3">
      <t>トチギケン</t>
    </rPh>
    <rPh sb="3" eb="5">
      <t>トチ</t>
    </rPh>
    <rPh sb="5" eb="7">
      <t>リヨウ</t>
    </rPh>
    <rPh sb="7" eb="9">
      <t>キホン</t>
    </rPh>
    <rPh sb="9" eb="11">
      <t>ケイカク</t>
    </rPh>
    <phoneticPr fontId="2"/>
  </si>
  <si>
    <t>R3.3</t>
    <phoneticPr fontId="2"/>
  </si>
  <si>
    <t>とちぎの百様　大図鑑</t>
    <rPh sb="4" eb="5">
      <t>ヒャク</t>
    </rPh>
    <rPh sb="5" eb="6">
      <t>サマ</t>
    </rPh>
    <rPh sb="7" eb="10">
      <t>ダイズカン</t>
    </rPh>
    <phoneticPr fontId="2"/>
  </si>
  <si>
    <t>H28.3</t>
    <phoneticPr fontId="2"/>
  </si>
  <si>
    <t>経営管理部</t>
    <rPh sb="0" eb="2">
      <t>ケイエイ</t>
    </rPh>
    <rPh sb="2" eb="5">
      <t>カンリブ</t>
    </rPh>
    <phoneticPr fontId="2"/>
  </si>
  <si>
    <t>行政改革ICT推進課</t>
    <rPh sb="0" eb="2">
      <t>ギョウセイ</t>
    </rPh>
    <rPh sb="2" eb="4">
      <t>カイカク</t>
    </rPh>
    <rPh sb="7" eb="9">
      <t>スイシン</t>
    </rPh>
    <rPh sb="9" eb="10">
      <t>カ</t>
    </rPh>
    <phoneticPr fontId="2"/>
  </si>
  <si>
    <t>とちぎ行革プラン（栃木県行財政改革大綱（第７期））</t>
    <rPh sb="3" eb="5">
      <t>ギョウカク</t>
    </rPh>
    <rPh sb="9" eb="12">
      <t>トチギケン</t>
    </rPh>
    <rPh sb="12" eb="15">
      <t>ギョウザイセイ</t>
    </rPh>
    <rPh sb="15" eb="17">
      <t>カイカク</t>
    </rPh>
    <rPh sb="17" eb="19">
      <t>タイコウ</t>
    </rPh>
    <rPh sb="20" eb="21">
      <t>ダイ</t>
    </rPh>
    <rPh sb="22" eb="23">
      <t>キ</t>
    </rPh>
    <phoneticPr fontId="2"/>
  </si>
  <si>
    <t>管財課</t>
    <rPh sb="0" eb="2">
      <t>カンザイ</t>
    </rPh>
    <rPh sb="2" eb="3">
      <t>カ</t>
    </rPh>
    <phoneticPr fontId="2"/>
  </si>
  <si>
    <t>写真記録　第４代栃木県庁舎</t>
    <rPh sb="0" eb="2">
      <t>シャシン</t>
    </rPh>
    <rPh sb="2" eb="4">
      <t>キロク</t>
    </rPh>
    <rPh sb="5" eb="6">
      <t>ダイ</t>
    </rPh>
    <rPh sb="7" eb="8">
      <t>ダイ</t>
    </rPh>
    <rPh sb="8" eb="11">
      <t>トチギケン</t>
    </rPh>
    <rPh sb="11" eb="13">
      <t>チョウシャ</t>
    </rPh>
    <phoneticPr fontId="2"/>
  </si>
  <si>
    <t>H17.3</t>
    <phoneticPr fontId="2"/>
  </si>
  <si>
    <t>生活文化スポーツ部</t>
    <rPh sb="0" eb="4">
      <t>セイカツブンカ</t>
    </rPh>
    <rPh sb="8" eb="9">
      <t>ブ</t>
    </rPh>
    <phoneticPr fontId="2"/>
  </si>
  <si>
    <t>県民協働推進課</t>
    <rPh sb="0" eb="2">
      <t>ケンミン</t>
    </rPh>
    <rPh sb="2" eb="4">
      <t>キョウドウ</t>
    </rPh>
    <rPh sb="4" eb="7">
      <t>スイシンカ</t>
    </rPh>
    <phoneticPr fontId="2"/>
  </si>
  <si>
    <t>R4.4</t>
    <phoneticPr fontId="2"/>
  </si>
  <si>
    <t>R5.4</t>
    <phoneticPr fontId="2"/>
  </si>
  <si>
    <t>R4.3</t>
    <phoneticPr fontId="2"/>
  </si>
  <si>
    <t>栃木県青少年健全育成条例の解説</t>
    <rPh sb="0" eb="3">
      <t>トチギケン</t>
    </rPh>
    <rPh sb="3" eb="6">
      <t>セイショウネン</t>
    </rPh>
    <rPh sb="6" eb="8">
      <t>ケンゼン</t>
    </rPh>
    <rPh sb="8" eb="10">
      <t>イクセイ</t>
    </rPh>
    <rPh sb="10" eb="12">
      <t>ジョウレイ</t>
    </rPh>
    <rPh sb="13" eb="15">
      <t>カイセツ</t>
    </rPh>
    <phoneticPr fontId="2"/>
  </si>
  <si>
    <t>スポーツ振興課</t>
    <rPh sb="4" eb="7">
      <t>シンコウカ</t>
    </rPh>
    <phoneticPr fontId="2"/>
  </si>
  <si>
    <t>勝利を目指すアスリートのレシピ</t>
    <rPh sb="0" eb="2">
      <t>ショウリ</t>
    </rPh>
    <rPh sb="3" eb="5">
      <t>メザ</t>
    </rPh>
    <phoneticPr fontId="2"/>
  </si>
  <si>
    <t>R3.9</t>
    <phoneticPr fontId="2"/>
  </si>
  <si>
    <t>統計課</t>
    <rPh sb="0" eb="3">
      <t>トウケイカ</t>
    </rPh>
    <phoneticPr fontId="2"/>
  </si>
  <si>
    <t>栃木県人口累年統計書「200万人」へのあゆみ</t>
    <rPh sb="0" eb="3">
      <t>トチギケン</t>
    </rPh>
    <rPh sb="3" eb="5">
      <t>ジンコウ</t>
    </rPh>
    <rPh sb="5" eb="7">
      <t>ルイネン</t>
    </rPh>
    <rPh sb="7" eb="10">
      <t>トウケイショ</t>
    </rPh>
    <rPh sb="14" eb="16">
      <t>マンニン</t>
    </rPh>
    <phoneticPr fontId="2"/>
  </si>
  <si>
    <t>H10.3</t>
    <phoneticPr fontId="2"/>
  </si>
  <si>
    <t>統計指標ふるさとウォッチング　令和５（2023）年度版</t>
    <rPh sb="0" eb="2">
      <t>トウケイ</t>
    </rPh>
    <rPh sb="2" eb="4">
      <t>シヒョウ</t>
    </rPh>
    <rPh sb="15" eb="17">
      <t>レイワ</t>
    </rPh>
    <rPh sb="24" eb="27">
      <t>ネンドバン</t>
    </rPh>
    <phoneticPr fontId="2"/>
  </si>
  <si>
    <t>R6.2</t>
    <phoneticPr fontId="2"/>
  </si>
  <si>
    <t>令和３年経済センサス－活動調査結果(確報)</t>
    <rPh sb="0" eb="1">
      <t>レイ</t>
    </rPh>
    <rPh sb="1" eb="2">
      <t>カズ</t>
    </rPh>
    <rPh sb="3" eb="4">
      <t>ネン</t>
    </rPh>
    <rPh sb="4" eb="6">
      <t>ケイザイ</t>
    </rPh>
    <rPh sb="11" eb="13">
      <t>カツドウ</t>
    </rPh>
    <rPh sb="13" eb="15">
      <t>チョウサ</t>
    </rPh>
    <rPh sb="15" eb="17">
      <t>ケッカ</t>
    </rPh>
    <rPh sb="18" eb="20">
      <t>カクホウ</t>
    </rPh>
    <phoneticPr fontId="2"/>
  </si>
  <si>
    <t>R6.3</t>
    <phoneticPr fontId="2"/>
  </si>
  <si>
    <t>栃木県統計年鑑  令和２(2020)年版</t>
    <rPh sb="0" eb="3">
      <t>トチギケン</t>
    </rPh>
    <rPh sb="3" eb="5">
      <t>トウケイ</t>
    </rPh>
    <rPh sb="5" eb="7">
      <t>ネンカン</t>
    </rPh>
    <rPh sb="9" eb="11">
      <t>レイワ</t>
    </rPh>
    <rPh sb="18" eb="20">
      <t>ネンバン</t>
    </rPh>
    <phoneticPr fontId="2"/>
  </si>
  <si>
    <t>R3.10</t>
    <phoneticPr fontId="2"/>
  </si>
  <si>
    <t>栃木県統計年鑑  令和３(2021)年版</t>
    <rPh sb="0" eb="3">
      <t>トチギケン</t>
    </rPh>
    <rPh sb="3" eb="5">
      <t>トウケイ</t>
    </rPh>
    <rPh sb="5" eb="7">
      <t>ネンカン</t>
    </rPh>
    <rPh sb="9" eb="11">
      <t>レイワ</t>
    </rPh>
    <rPh sb="18" eb="20">
      <t>ネンバン</t>
    </rPh>
    <phoneticPr fontId="2"/>
  </si>
  <si>
    <t>R4.12</t>
    <phoneticPr fontId="2"/>
  </si>
  <si>
    <t>栃木県統計年鑑  令和４(2022)年版</t>
    <rPh sb="0" eb="3">
      <t>トチギケン</t>
    </rPh>
    <rPh sb="3" eb="5">
      <t>トウケイ</t>
    </rPh>
    <rPh sb="5" eb="7">
      <t>ネンカン</t>
    </rPh>
    <rPh sb="9" eb="11">
      <t>レイワ</t>
    </rPh>
    <rPh sb="18" eb="20">
      <t>ネンバン</t>
    </rPh>
    <phoneticPr fontId="2"/>
  </si>
  <si>
    <t>R5.10</t>
    <phoneticPr fontId="2"/>
  </si>
  <si>
    <t>人権男女共同参画課</t>
    <rPh sb="0" eb="2">
      <t>ジンケン</t>
    </rPh>
    <rPh sb="2" eb="4">
      <t>ダンジョ</t>
    </rPh>
    <rPh sb="4" eb="9">
      <t>キョウドウサンカクカ</t>
    </rPh>
    <phoneticPr fontId="2"/>
  </si>
  <si>
    <t>とちぎ男女共同参画プラン（五期計画）</t>
    <rPh sb="3" eb="5">
      <t>ダンジョ</t>
    </rPh>
    <rPh sb="5" eb="7">
      <t>キョウドウ</t>
    </rPh>
    <rPh sb="7" eb="9">
      <t>サンカク</t>
    </rPh>
    <rPh sb="13" eb="14">
      <t>ゴ</t>
    </rPh>
    <rPh sb="14" eb="15">
      <t>キ</t>
    </rPh>
    <rPh sb="15" eb="17">
      <t>ケイカク</t>
    </rPh>
    <phoneticPr fontId="2"/>
  </si>
  <si>
    <t>保健福祉部</t>
    <rPh sb="0" eb="2">
      <t>ホケン</t>
    </rPh>
    <rPh sb="2" eb="5">
      <t>フクシブ</t>
    </rPh>
    <phoneticPr fontId="2"/>
  </si>
  <si>
    <t>保健福祉課</t>
    <rPh sb="0" eb="2">
      <t>ホケン</t>
    </rPh>
    <rPh sb="2" eb="5">
      <t>フクシカ</t>
    </rPh>
    <phoneticPr fontId="2"/>
  </si>
  <si>
    <t>医療政策課</t>
    <rPh sb="0" eb="2">
      <t>イリョウ</t>
    </rPh>
    <rPh sb="2" eb="4">
      <t>セイサク</t>
    </rPh>
    <rPh sb="4" eb="5">
      <t>カ</t>
    </rPh>
    <phoneticPr fontId="2"/>
  </si>
  <si>
    <t>国保医療課</t>
    <rPh sb="0" eb="2">
      <t>コクホ</t>
    </rPh>
    <rPh sb="2" eb="5">
      <t>イリョウカ</t>
    </rPh>
    <phoneticPr fontId="2"/>
  </si>
  <si>
    <t>栃木県医療費適正化計画（４期計画）</t>
    <rPh sb="0" eb="3">
      <t>トチギケン</t>
    </rPh>
    <rPh sb="3" eb="6">
      <t>イリョウヒ</t>
    </rPh>
    <rPh sb="6" eb="9">
      <t>テキセイカ</t>
    </rPh>
    <rPh sb="9" eb="11">
      <t>ケイカク</t>
    </rPh>
    <rPh sb="13" eb="14">
      <t>キ</t>
    </rPh>
    <rPh sb="14" eb="16">
      <t>ケイカク</t>
    </rPh>
    <phoneticPr fontId="2"/>
  </si>
  <si>
    <t>H17.4</t>
    <phoneticPr fontId="2"/>
  </si>
  <si>
    <t>栃木県地域福祉支援計画（第４期）</t>
    <rPh sb="0" eb="3">
      <t>トチギケン</t>
    </rPh>
    <rPh sb="3" eb="5">
      <t>チイキ</t>
    </rPh>
    <rPh sb="5" eb="7">
      <t>フクシ</t>
    </rPh>
    <rPh sb="7" eb="9">
      <t>シエン</t>
    </rPh>
    <rPh sb="9" eb="11">
      <t>ケイカク</t>
    </rPh>
    <rPh sb="12" eb="13">
      <t>ダイ</t>
    </rPh>
    <rPh sb="14" eb="15">
      <t>キ</t>
    </rPh>
    <phoneticPr fontId="2"/>
  </si>
  <si>
    <t>R3.6</t>
    <phoneticPr fontId="2"/>
  </si>
  <si>
    <t>栃木県地域福祉支援計画（第４期）概要版</t>
    <rPh sb="0" eb="3">
      <t>トチギケン</t>
    </rPh>
    <rPh sb="3" eb="5">
      <t>チイキ</t>
    </rPh>
    <rPh sb="5" eb="7">
      <t>フクシ</t>
    </rPh>
    <rPh sb="7" eb="9">
      <t>シエン</t>
    </rPh>
    <rPh sb="9" eb="11">
      <t>ケイカク</t>
    </rPh>
    <rPh sb="12" eb="13">
      <t>ダイ</t>
    </rPh>
    <rPh sb="14" eb="15">
      <t>キ</t>
    </rPh>
    <rPh sb="16" eb="18">
      <t>ガイヨウ</t>
    </rPh>
    <rPh sb="18" eb="19">
      <t>バン</t>
    </rPh>
    <phoneticPr fontId="2"/>
  </si>
  <si>
    <t>栃木県地域医療構想</t>
    <rPh sb="0" eb="3">
      <t>トチギケン</t>
    </rPh>
    <rPh sb="3" eb="5">
      <t>チイキ</t>
    </rPh>
    <rPh sb="5" eb="7">
      <t>イリョウ</t>
    </rPh>
    <rPh sb="7" eb="9">
      <t>コウソウ</t>
    </rPh>
    <phoneticPr fontId="2"/>
  </si>
  <si>
    <t>高齢対策課</t>
    <rPh sb="0" eb="2">
      <t>コウレイ</t>
    </rPh>
    <rPh sb="2" eb="5">
      <t>タイサクカ</t>
    </rPh>
    <phoneticPr fontId="2"/>
  </si>
  <si>
    <t>健康増進課</t>
    <rPh sb="0" eb="2">
      <t>ケンコウ</t>
    </rPh>
    <rPh sb="2" eb="5">
      <t>ゾウシンカ</t>
    </rPh>
    <phoneticPr fontId="2"/>
  </si>
  <si>
    <t>栃木県循環器病対策推進計画　令和３(2021)年３月</t>
    <rPh sb="0" eb="3">
      <t>トチギケン</t>
    </rPh>
    <rPh sb="3" eb="13">
      <t>ジュンカンキヤマイタイサクスイシンケイカク</t>
    </rPh>
    <rPh sb="14" eb="16">
      <t>レイワ</t>
    </rPh>
    <rPh sb="23" eb="24">
      <t>ネン</t>
    </rPh>
    <rPh sb="25" eb="26">
      <t>ガツ</t>
    </rPh>
    <phoneticPr fontId="2"/>
  </si>
  <si>
    <t>R3.8</t>
    <phoneticPr fontId="2"/>
  </si>
  <si>
    <t>障害福祉課</t>
    <rPh sb="0" eb="2">
      <t>ショウガイ</t>
    </rPh>
    <rPh sb="2" eb="5">
      <t>フクシカ</t>
    </rPh>
    <phoneticPr fontId="2"/>
  </si>
  <si>
    <t>令和２(2020)年度　栃木県障害者福祉ガイド</t>
    <rPh sb="0" eb="2">
      <t>レイワ</t>
    </rPh>
    <rPh sb="9" eb="11">
      <t>ネンド</t>
    </rPh>
    <rPh sb="12" eb="15">
      <t>トチギケン</t>
    </rPh>
    <rPh sb="15" eb="18">
      <t>ショウガイシャ</t>
    </rPh>
    <rPh sb="18" eb="20">
      <t>フクシ</t>
    </rPh>
    <phoneticPr fontId="2"/>
  </si>
  <si>
    <t>R2.8</t>
    <phoneticPr fontId="2"/>
  </si>
  <si>
    <t>環境森林部</t>
    <rPh sb="0" eb="2">
      <t>カンキョウ</t>
    </rPh>
    <rPh sb="2" eb="4">
      <t>シンリン</t>
    </rPh>
    <rPh sb="4" eb="5">
      <t>ブ</t>
    </rPh>
    <phoneticPr fontId="2"/>
  </si>
  <si>
    <t>環境森林政策課</t>
    <rPh sb="0" eb="2">
      <t>カンキョウ</t>
    </rPh>
    <rPh sb="2" eb="4">
      <t>シンリン</t>
    </rPh>
    <rPh sb="4" eb="6">
      <t>セイサク</t>
    </rPh>
    <rPh sb="6" eb="7">
      <t>カ</t>
    </rPh>
    <phoneticPr fontId="2"/>
  </si>
  <si>
    <t>とちぎ森林創生ビジョン</t>
    <rPh sb="3" eb="5">
      <t>シンリン</t>
    </rPh>
    <rPh sb="5" eb="7">
      <t>ソウセイ</t>
    </rPh>
    <phoneticPr fontId="2"/>
  </si>
  <si>
    <t>栃木県環境基本計画（令和３(2021)年3月）</t>
    <rPh sb="0" eb="3">
      <t>トチギケン</t>
    </rPh>
    <rPh sb="3" eb="5">
      <t>カンキョウ</t>
    </rPh>
    <rPh sb="5" eb="7">
      <t>キホン</t>
    </rPh>
    <rPh sb="7" eb="9">
      <t>ケイカク</t>
    </rPh>
    <rPh sb="10" eb="12">
      <t>レイワ</t>
    </rPh>
    <rPh sb="19" eb="20">
      <t>ネン</t>
    </rPh>
    <rPh sb="20" eb="21">
      <t>ヘイネン</t>
    </rPh>
    <rPh sb="21" eb="22">
      <t>ガツ</t>
    </rPh>
    <phoneticPr fontId="2"/>
  </si>
  <si>
    <t>R3.7</t>
    <phoneticPr fontId="2"/>
  </si>
  <si>
    <t>栃木県気候変動対策推進計画　2021～2025年度</t>
    <rPh sb="0" eb="3">
      <t>トチギケン</t>
    </rPh>
    <rPh sb="3" eb="13">
      <t>キコウヘンドウタイサクスイシンケイカク</t>
    </rPh>
    <rPh sb="23" eb="25">
      <t>ネンド</t>
    </rPh>
    <phoneticPr fontId="2"/>
  </si>
  <si>
    <t>環境保全課</t>
    <rPh sb="0" eb="2">
      <t>カンキョウ</t>
    </rPh>
    <rPh sb="2" eb="5">
      <t>ホゼンカ</t>
    </rPh>
    <phoneticPr fontId="2"/>
  </si>
  <si>
    <t>栃木県水質年表及び大気汚染常時監視測定結果報告書 CD-R (平成19年度)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31" eb="33">
      <t>ヘイセイ</t>
    </rPh>
    <rPh sb="35" eb="37">
      <t>ネンド</t>
    </rPh>
    <phoneticPr fontId="2"/>
  </si>
  <si>
    <t>H21.2</t>
    <phoneticPr fontId="2"/>
  </si>
  <si>
    <t>栃木県水質年表及び栃木県地盤変動・地下水位調査報告書
 及び栃木県大気汚染常時監視測定結果報告書 CD-R (平成20年度)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</si>
  <si>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H22.1</t>
    <phoneticPr fontId="2"/>
  </si>
  <si>
    <t>栃木県水質年表及び栃木県地盤変動・地下水位調査報告書
 及び栃木県大気汚染常時監視測定結果報告書 CD-R (平成21年度)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</si>
  <si>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H23.2</t>
    <phoneticPr fontId="2"/>
  </si>
  <si>
    <t>栃木県水質年表及び栃木県地盤変動・地下水位調査報告書
 及び栃木県大気汚染常時監視測定結果報告書 CD-R (平成22年度)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</si>
  <si>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H23.12</t>
    <phoneticPr fontId="2"/>
  </si>
  <si>
    <t>栃木県水質年表及び栃木県地盤変動・地下水位調査報告書
 及び栃木県大気汚染常時監視測定結果報告書 CD-R (平成23年度)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</si>
  <si>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H25.1</t>
    <phoneticPr fontId="2"/>
  </si>
  <si>
    <t>栃木県水質年表及び栃木県地盤変動・地下水位調査報告書
 及び栃木県大気汚染常時監視測定結果報告書 CD-R (平成25年度)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</si>
  <si>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H27.3</t>
    <phoneticPr fontId="2"/>
  </si>
  <si>
    <t>栃木県水質年表及び栃木県地盤変動・地下水位調査報告書
 及び栃木県大気汚染常時監視測定結果報告書 CD-R (平成26年度)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</si>
  <si>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H28.1</t>
    <phoneticPr fontId="2"/>
  </si>
  <si>
    <t>栃木県水質年表及び栃木県地盤変動・地下水位調査報告書
 及び栃木県大気汚染常時監視測定結果報告書 CD-R (平成27年度)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</si>
  <si>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H29.3</t>
    <phoneticPr fontId="2"/>
  </si>
  <si>
    <t>栃木県水質年表及び栃木県地盤変動・地下水位調査報告書
 及び栃木県大気汚染常時監視測定結果報告書 CD-R (平成28年度)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</si>
  <si>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H30.1</t>
    <phoneticPr fontId="2"/>
  </si>
  <si>
    <t>1.栃木県水質年表2.栃木県地盤変動・地下水位調査報告書
3.栃木県大気汚染常時監視測定結果報告書 CD-R (平成29(2017)年度)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ヘイセイ</t>
    </rPh>
    <rPh sb="66" eb="68">
      <t>ネンド</t>
    </rPh>
    <phoneticPr fontId="2"/>
  </si>
  <si>
    <t>H31.1</t>
    <phoneticPr fontId="2"/>
  </si>
  <si>
    <t>1.栃木県水質年表2.栃木県地盤変動・地下水位調査報告書
3.栃木県大気汚染常時監視測定結果報告書 CD-R (平成30(2018)年度)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ヘイセイ</t>
    </rPh>
    <rPh sb="66" eb="68">
      <t>ネンド</t>
    </rPh>
    <phoneticPr fontId="2"/>
  </si>
  <si>
    <t>R2.1</t>
    <phoneticPr fontId="2"/>
  </si>
  <si>
    <t>1.栃木県水質年表2.栃木県地盤変動・地下水位調査報告書
3.栃木県大気汚染常時監視測定結果報告書 CD-R (令和元(2019)年度)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レイワ</t>
    </rPh>
    <rPh sb="58" eb="59">
      <t>ゲン</t>
    </rPh>
    <rPh sb="65" eb="67">
      <t>ネンド</t>
    </rPh>
    <phoneticPr fontId="2"/>
  </si>
  <si>
    <t>R2.12</t>
    <phoneticPr fontId="2"/>
  </si>
  <si>
    <t>1.栃木県水質年表2.栃木県地盤変動・地下水位調査報告書
3.栃木県大気汚染常時監視測定結果報告書 CD-R (令和２(2020)年度)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レイワ</t>
    </rPh>
    <rPh sb="65" eb="67">
      <t>ネンド</t>
    </rPh>
    <phoneticPr fontId="2"/>
  </si>
  <si>
    <t>R4.1</t>
    <phoneticPr fontId="2"/>
  </si>
  <si>
    <t>栃木県水質年表(平成元年～平成18年度版)　CD-R</t>
    <rPh sb="0" eb="3">
      <t>トチギケン</t>
    </rPh>
    <rPh sb="3" eb="5">
      <t>スイシツ</t>
    </rPh>
    <rPh sb="5" eb="6">
      <t>ネン</t>
    </rPh>
    <rPh sb="6" eb="7">
      <t>ヒョウ</t>
    </rPh>
    <rPh sb="8" eb="10">
      <t>ヘイセイ</t>
    </rPh>
    <rPh sb="10" eb="12">
      <t>ガンネン</t>
    </rPh>
    <rPh sb="13" eb="15">
      <t>ヘイセイ</t>
    </rPh>
    <rPh sb="17" eb="19">
      <t>ネンド</t>
    </rPh>
    <rPh sb="19" eb="20">
      <t>バン</t>
    </rPh>
    <phoneticPr fontId="2"/>
  </si>
  <si>
    <t>栃木県水質年表(昭和48年～昭和63年度版)　CD-R</t>
    <rPh sb="0" eb="3">
      <t>トチギケン</t>
    </rPh>
    <rPh sb="3" eb="5">
      <t>スイシツ</t>
    </rPh>
    <rPh sb="5" eb="6">
      <t>ネン</t>
    </rPh>
    <rPh sb="6" eb="7">
      <t>ヒョウ</t>
    </rPh>
    <rPh sb="8" eb="10">
      <t>ショウワ</t>
    </rPh>
    <rPh sb="12" eb="13">
      <t>ネン</t>
    </rPh>
    <rPh sb="14" eb="16">
      <t>ショウワ</t>
    </rPh>
    <rPh sb="18" eb="20">
      <t>ネンド</t>
    </rPh>
    <rPh sb="20" eb="21">
      <t>バン</t>
    </rPh>
    <phoneticPr fontId="2"/>
  </si>
  <si>
    <t>栃木県地盤変動調査報告書(平成15年度)</t>
    <rPh sb="0" eb="3">
      <t>トチギケン</t>
    </rPh>
    <rPh sb="3" eb="5">
      <t>ジバン</t>
    </rPh>
    <rPh sb="5" eb="7">
      <t>ヘンドウ</t>
    </rPh>
    <rPh sb="7" eb="9">
      <t>チョウサ</t>
    </rPh>
    <rPh sb="9" eb="12">
      <t>ホウコクショ</t>
    </rPh>
    <rPh sb="13" eb="15">
      <t>ヘイセイ</t>
    </rPh>
    <rPh sb="17" eb="19">
      <t>ネンド</t>
    </rPh>
    <phoneticPr fontId="2"/>
  </si>
  <si>
    <t>H17.2</t>
    <phoneticPr fontId="2"/>
  </si>
  <si>
    <t>栃木県地盤変動調査報告書(平成16年度)</t>
    <rPh sb="0" eb="3">
      <t>トチギケン</t>
    </rPh>
    <rPh sb="3" eb="5">
      <t>ジバン</t>
    </rPh>
    <rPh sb="5" eb="7">
      <t>ヘンドウ</t>
    </rPh>
    <rPh sb="7" eb="9">
      <t>チョウサ</t>
    </rPh>
    <rPh sb="9" eb="12">
      <t>ホウコクショ</t>
    </rPh>
    <rPh sb="13" eb="15">
      <t>ヘイセイ</t>
    </rPh>
    <rPh sb="17" eb="19">
      <t>ネンド</t>
    </rPh>
    <phoneticPr fontId="2"/>
  </si>
  <si>
    <t>H17.10</t>
    <phoneticPr fontId="2"/>
  </si>
  <si>
    <t>栃木県地盤変動調査報告書(平成17年度)</t>
    <rPh sb="0" eb="3">
      <t>トチギケン</t>
    </rPh>
    <rPh sb="3" eb="5">
      <t>ジバン</t>
    </rPh>
    <rPh sb="5" eb="7">
      <t>ヘンドウ</t>
    </rPh>
    <rPh sb="7" eb="9">
      <t>チョウサ</t>
    </rPh>
    <rPh sb="9" eb="12">
      <t>ホウコクショ</t>
    </rPh>
    <rPh sb="13" eb="15">
      <t>ヘイセイ</t>
    </rPh>
    <rPh sb="17" eb="19">
      <t>ネンド</t>
    </rPh>
    <phoneticPr fontId="2"/>
  </si>
  <si>
    <t>H18.10</t>
    <phoneticPr fontId="2"/>
  </si>
  <si>
    <t>大気汚染常時監視測定結果報告書(平成15年度)</t>
    <rPh sb="0" eb="2">
      <t>タイキ</t>
    </rPh>
    <rPh sb="2" eb="4">
      <t>オセン</t>
    </rPh>
    <rPh sb="4" eb="6">
      <t>ジョウジ</t>
    </rPh>
    <rPh sb="6" eb="8">
      <t>カンシ</t>
    </rPh>
    <rPh sb="8" eb="10">
      <t>ソクテイ</t>
    </rPh>
    <rPh sb="10" eb="12">
      <t>ケッカ</t>
    </rPh>
    <rPh sb="12" eb="15">
      <t>ホウコクショ</t>
    </rPh>
    <rPh sb="16" eb="18">
      <t>ヘイセイ</t>
    </rPh>
    <rPh sb="20" eb="22">
      <t>ネンド</t>
    </rPh>
    <phoneticPr fontId="2"/>
  </si>
  <si>
    <t>大気汚染常時監視測定結果報告書(平成16年度)</t>
    <rPh sb="0" eb="2">
      <t>タイキ</t>
    </rPh>
    <rPh sb="2" eb="4">
      <t>オセン</t>
    </rPh>
    <rPh sb="4" eb="6">
      <t>ジョウジ</t>
    </rPh>
    <rPh sb="6" eb="8">
      <t>カンシ</t>
    </rPh>
    <rPh sb="8" eb="10">
      <t>ソクテイ</t>
    </rPh>
    <rPh sb="10" eb="12">
      <t>ケッカ</t>
    </rPh>
    <rPh sb="12" eb="15">
      <t>ホウコクショ</t>
    </rPh>
    <rPh sb="16" eb="18">
      <t>ヘイセイ</t>
    </rPh>
    <rPh sb="20" eb="22">
      <t>ネンド</t>
    </rPh>
    <phoneticPr fontId="2"/>
  </si>
  <si>
    <t>H18.4</t>
    <phoneticPr fontId="2"/>
  </si>
  <si>
    <t>大気汚染常時監視測定結果報告書(平成17年度)</t>
    <rPh sb="0" eb="2">
      <t>タイキ</t>
    </rPh>
    <rPh sb="2" eb="4">
      <t>オセン</t>
    </rPh>
    <rPh sb="4" eb="6">
      <t>ジョウジ</t>
    </rPh>
    <rPh sb="6" eb="8">
      <t>カンシ</t>
    </rPh>
    <rPh sb="8" eb="10">
      <t>ソクテイ</t>
    </rPh>
    <rPh sb="10" eb="12">
      <t>ケッカ</t>
    </rPh>
    <rPh sb="12" eb="15">
      <t>ホウコクショ</t>
    </rPh>
    <rPh sb="16" eb="18">
      <t>ヘイセイ</t>
    </rPh>
    <rPh sb="20" eb="22">
      <t>ネンド</t>
    </rPh>
    <phoneticPr fontId="2"/>
  </si>
  <si>
    <t>H19.3</t>
    <phoneticPr fontId="2"/>
  </si>
  <si>
    <t>地下水位年報(第27回)</t>
    <rPh sb="0" eb="2">
      <t>チカ</t>
    </rPh>
    <rPh sb="2" eb="4">
      <t>スイイ</t>
    </rPh>
    <rPh sb="4" eb="6">
      <t>ネンポウ</t>
    </rPh>
    <rPh sb="7" eb="8">
      <t>ダイ</t>
    </rPh>
    <rPh sb="10" eb="11">
      <t>カイ</t>
    </rPh>
    <phoneticPr fontId="2"/>
  </si>
  <si>
    <t>H18.11</t>
    <phoneticPr fontId="2"/>
  </si>
  <si>
    <t>栃木県水質環境基準類型指定図</t>
    <rPh sb="0" eb="3">
      <t>トチギケン</t>
    </rPh>
    <rPh sb="3" eb="5">
      <t>スイシツ</t>
    </rPh>
    <rPh sb="5" eb="7">
      <t>カンキョウ</t>
    </rPh>
    <rPh sb="7" eb="9">
      <t>キジュン</t>
    </rPh>
    <rPh sb="9" eb="11">
      <t>ルイケイ</t>
    </rPh>
    <rPh sb="11" eb="13">
      <t>シテイ</t>
    </rPh>
    <rPh sb="13" eb="14">
      <t>ズ</t>
    </rPh>
    <phoneticPr fontId="2"/>
  </si>
  <si>
    <t>自然環境課</t>
    <rPh sb="0" eb="2">
      <t>シゼン</t>
    </rPh>
    <rPh sb="2" eb="5">
      <t>カンキョウカ</t>
    </rPh>
    <phoneticPr fontId="2"/>
  </si>
  <si>
    <t>レッドデータブックとちぎ　2005</t>
    <phoneticPr fontId="2"/>
  </si>
  <si>
    <t>栃木県版レッドリスト（2011改訂版）</t>
    <rPh sb="0" eb="3">
      <t>トチギケン</t>
    </rPh>
    <rPh sb="3" eb="4">
      <t>バン</t>
    </rPh>
    <rPh sb="15" eb="17">
      <t>カイテイ</t>
    </rPh>
    <rPh sb="17" eb="18">
      <t>バン</t>
    </rPh>
    <phoneticPr fontId="2"/>
  </si>
  <si>
    <t>H23.3</t>
    <phoneticPr fontId="2"/>
  </si>
  <si>
    <t>ＤＶＤ栃木県版レッドリスト（レッドデータブックとちぎ2005含む）</t>
    <rPh sb="3" eb="6">
      <t>トチギケン</t>
    </rPh>
    <rPh sb="6" eb="7">
      <t>バン</t>
    </rPh>
    <rPh sb="30" eb="31">
      <t>フク</t>
    </rPh>
    <phoneticPr fontId="2"/>
  </si>
  <si>
    <t>H23.7</t>
    <phoneticPr fontId="2"/>
  </si>
  <si>
    <t>栃木県自然公園・自然環境保全地域等概況図</t>
    <rPh sb="0" eb="3">
      <t>トチギケン</t>
    </rPh>
    <rPh sb="3" eb="5">
      <t>シゼン</t>
    </rPh>
    <rPh sb="5" eb="7">
      <t>コウエン</t>
    </rPh>
    <rPh sb="8" eb="10">
      <t>シゼン</t>
    </rPh>
    <rPh sb="10" eb="12">
      <t>カンキョウ</t>
    </rPh>
    <rPh sb="12" eb="14">
      <t>ホゼン</t>
    </rPh>
    <rPh sb="14" eb="16">
      <t>チイキ</t>
    </rPh>
    <rPh sb="16" eb="17">
      <t>トウ</t>
    </rPh>
    <rPh sb="17" eb="19">
      <t>ガイキョウ</t>
    </rPh>
    <rPh sb="19" eb="20">
      <t>ズ</t>
    </rPh>
    <phoneticPr fontId="2"/>
  </si>
  <si>
    <t>H26.4</t>
    <phoneticPr fontId="2"/>
  </si>
  <si>
    <t>自然環境基礎調査　とちぎの魚類</t>
    <rPh sb="0" eb="2">
      <t>シゼン</t>
    </rPh>
    <rPh sb="2" eb="4">
      <t>カンキョウ</t>
    </rPh>
    <rPh sb="4" eb="6">
      <t>キソ</t>
    </rPh>
    <rPh sb="6" eb="8">
      <t>チョウサ</t>
    </rPh>
    <rPh sb="13" eb="15">
      <t>ギョルイ</t>
    </rPh>
    <phoneticPr fontId="2"/>
  </si>
  <si>
    <t>H13.8</t>
    <phoneticPr fontId="2"/>
  </si>
  <si>
    <t>自然環境基礎調査　とちぎの両生類・爬虫類</t>
    <rPh sb="13" eb="16">
      <t>リョウセイルイ</t>
    </rPh>
    <rPh sb="17" eb="20">
      <t>ハチュウルイ</t>
    </rPh>
    <phoneticPr fontId="2"/>
  </si>
  <si>
    <t>自然環境基礎調査　とちぎの鳥類</t>
    <rPh sb="13" eb="15">
      <t>チョウルイ</t>
    </rPh>
    <phoneticPr fontId="2"/>
  </si>
  <si>
    <t>自然環境基礎調査　とちぎの地形・地質(文献目録）</t>
    <rPh sb="13" eb="15">
      <t>チケイ</t>
    </rPh>
    <rPh sb="16" eb="18">
      <t>チシツ</t>
    </rPh>
    <rPh sb="19" eb="21">
      <t>ブンケン</t>
    </rPh>
    <rPh sb="21" eb="23">
      <t>モクロク</t>
    </rPh>
    <phoneticPr fontId="2"/>
  </si>
  <si>
    <t>H14.10</t>
    <phoneticPr fontId="2"/>
  </si>
  <si>
    <t>自然環境基礎調査　とちぎの変形菌類・菌類・地衣類・藻類・蘚苔類</t>
    <rPh sb="13" eb="15">
      <t>ヘンケイ</t>
    </rPh>
    <rPh sb="15" eb="17">
      <t>キンルイ</t>
    </rPh>
    <rPh sb="18" eb="20">
      <t>キンルイ</t>
    </rPh>
    <rPh sb="21" eb="22">
      <t>チ</t>
    </rPh>
    <rPh sb="22" eb="24">
      <t>イルイ</t>
    </rPh>
    <rPh sb="25" eb="27">
      <t>ソウルイ</t>
    </rPh>
    <rPh sb="29" eb="30">
      <t>ノリ</t>
    </rPh>
    <rPh sb="30" eb="31">
      <t>ルイ</t>
    </rPh>
    <phoneticPr fontId="2"/>
  </si>
  <si>
    <t>自然環境基礎調査　とちぎの植物Ⅰ</t>
    <rPh sb="13" eb="15">
      <t>ショクブツ</t>
    </rPh>
    <phoneticPr fontId="2"/>
  </si>
  <si>
    <t>H15.3</t>
    <phoneticPr fontId="2"/>
  </si>
  <si>
    <t>自然環境基礎調査　とちぎの植物Ⅱ</t>
    <rPh sb="13" eb="15">
      <t>ショクブツ</t>
    </rPh>
    <phoneticPr fontId="2"/>
  </si>
  <si>
    <t>H15.9</t>
    <phoneticPr fontId="2"/>
  </si>
  <si>
    <t>自然環境基礎調査　とちぎの昆虫Ⅰ</t>
    <rPh sb="13" eb="15">
      <t>コンチュウ</t>
    </rPh>
    <phoneticPr fontId="2"/>
  </si>
  <si>
    <t>自然環境基礎調査　とちぎの昆虫Ⅱ</t>
    <rPh sb="13" eb="15">
      <t>コンチュウ</t>
    </rPh>
    <phoneticPr fontId="2"/>
  </si>
  <si>
    <t>自然環境基礎調査　とちぎの土壌動物</t>
    <rPh sb="13" eb="15">
      <t>ドジョウ</t>
    </rPh>
    <rPh sb="15" eb="17">
      <t>ドウブツ</t>
    </rPh>
    <phoneticPr fontId="2"/>
  </si>
  <si>
    <t>国際避暑地中禅寺湖畔の記録</t>
    <rPh sb="0" eb="2">
      <t>コクサイ</t>
    </rPh>
    <rPh sb="2" eb="5">
      <t>ヒショチ</t>
    </rPh>
    <rPh sb="5" eb="9">
      <t>チュウゼンジコ</t>
    </rPh>
    <rPh sb="9" eb="10">
      <t>ハン</t>
    </rPh>
    <rPh sb="11" eb="13">
      <t>キロク</t>
    </rPh>
    <phoneticPr fontId="2"/>
  </si>
  <si>
    <t>H28.6</t>
    <phoneticPr fontId="2"/>
  </si>
  <si>
    <t>資源循環推進課</t>
    <rPh sb="0" eb="7">
      <t>シゲンジュンカンスイシンカ</t>
    </rPh>
    <phoneticPr fontId="2"/>
  </si>
  <si>
    <t>栃木県資源循環推進計画（概要版）</t>
    <rPh sb="0" eb="3">
      <t>トチギケン</t>
    </rPh>
    <rPh sb="3" eb="9">
      <t>シゲンジュンカンスイシン</t>
    </rPh>
    <rPh sb="9" eb="11">
      <t>ケイカク</t>
    </rPh>
    <rPh sb="12" eb="15">
      <t>ガイヨウバン</t>
    </rPh>
    <phoneticPr fontId="2"/>
  </si>
  <si>
    <t>栃木県資源循環推進計画（令和３(2021)年度～令和７(2025)年度）</t>
    <rPh sb="0" eb="3">
      <t>トチギケン</t>
    </rPh>
    <rPh sb="3" eb="9">
      <t>シゲンジュンカンスイシン</t>
    </rPh>
    <rPh sb="9" eb="11">
      <t>ケイカク</t>
    </rPh>
    <rPh sb="12" eb="14">
      <t>レイワ</t>
    </rPh>
    <rPh sb="21" eb="23">
      <t>ネンド</t>
    </rPh>
    <rPh sb="24" eb="26">
      <t>レイワ</t>
    </rPh>
    <rPh sb="33" eb="35">
      <t>ネンド</t>
    </rPh>
    <phoneticPr fontId="2"/>
  </si>
  <si>
    <t>森林整備課</t>
    <rPh sb="0" eb="2">
      <t>シンリン</t>
    </rPh>
    <rPh sb="2" eb="4">
      <t>セイビ</t>
    </rPh>
    <rPh sb="4" eb="5">
      <t>カ</t>
    </rPh>
    <phoneticPr fontId="2"/>
  </si>
  <si>
    <t>森林法に基づく林地開発許可申請の手引き（令和５(2023)年４月）</t>
    <rPh sb="0" eb="3">
      <t>シンリンホウ</t>
    </rPh>
    <rPh sb="4" eb="5">
      <t>モト</t>
    </rPh>
    <rPh sb="7" eb="9">
      <t>リンチ</t>
    </rPh>
    <rPh sb="9" eb="11">
      <t>カイハツ</t>
    </rPh>
    <rPh sb="11" eb="13">
      <t>キョカ</t>
    </rPh>
    <rPh sb="13" eb="15">
      <t>シンセイ</t>
    </rPh>
    <rPh sb="16" eb="18">
      <t>テビ</t>
    </rPh>
    <rPh sb="20" eb="22">
      <t>レイワ</t>
    </rPh>
    <rPh sb="29" eb="30">
      <t>ネン</t>
    </rPh>
    <rPh sb="31" eb="32">
      <t>ガツ</t>
    </rPh>
    <phoneticPr fontId="2"/>
  </si>
  <si>
    <t>県西環境森林事務所</t>
    <rPh sb="0" eb="2">
      <t>ケンサイ</t>
    </rPh>
    <rPh sb="2" eb="4">
      <t>カンキョウ</t>
    </rPh>
    <rPh sb="4" eb="6">
      <t>シンリン</t>
    </rPh>
    <rPh sb="6" eb="9">
      <t>ジムショ</t>
    </rPh>
    <phoneticPr fontId="2"/>
  </si>
  <si>
    <t>県西環境森林事務所管内図（平成26年７月）</t>
    <rPh sb="0" eb="2">
      <t>ケンサイ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3" eb="15">
      <t>ヘイセイ</t>
    </rPh>
    <rPh sb="17" eb="18">
      <t>ネン</t>
    </rPh>
    <rPh sb="19" eb="20">
      <t>ガツ</t>
    </rPh>
    <phoneticPr fontId="2"/>
  </si>
  <si>
    <t>県東環境森林事務所</t>
    <rPh sb="0" eb="2">
      <t>ケントウ</t>
    </rPh>
    <rPh sb="2" eb="4">
      <t>カンキョウ</t>
    </rPh>
    <rPh sb="4" eb="6">
      <t>シンリン</t>
    </rPh>
    <rPh sb="6" eb="9">
      <t>ジムショ</t>
    </rPh>
    <phoneticPr fontId="2"/>
  </si>
  <si>
    <t>県東環境森林事務所管内図（令和４(2022)年３月）</t>
    <rPh sb="0" eb="2">
      <t>ケントウ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3" eb="15">
      <t>レイワ</t>
    </rPh>
    <rPh sb="22" eb="23">
      <t>ネン</t>
    </rPh>
    <rPh sb="23" eb="24">
      <t>ヘイネン</t>
    </rPh>
    <rPh sb="24" eb="25">
      <t>ガツ</t>
    </rPh>
    <phoneticPr fontId="2"/>
  </si>
  <si>
    <t>県北環境森林事務所</t>
    <rPh sb="0" eb="2">
      <t>ケンホク</t>
    </rPh>
    <rPh sb="2" eb="4">
      <t>カンキョウ</t>
    </rPh>
    <rPh sb="4" eb="6">
      <t>シンリン</t>
    </rPh>
    <rPh sb="6" eb="9">
      <t>ジムショ</t>
    </rPh>
    <phoneticPr fontId="2"/>
  </si>
  <si>
    <t>県北環境森林事務所管内図（その１）（平成26年３月）</t>
    <rPh sb="0" eb="2">
      <t>ケンホク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8" eb="20">
      <t>ヘイセイ</t>
    </rPh>
    <rPh sb="22" eb="23">
      <t>ネン</t>
    </rPh>
    <rPh sb="24" eb="25">
      <t>ガツ</t>
    </rPh>
    <phoneticPr fontId="2"/>
  </si>
  <si>
    <t>H29.8</t>
    <phoneticPr fontId="2"/>
  </si>
  <si>
    <t>県北環境森林事務所管内図（その２）（平成26年３月）</t>
    <rPh sb="0" eb="2">
      <t>ケンホク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8" eb="20">
      <t>ヘイセイ</t>
    </rPh>
    <rPh sb="22" eb="23">
      <t>ネン</t>
    </rPh>
    <rPh sb="24" eb="25">
      <t>ガツ</t>
    </rPh>
    <phoneticPr fontId="2"/>
  </si>
  <si>
    <t>県南環境森林事務所</t>
    <rPh sb="0" eb="2">
      <t>ケンナン</t>
    </rPh>
    <rPh sb="2" eb="4">
      <t>カンキョウ</t>
    </rPh>
    <rPh sb="4" eb="6">
      <t>シンリン</t>
    </rPh>
    <rPh sb="6" eb="9">
      <t>ジムショ</t>
    </rPh>
    <phoneticPr fontId="2"/>
  </si>
  <si>
    <t>県南環境森林事務所管内図（平成27年３月）</t>
    <rPh sb="0" eb="2">
      <t>ケンナン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3" eb="15">
      <t>ヘイセイ</t>
    </rPh>
    <rPh sb="17" eb="18">
      <t>ネン</t>
    </rPh>
    <rPh sb="19" eb="20">
      <t>ガツ</t>
    </rPh>
    <phoneticPr fontId="2"/>
  </si>
  <si>
    <t>矢板森林管理事務所</t>
    <rPh sb="0" eb="2">
      <t>ヤイタ</t>
    </rPh>
    <rPh sb="2" eb="4">
      <t>シンリン</t>
    </rPh>
    <rPh sb="4" eb="6">
      <t>カンリ</t>
    </rPh>
    <rPh sb="6" eb="9">
      <t>ジムショ</t>
    </rPh>
    <phoneticPr fontId="2"/>
  </si>
  <si>
    <t>矢板森林管理事務所管内図（令和３(2021)年３月）</t>
    <rPh sb="0" eb="2">
      <t>ヤイタ</t>
    </rPh>
    <rPh sb="2" eb="4">
      <t>シンリン</t>
    </rPh>
    <rPh sb="4" eb="6">
      <t>カンリ</t>
    </rPh>
    <rPh sb="6" eb="9">
      <t>ジムショ</t>
    </rPh>
    <rPh sb="9" eb="12">
      <t>カンナイズ</t>
    </rPh>
    <rPh sb="13" eb="15">
      <t>レイワ</t>
    </rPh>
    <rPh sb="22" eb="23">
      <t>ネン</t>
    </rPh>
    <rPh sb="24" eb="25">
      <t>ガツ</t>
    </rPh>
    <phoneticPr fontId="2"/>
  </si>
  <si>
    <t>産業労働観光部</t>
    <rPh sb="0" eb="2">
      <t>サンギョウ</t>
    </rPh>
    <rPh sb="2" eb="4">
      <t>ロウドウ</t>
    </rPh>
    <rPh sb="4" eb="7">
      <t>カンコウブ</t>
    </rPh>
    <phoneticPr fontId="2"/>
  </si>
  <si>
    <t>とちぎの国際化の概要2023</t>
    <rPh sb="4" eb="7">
      <t>コクサイカ</t>
    </rPh>
    <rPh sb="8" eb="10">
      <t>ガイヨウ</t>
    </rPh>
    <phoneticPr fontId="2"/>
  </si>
  <si>
    <t>農政部</t>
    <rPh sb="0" eb="3">
      <t>ノウセイブ</t>
    </rPh>
    <phoneticPr fontId="2"/>
  </si>
  <si>
    <t>農村振興課</t>
    <rPh sb="0" eb="2">
      <t>ノウソン</t>
    </rPh>
    <rPh sb="2" eb="4">
      <t>シンコウ</t>
    </rPh>
    <rPh sb="4" eb="5">
      <t>カ</t>
    </rPh>
    <phoneticPr fontId="2"/>
  </si>
  <si>
    <t>R3.5</t>
    <phoneticPr fontId="2"/>
  </si>
  <si>
    <t>とちぎの農業農村整備2021</t>
    <rPh sb="4" eb="6">
      <t>ノウギョウ</t>
    </rPh>
    <rPh sb="6" eb="8">
      <t>ノウソン</t>
    </rPh>
    <rPh sb="8" eb="10">
      <t>セイビ</t>
    </rPh>
    <phoneticPr fontId="2"/>
  </si>
  <si>
    <t>R3.11</t>
    <phoneticPr fontId="2"/>
  </si>
  <si>
    <t>土木工事共通仕様書　令和４年版（栃木県農政部）</t>
    <rPh sb="0" eb="9">
      <t>ドボクコウジキョウツウシヨウショ</t>
    </rPh>
    <rPh sb="10" eb="12">
      <t>レイワ</t>
    </rPh>
    <rPh sb="13" eb="15">
      <t>ネンバン</t>
    </rPh>
    <rPh sb="16" eb="19">
      <t>トチギケン</t>
    </rPh>
    <rPh sb="19" eb="22">
      <t>ノウセイブ</t>
    </rPh>
    <phoneticPr fontId="2"/>
  </si>
  <si>
    <t>R5.3</t>
    <phoneticPr fontId="2"/>
  </si>
  <si>
    <t>県土整備部</t>
    <rPh sb="0" eb="2">
      <t>ケンド</t>
    </rPh>
    <rPh sb="2" eb="5">
      <t>セイビブ</t>
    </rPh>
    <phoneticPr fontId="2"/>
  </si>
  <si>
    <t>監理課</t>
    <rPh sb="0" eb="2">
      <t>カンリ</t>
    </rPh>
    <rPh sb="2" eb="3">
      <t>カ</t>
    </rPh>
    <phoneticPr fontId="2"/>
  </si>
  <si>
    <t>県土づくりプラン2021　令和３(2021)年度～令和７(2025)年度</t>
    <rPh sb="0" eb="2">
      <t>ケンド</t>
    </rPh>
    <rPh sb="13" eb="15">
      <t>レイワ</t>
    </rPh>
    <rPh sb="22" eb="24">
      <t>ネンド</t>
    </rPh>
    <rPh sb="25" eb="27">
      <t>レイワ</t>
    </rPh>
    <rPh sb="34" eb="36">
      <t>ネンド</t>
    </rPh>
    <phoneticPr fontId="2"/>
  </si>
  <si>
    <t>交通政策課</t>
    <rPh sb="0" eb="2">
      <t>コウツウ</t>
    </rPh>
    <rPh sb="2" eb="4">
      <t>セイサク</t>
    </rPh>
    <rPh sb="4" eb="5">
      <t>カ</t>
    </rPh>
    <phoneticPr fontId="2"/>
  </si>
  <si>
    <t>平成27年度道路交通調査　一般交通量調査報告書</t>
    <rPh sb="0" eb="2">
      <t>ヘイセイ</t>
    </rPh>
    <rPh sb="4" eb="6">
      <t>ネンド</t>
    </rPh>
    <rPh sb="6" eb="8">
      <t>ドウロ</t>
    </rPh>
    <rPh sb="8" eb="10">
      <t>コウツウ</t>
    </rPh>
    <rPh sb="10" eb="12">
      <t>チョウサ</t>
    </rPh>
    <rPh sb="13" eb="15">
      <t>イッパン</t>
    </rPh>
    <rPh sb="15" eb="18">
      <t>コウツウリョウ</t>
    </rPh>
    <rPh sb="18" eb="20">
      <t>チョウサ</t>
    </rPh>
    <rPh sb="20" eb="23">
      <t>ホウコクショ</t>
    </rPh>
    <phoneticPr fontId="2"/>
  </si>
  <si>
    <t>H29.6</t>
    <phoneticPr fontId="2"/>
  </si>
  <si>
    <t>道路保全課</t>
    <rPh sb="0" eb="2">
      <t>ドウロ</t>
    </rPh>
    <rPh sb="2" eb="5">
      <t>ホゼンカ</t>
    </rPh>
    <phoneticPr fontId="2"/>
  </si>
  <si>
    <t>河川課</t>
    <rPh sb="0" eb="2">
      <t>カセン</t>
    </rPh>
    <rPh sb="2" eb="3">
      <t>カ</t>
    </rPh>
    <phoneticPr fontId="2"/>
  </si>
  <si>
    <t>県民の命を守る河川砂防構想(平成28年６月）</t>
    <rPh sb="0" eb="2">
      <t>ケンミン</t>
    </rPh>
    <rPh sb="3" eb="4">
      <t>イノチ</t>
    </rPh>
    <rPh sb="5" eb="6">
      <t>マモ</t>
    </rPh>
    <rPh sb="7" eb="9">
      <t>カセン</t>
    </rPh>
    <rPh sb="9" eb="11">
      <t>サボウ</t>
    </rPh>
    <rPh sb="11" eb="13">
      <t>コウソウ</t>
    </rPh>
    <rPh sb="14" eb="16">
      <t>ヘイセイ</t>
    </rPh>
    <rPh sb="18" eb="19">
      <t>ネン</t>
    </rPh>
    <rPh sb="20" eb="21">
      <t>ガツ</t>
    </rPh>
    <phoneticPr fontId="2"/>
  </si>
  <si>
    <t>H29.5</t>
    <phoneticPr fontId="2"/>
  </si>
  <si>
    <t>都市政策課</t>
    <rPh sb="0" eb="2">
      <t>トシ</t>
    </rPh>
    <rPh sb="2" eb="4">
      <t>セイサク</t>
    </rPh>
    <rPh sb="4" eb="5">
      <t>カ</t>
    </rPh>
    <phoneticPr fontId="2"/>
  </si>
  <si>
    <t>栃木県都市計画総括図(1/100,000)</t>
    <rPh sb="0" eb="3">
      <t>トチギケン</t>
    </rPh>
    <rPh sb="3" eb="5">
      <t>トシ</t>
    </rPh>
    <rPh sb="5" eb="7">
      <t>ケイカク</t>
    </rPh>
    <rPh sb="7" eb="9">
      <t>ソウカツ</t>
    </rPh>
    <rPh sb="9" eb="10">
      <t>ズ</t>
    </rPh>
    <phoneticPr fontId="2"/>
  </si>
  <si>
    <t>宇都宮都市計画総括図(高根沢町･芳賀町)(1/25,000) 4-3</t>
    <rPh sb="0" eb="3">
      <t>ウツノミヤ</t>
    </rPh>
    <rPh sb="3" eb="5">
      <t>トシ</t>
    </rPh>
    <rPh sb="5" eb="7">
      <t>ケイカク</t>
    </rPh>
    <rPh sb="7" eb="9">
      <t>ソウカツ</t>
    </rPh>
    <rPh sb="9" eb="10">
      <t>ズ</t>
    </rPh>
    <rPh sb="11" eb="15">
      <t>タカネザワマチ</t>
    </rPh>
    <rPh sb="16" eb="19">
      <t>ハガマチ</t>
    </rPh>
    <phoneticPr fontId="2"/>
  </si>
  <si>
    <t>R2.4</t>
    <phoneticPr fontId="2"/>
  </si>
  <si>
    <t>小山栃木都市計画総括図(栃木市《旧藤岡》･野木町)(1/25,000) 10-10(3-3）</t>
    <rPh sb="0" eb="2">
      <t>オヤマ</t>
    </rPh>
    <rPh sb="2" eb="4">
      <t>トチギ</t>
    </rPh>
    <rPh sb="4" eb="6">
      <t>トシ</t>
    </rPh>
    <rPh sb="6" eb="8">
      <t>ケイカク</t>
    </rPh>
    <rPh sb="8" eb="10">
      <t>ソウカツ</t>
    </rPh>
    <rPh sb="10" eb="11">
      <t>ズ</t>
    </rPh>
    <rPh sb="12" eb="15">
      <t>トチギシ</t>
    </rPh>
    <rPh sb="16" eb="17">
      <t>キュウ</t>
    </rPh>
    <rPh sb="17" eb="19">
      <t>フジオカ</t>
    </rPh>
    <rPh sb="21" eb="24">
      <t>ノギマチ</t>
    </rPh>
    <phoneticPr fontId="2"/>
  </si>
  <si>
    <t>H30.4</t>
    <phoneticPr fontId="2"/>
  </si>
  <si>
    <t>那須都市計画総括図（1/25,000）</t>
    <rPh sb="0" eb="2">
      <t>ナス</t>
    </rPh>
    <rPh sb="2" eb="4">
      <t>トシ</t>
    </rPh>
    <rPh sb="4" eb="6">
      <t>ケイカク</t>
    </rPh>
    <rPh sb="6" eb="8">
      <t>ソウカツ</t>
    </rPh>
    <rPh sb="8" eb="9">
      <t>ズ</t>
    </rPh>
    <phoneticPr fontId="2"/>
  </si>
  <si>
    <t>H26.3</t>
    <phoneticPr fontId="2"/>
  </si>
  <si>
    <t>西方･粟野都市計画総括図（1/25,000）</t>
    <rPh sb="0" eb="2">
      <t>ニシカタ</t>
    </rPh>
    <rPh sb="3" eb="5">
      <t>アワノ</t>
    </rPh>
    <rPh sb="5" eb="7">
      <t>トシ</t>
    </rPh>
    <rPh sb="7" eb="9">
      <t>ケイカク</t>
    </rPh>
    <rPh sb="9" eb="11">
      <t>ソウカツ</t>
    </rPh>
    <rPh sb="11" eb="12">
      <t>ズ</t>
    </rPh>
    <phoneticPr fontId="2"/>
  </si>
  <si>
    <t>H21.4</t>
    <phoneticPr fontId="2"/>
  </si>
  <si>
    <t>H28.4</t>
    <phoneticPr fontId="2"/>
  </si>
  <si>
    <t>那須烏山・那珂川都市計画総括図(1/25,000)</t>
    <rPh sb="0" eb="4">
      <t>ナスカラスヤマ</t>
    </rPh>
    <rPh sb="5" eb="8">
      <t>ナカガワ</t>
    </rPh>
    <rPh sb="8" eb="10">
      <t>トシ</t>
    </rPh>
    <rPh sb="10" eb="12">
      <t>ケイカク</t>
    </rPh>
    <rPh sb="12" eb="14">
      <t>ソウカツ</t>
    </rPh>
    <rPh sb="14" eb="15">
      <t>ズ</t>
    </rPh>
    <phoneticPr fontId="2"/>
  </si>
  <si>
    <t>栃木県屋外広告物規制図</t>
    <rPh sb="0" eb="3">
      <t>トチギケン</t>
    </rPh>
    <rPh sb="3" eb="5">
      <t>オクガイ</t>
    </rPh>
    <rPh sb="5" eb="7">
      <t>コウコク</t>
    </rPh>
    <rPh sb="7" eb="8">
      <t>ブツ</t>
    </rPh>
    <rPh sb="8" eb="10">
      <t>キセイ</t>
    </rPh>
    <rPh sb="10" eb="11">
      <t>ズ</t>
    </rPh>
    <phoneticPr fontId="2"/>
  </si>
  <si>
    <t>上下水道課</t>
    <rPh sb="0" eb="4">
      <t>ジョウゲスイドウ</t>
    </rPh>
    <rPh sb="4" eb="5">
      <t>カ</t>
    </rPh>
    <phoneticPr fontId="2"/>
  </si>
  <si>
    <t>栃木県下水道図</t>
    <rPh sb="0" eb="3">
      <t>トチギケン</t>
    </rPh>
    <rPh sb="3" eb="6">
      <t>ゲスイドウ</t>
    </rPh>
    <rPh sb="6" eb="7">
      <t>ズ</t>
    </rPh>
    <phoneticPr fontId="2"/>
  </si>
  <si>
    <t>H27.4</t>
    <phoneticPr fontId="2"/>
  </si>
  <si>
    <t>宇都宮土木事務所</t>
    <rPh sb="0" eb="3">
      <t>ウツノミヤ</t>
    </rPh>
    <rPh sb="3" eb="5">
      <t>ドボク</t>
    </rPh>
    <rPh sb="5" eb="8">
      <t>ジムショ</t>
    </rPh>
    <phoneticPr fontId="2"/>
  </si>
  <si>
    <t>鹿沼土木事務所</t>
    <rPh sb="0" eb="2">
      <t>カヌマ</t>
    </rPh>
    <rPh sb="2" eb="4">
      <t>ドボク</t>
    </rPh>
    <rPh sb="4" eb="7">
      <t>ジムショ</t>
    </rPh>
    <phoneticPr fontId="2"/>
  </si>
  <si>
    <t>日光土木事務所</t>
    <rPh sb="0" eb="2">
      <t>ニッコウ</t>
    </rPh>
    <rPh sb="2" eb="4">
      <t>ドボク</t>
    </rPh>
    <rPh sb="4" eb="7">
      <t>ジムショ</t>
    </rPh>
    <phoneticPr fontId="2"/>
  </si>
  <si>
    <t>日光土木事務所管内図平成20年４月（1:200,000）</t>
    <rPh sb="0" eb="2">
      <t>ニッコウ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ヘイセイ</t>
    </rPh>
    <rPh sb="14" eb="15">
      <t>ネン</t>
    </rPh>
    <rPh sb="16" eb="17">
      <t>ガツ</t>
    </rPh>
    <phoneticPr fontId="2"/>
  </si>
  <si>
    <t>H20.4</t>
    <phoneticPr fontId="2"/>
  </si>
  <si>
    <t>真岡土木事務所</t>
    <rPh sb="0" eb="2">
      <t>モオカ</t>
    </rPh>
    <rPh sb="2" eb="4">
      <t>ドボク</t>
    </rPh>
    <rPh sb="4" eb="7">
      <t>ジムショ</t>
    </rPh>
    <phoneticPr fontId="2"/>
  </si>
  <si>
    <t>栃木土木事務所</t>
    <rPh sb="0" eb="2">
      <t>トチギ</t>
    </rPh>
    <rPh sb="2" eb="4">
      <t>ドボク</t>
    </rPh>
    <rPh sb="4" eb="7">
      <t>ジムショ</t>
    </rPh>
    <phoneticPr fontId="2"/>
  </si>
  <si>
    <t>矢板土木事務所</t>
    <rPh sb="0" eb="2">
      <t>ヤイタ</t>
    </rPh>
    <rPh sb="2" eb="4">
      <t>ドボク</t>
    </rPh>
    <rPh sb="4" eb="7">
      <t>ジムショ</t>
    </rPh>
    <phoneticPr fontId="2"/>
  </si>
  <si>
    <t>大田原土木事務所</t>
    <rPh sb="0" eb="3">
      <t>オオタワラ</t>
    </rPh>
    <rPh sb="3" eb="5">
      <t>ドボク</t>
    </rPh>
    <rPh sb="5" eb="8">
      <t>ジムショ</t>
    </rPh>
    <phoneticPr fontId="2"/>
  </si>
  <si>
    <t>大田原土木事務所管内図平成30年４月（1:150,000)</t>
    <rPh sb="0" eb="3">
      <t>オオタワラ</t>
    </rPh>
    <rPh sb="3" eb="5">
      <t>ドボク</t>
    </rPh>
    <rPh sb="5" eb="8">
      <t>ジムショ</t>
    </rPh>
    <rPh sb="8" eb="11">
      <t>カンナイズ</t>
    </rPh>
    <rPh sb="11" eb="13">
      <t>ヘイセイ</t>
    </rPh>
    <rPh sb="15" eb="16">
      <t>ネン</t>
    </rPh>
    <rPh sb="17" eb="18">
      <t>ガツ</t>
    </rPh>
    <phoneticPr fontId="2"/>
  </si>
  <si>
    <t>烏山土木事務所</t>
    <rPh sb="0" eb="2">
      <t>カラスヤマ</t>
    </rPh>
    <rPh sb="2" eb="4">
      <t>ドボク</t>
    </rPh>
    <rPh sb="4" eb="7">
      <t>ジムショ</t>
    </rPh>
    <phoneticPr fontId="2"/>
  </si>
  <si>
    <t>安足土木事務所</t>
    <rPh sb="0" eb="1">
      <t>アン</t>
    </rPh>
    <rPh sb="1" eb="2">
      <t>アシ</t>
    </rPh>
    <rPh sb="2" eb="4">
      <t>ドボク</t>
    </rPh>
    <rPh sb="4" eb="7">
      <t>ジムショ</t>
    </rPh>
    <phoneticPr fontId="2"/>
  </si>
  <si>
    <t>安足土木事務所管内図平成27年４月（1:150,000）</t>
    <rPh sb="0" eb="1">
      <t>ヤス</t>
    </rPh>
    <rPh sb="1" eb="2">
      <t>アシ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ヘイセイ</t>
    </rPh>
    <rPh sb="14" eb="15">
      <t>ネン</t>
    </rPh>
    <rPh sb="16" eb="17">
      <t>ガツ</t>
    </rPh>
    <phoneticPr fontId="2"/>
  </si>
  <si>
    <t>H27.10</t>
    <phoneticPr fontId="2"/>
  </si>
  <si>
    <t>危機管理防災局</t>
    <rPh sb="0" eb="4">
      <t>キキカンリ</t>
    </rPh>
    <rPh sb="4" eb="7">
      <t>ボウサイキョク</t>
    </rPh>
    <phoneticPr fontId="2"/>
  </si>
  <si>
    <t>消防防災課</t>
    <rPh sb="0" eb="2">
      <t>ショウボウ</t>
    </rPh>
    <rPh sb="2" eb="5">
      <t>ボウサイカ</t>
    </rPh>
    <phoneticPr fontId="2"/>
  </si>
  <si>
    <t>危機管理課</t>
    <rPh sb="0" eb="2">
      <t>キキ</t>
    </rPh>
    <rPh sb="2" eb="4">
      <t>カンリ</t>
    </rPh>
    <rPh sb="4" eb="5">
      <t>カ</t>
    </rPh>
    <phoneticPr fontId="2"/>
  </si>
  <si>
    <t>災害の記録～平成27年9月関東・東北豪雨災害～</t>
    <rPh sb="0" eb="2">
      <t>サイガイ</t>
    </rPh>
    <rPh sb="3" eb="5">
      <t>キロク</t>
    </rPh>
    <rPh sb="6" eb="8">
      <t>ヘイセイ</t>
    </rPh>
    <rPh sb="10" eb="11">
      <t>ネン</t>
    </rPh>
    <rPh sb="12" eb="13">
      <t>ガツ</t>
    </rPh>
    <rPh sb="13" eb="15">
      <t>カントウ</t>
    </rPh>
    <rPh sb="16" eb="18">
      <t>トウホク</t>
    </rPh>
    <rPh sb="18" eb="20">
      <t>ゴウウ</t>
    </rPh>
    <rPh sb="20" eb="22">
      <t>サイガイ</t>
    </rPh>
    <phoneticPr fontId="2"/>
  </si>
  <si>
    <t>H29.4</t>
    <phoneticPr fontId="2"/>
  </si>
  <si>
    <t>災害の記録～令和元年東日本台風災害～</t>
    <rPh sb="0" eb="2">
      <t>サイガイ</t>
    </rPh>
    <rPh sb="3" eb="5">
      <t>キロク</t>
    </rPh>
    <rPh sb="6" eb="8">
      <t>レイワ</t>
    </rPh>
    <rPh sb="8" eb="9">
      <t>ゲン</t>
    </rPh>
    <rPh sb="9" eb="10">
      <t>ネン</t>
    </rPh>
    <rPh sb="10" eb="13">
      <t>ヒガシニホン</t>
    </rPh>
    <rPh sb="13" eb="15">
      <t>タイフウ</t>
    </rPh>
    <rPh sb="15" eb="17">
      <t>サイガイ</t>
    </rPh>
    <phoneticPr fontId="2"/>
  </si>
  <si>
    <t>教育委員会事務局</t>
    <rPh sb="0" eb="2">
      <t>キョウイク</t>
    </rPh>
    <rPh sb="2" eb="5">
      <t>イインカイ</t>
    </rPh>
    <rPh sb="5" eb="8">
      <t>ジムキョク</t>
    </rPh>
    <phoneticPr fontId="2"/>
  </si>
  <si>
    <t>教育政策課</t>
    <rPh sb="0" eb="2">
      <t>キョウイク</t>
    </rPh>
    <rPh sb="2" eb="5">
      <t>セイサクカ</t>
    </rPh>
    <phoneticPr fontId="2"/>
  </si>
  <si>
    <t>栃木県教育振興基本計画2025－教育ビジョンとちぎ－2021～2025</t>
    <rPh sb="0" eb="3">
      <t>トチギケン</t>
    </rPh>
    <rPh sb="3" eb="5">
      <t>キョウイク</t>
    </rPh>
    <rPh sb="5" eb="7">
      <t>シンコウ</t>
    </rPh>
    <rPh sb="7" eb="9">
      <t>キホン</t>
    </rPh>
    <rPh sb="9" eb="11">
      <t>ケイカク</t>
    </rPh>
    <rPh sb="16" eb="18">
      <t>キョウイク</t>
    </rPh>
    <phoneticPr fontId="2"/>
  </si>
  <si>
    <t>総合教育ｾﾝﾀｰ</t>
    <rPh sb="0" eb="2">
      <t>ソウゴウ</t>
    </rPh>
    <rPh sb="2" eb="4">
      <t>キョウイク</t>
    </rPh>
    <phoneticPr fontId="2"/>
  </si>
  <si>
    <t>栃木県の教育　令和２(2020)年度</t>
    <rPh sb="0" eb="2">
      <t>トチギ</t>
    </rPh>
    <rPh sb="2" eb="3">
      <t>ケン</t>
    </rPh>
    <rPh sb="4" eb="6">
      <t>キョウイク</t>
    </rPh>
    <rPh sb="7" eb="9">
      <t>レイワ</t>
    </rPh>
    <rPh sb="16" eb="18">
      <t>ネンド</t>
    </rPh>
    <phoneticPr fontId="2"/>
  </si>
  <si>
    <t>文書館</t>
    <rPh sb="0" eb="2">
      <t>モンジョ</t>
    </rPh>
    <rPh sb="2" eb="3">
      <t>カン</t>
    </rPh>
    <phoneticPr fontId="2"/>
  </si>
  <si>
    <t>栃木県文書館紀要第2号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</si>
  <si>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栃木県文書館紀要第3号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rPh sb="10" eb="11">
      <t>ゴウ</t>
    </rPh>
    <phoneticPr fontId="2"/>
  </si>
  <si>
    <t>H11.3</t>
    <phoneticPr fontId="2"/>
  </si>
  <si>
    <t>栃木県文書館紀要第5号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rPh sb="10" eb="11">
      <t>ゴウ</t>
    </rPh>
    <phoneticPr fontId="2"/>
  </si>
  <si>
    <t>H13.6</t>
    <phoneticPr fontId="2"/>
  </si>
  <si>
    <t>栃木県文書館紀要第6号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rPh sb="10" eb="11">
      <t>ゴウ</t>
    </rPh>
    <phoneticPr fontId="2"/>
  </si>
  <si>
    <t>H14.3</t>
    <phoneticPr fontId="2"/>
  </si>
  <si>
    <t>栃木県文書館紀要第7号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</si>
  <si>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H15.4</t>
    <phoneticPr fontId="2"/>
  </si>
  <si>
    <t>栃木県文書館紀要第9号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</si>
  <si>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栃木県文書館紀要第10号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</si>
  <si>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栃木県文書館紀要第11号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</si>
  <si>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H19.6</t>
    <phoneticPr fontId="2"/>
  </si>
  <si>
    <t>栃木県文書館紀要第12号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</si>
  <si>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H20.6</t>
    <phoneticPr fontId="2"/>
  </si>
  <si>
    <t>栃木県文書館紀要第13号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</si>
  <si>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H21.3</t>
    <phoneticPr fontId="2"/>
  </si>
  <si>
    <t>栃木県文書館紀要第14号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</si>
  <si>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H22.3</t>
    <phoneticPr fontId="2"/>
  </si>
  <si>
    <t>栃木県文書館紀要第15号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</si>
  <si>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H23.5</t>
    <phoneticPr fontId="2"/>
  </si>
  <si>
    <t>栃木県文書館紀要第16号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</si>
  <si>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H24.5</t>
    <phoneticPr fontId="2"/>
  </si>
  <si>
    <t>栃木県文書館紀要第17号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</si>
  <si>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H25.3</t>
    <phoneticPr fontId="2"/>
  </si>
  <si>
    <t>栃木県文書館紀要第18号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</si>
  <si>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栃木県文書館紀要第19号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</si>
  <si>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栃木県文書館紀要第20号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</si>
  <si>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栃木県文書館紀要第21号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</si>
  <si>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栃木県文書館紀要第22号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</si>
  <si>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栃木県文書館紀要第23号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</si>
  <si>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H31.4</t>
    <phoneticPr fontId="2"/>
  </si>
  <si>
    <t>栃木県文書館紀要第24号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</si>
  <si>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栃木県文書館紀要第25号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</si>
  <si>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栃木県文書館紀要第26号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</si>
  <si>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栃木県文書館紀要第27号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</si>
  <si>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栃木県文書館紀要第28号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</si>
  <si>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R6.4</t>
    <phoneticPr fontId="2"/>
  </si>
  <si>
    <t>栃木県史料所在目録30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</si>
  <si>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栃木県史料所在目録31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</si>
  <si>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H15.10</t>
    <phoneticPr fontId="2"/>
  </si>
  <si>
    <t>栃木県史料所在目録33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</si>
  <si>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H16.7</t>
    <phoneticPr fontId="2"/>
  </si>
  <si>
    <t>栃木県史料所在目録34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</si>
  <si>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H17.9</t>
    <phoneticPr fontId="2"/>
  </si>
  <si>
    <t>栃木県史料所在目録35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</si>
  <si>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栃木県史料所在目録36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</si>
  <si>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栃木県史料所在目録37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</si>
  <si>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栃木県史料所在目録39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</si>
  <si>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栃木県史料所在目録40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</si>
  <si>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H24.7</t>
    <phoneticPr fontId="2"/>
  </si>
  <si>
    <t>栃木県史料所在目録41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</si>
  <si>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栃木県史料所在目録42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</si>
  <si>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H25.4</t>
    <phoneticPr fontId="2"/>
  </si>
  <si>
    <t>栃木県史料所在目録43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</si>
  <si>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栃木県史料所在目録44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</si>
  <si>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栃木県史料所在目録45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</si>
  <si>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栃木県史料所在目録46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</si>
  <si>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栃木県史料所在目録47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</si>
  <si>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栃木県史料所在目録48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</si>
  <si>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栃木県史料所在目録49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</si>
  <si>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栃木県史料所在目録50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</si>
  <si>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大島延次郎家文書図録</t>
    <rPh sb="0" eb="2">
      <t>オオシマ</t>
    </rPh>
    <rPh sb="2" eb="3">
      <t>エン</t>
    </rPh>
    <rPh sb="3" eb="5">
      <t>ジロウ</t>
    </rPh>
    <rPh sb="5" eb="6">
      <t>カ</t>
    </rPh>
    <rPh sb="6" eb="8">
      <t>モンジョ</t>
    </rPh>
    <rPh sb="8" eb="10">
      <t>ズロク</t>
    </rPh>
    <phoneticPr fontId="2"/>
  </si>
  <si>
    <t>栃木県立文書館収蔵文書図録2</t>
    <rPh sb="0" eb="3">
      <t>トチギケン</t>
    </rPh>
    <rPh sb="3" eb="4">
      <t>リツ</t>
    </rPh>
    <rPh sb="4" eb="7">
      <t>モンジョカン</t>
    </rPh>
    <rPh sb="7" eb="9">
      <t>シュウゾウ</t>
    </rPh>
    <rPh sb="9" eb="11">
      <t>モンジョ</t>
    </rPh>
    <rPh sb="11" eb="13">
      <t>ズロク</t>
    </rPh>
    <phoneticPr fontId="2"/>
  </si>
  <si>
    <t>学校教材史料集第7号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9" eb="10">
      <t>ゴウ</t>
    </rPh>
    <phoneticPr fontId="2"/>
  </si>
  <si>
    <t>学校教材史料集第9号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9" eb="10">
      <t>ゴウ</t>
    </rPh>
    <phoneticPr fontId="2"/>
  </si>
  <si>
    <t>選挙管理委員会</t>
    <rPh sb="0" eb="2">
      <t>センキョ</t>
    </rPh>
    <rPh sb="2" eb="4">
      <t>カンリ</t>
    </rPh>
    <rPh sb="4" eb="7">
      <t>イインカイ</t>
    </rPh>
    <phoneticPr fontId="2"/>
  </si>
  <si>
    <t>平成26年12月14日執行衆議院議員総選挙　選挙の記録</t>
    <rPh sb="13" eb="14">
      <t>シュウ</t>
    </rPh>
    <rPh sb="18" eb="21">
      <t>ソウセンキョ</t>
    </rPh>
    <phoneticPr fontId="1"/>
  </si>
  <si>
    <t>平成27年4月12日執行栃木県議会議員選挙　選挙の記録</t>
    <rPh sb="0" eb="2">
      <t>ヘイセイ</t>
    </rPh>
    <rPh sb="4" eb="5">
      <t>ネン</t>
    </rPh>
    <rPh sb="6" eb="7">
      <t>ガツ</t>
    </rPh>
    <rPh sb="9" eb="10">
      <t>ニチ</t>
    </rPh>
    <rPh sb="10" eb="12">
      <t>シッコウ</t>
    </rPh>
    <rPh sb="12" eb="15">
      <t>トチギケン</t>
    </rPh>
    <rPh sb="15" eb="17">
      <t>ギカイ</t>
    </rPh>
    <rPh sb="17" eb="19">
      <t>ギイン</t>
    </rPh>
    <rPh sb="19" eb="21">
      <t>センキョ</t>
    </rPh>
    <rPh sb="22" eb="24">
      <t>センキョ</t>
    </rPh>
    <rPh sb="25" eb="27">
      <t>キロク</t>
    </rPh>
    <phoneticPr fontId="2"/>
  </si>
  <si>
    <t>H27.12</t>
    <phoneticPr fontId="2"/>
  </si>
  <si>
    <t>平成28年7月10日執行参議院議員通常選挙　選挙の記録</t>
    <rPh sb="0" eb="2">
      <t>ヘイセイ</t>
    </rPh>
    <rPh sb="4" eb="5">
      <t>ネン</t>
    </rPh>
    <rPh sb="6" eb="7">
      <t>ガツ</t>
    </rPh>
    <rPh sb="9" eb="10">
      <t>ニチ</t>
    </rPh>
    <rPh sb="10" eb="12">
      <t>シッコウ</t>
    </rPh>
    <rPh sb="12" eb="15">
      <t>サンギイン</t>
    </rPh>
    <rPh sb="15" eb="17">
      <t>ギイン</t>
    </rPh>
    <rPh sb="17" eb="19">
      <t>ツウジョウ</t>
    </rPh>
    <rPh sb="19" eb="21">
      <t>センキョ</t>
    </rPh>
    <rPh sb="22" eb="24">
      <t>センキョ</t>
    </rPh>
    <rPh sb="25" eb="27">
      <t>キロク</t>
    </rPh>
    <phoneticPr fontId="2"/>
  </si>
  <si>
    <t>平成29(2017)年10月22日執行第48回衆議院議員総選挙　選挙の記録</t>
    <rPh sb="0" eb="2">
      <t>ヘイセイ</t>
    </rPh>
    <rPh sb="10" eb="11">
      <t>ネン</t>
    </rPh>
    <rPh sb="13" eb="14">
      <t>ガツ</t>
    </rPh>
    <rPh sb="16" eb="17">
      <t>ニチ</t>
    </rPh>
    <rPh sb="17" eb="19">
      <t>シッコウ</t>
    </rPh>
    <rPh sb="19" eb="20">
      <t>ダイ</t>
    </rPh>
    <rPh sb="22" eb="23">
      <t>カイ</t>
    </rPh>
    <rPh sb="23" eb="26">
      <t>シュウギイン</t>
    </rPh>
    <rPh sb="26" eb="28">
      <t>ギイン</t>
    </rPh>
    <rPh sb="28" eb="29">
      <t>ソウ</t>
    </rPh>
    <rPh sb="29" eb="31">
      <t>センキョ</t>
    </rPh>
    <rPh sb="32" eb="34">
      <t>センキョ</t>
    </rPh>
    <rPh sb="35" eb="37">
      <t>キロク</t>
    </rPh>
    <phoneticPr fontId="2"/>
  </si>
  <si>
    <t>H30.10</t>
    <phoneticPr fontId="2"/>
  </si>
  <si>
    <t>平成31年4月7日執行栃木県議会議員選挙(附平成30年12月9日執行栃木県議会議員(下野市選挙区）補欠選挙）選挙の記録</t>
    <rPh sb="0" eb="2">
      <t>ヘイセイ</t>
    </rPh>
    <rPh sb="4" eb="5">
      <t>ネン</t>
    </rPh>
    <rPh sb="6" eb="7">
      <t>ガツ</t>
    </rPh>
    <rPh sb="8" eb="9">
      <t>ニチ</t>
    </rPh>
    <rPh sb="9" eb="11">
      <t>シッコウ</t>
    </rPh>
    <rPh sb="11" eb="14">
      <t>トチギケン</t>
    </rPh>
    <rPh sb="14" eb="16">
      <t>ギカイ</t>
    </rPh>
    <rPh sb="16" eb="18">
      <t>ギイン</t>
    </rPh>
    <rPh sb="18" eb="20">
      <t>センキョ</t>
    </rPh>
    <rPh sb="21" eb="22">
      <t>フ</t>
    </rPh>
    <rPh sb="22" eb="24">
      <t>ヘイセイ</t>
    </rPh>
    <rPh sb="26" eb="27">
      <t>ネン</t>
    </rPh>
    <rPh sb="29" eb="30">
      <t>ガツ</t>
    </rPh>
    <rPh sb="31" eb="32">
      <t>ヒ</t>
    </rPh>
    <rPh sb="32" eb="34">
      <t>シッコウ</t>
    </rPh>
    <rPh sb="34" eb="37">
      <t>トチギケン</t>
    </rPh>
    <rPh sb="37" eb="39">
      <t>ギカイ</t>
    </rPh>
    <rPh sb="39" eb="41">
      <t>ギイン</t>
    </rPh>
    <rPh sb="42" eb="45">
      <t>シモツケシ</t>
    </rPh>
    <rPh sb="45" eb="48">
      <t>センキョク</t>
    </rPh>
    <rPh sb="49" eb="51">
      <t>ホケツ</t>
    </rPh>
    <rPh sb="51" eb="53">
      <t>センキョ</t>
    </rPh>
    <rPh sb="54" eb="56">
      <t>センキョ</t>
    </rPh>
    <rPh sb="57" eb="59">
      <t>キロク</t>
    </rPh>
    <phoneticPr fontId="2"/>
  </si>
  <si>
    <t>R2.5</t>
    <phoneticPr fontId="2"/>
  </si>
  <si>
    <t>令和元年7月21日執行第25回参議院議員通常選挙　選挙の記録</t>
    <rPh sb="0" eb="1">
      <t>レイ</t>
    </rPh>
    <rPh sb="1" eb="2">
      <t>カズ</t>
    </rPh>
    <rPh sb="2" eb="3">
      <t>モト</t>
    </rPh>
    <rPh sb="3" eb="4">
      <t>ネン</t>
    </rPh>
    <rPh sb="5" eb="6">
      <t>ガツ</t>
    </rPh>
    <rPh sb="8" eb="9">
      <t>ニチ</t>
    </rPh>
    <rPh sb="9" eb="11">
      <t>シッコウ</t>
    </rPh>
    <rPh sb="11" eb="12">
      <t>ダイ</t>
    </rPh>
    <rPh sb="14" eb="15">
      <t>カイ</t>
    </rPh>
    <rPh sb="15" eb="18">
      <t>サンギイン</t>
    </rPh>
    <rPh sb="18" eb="20">
      <t>ギイン</t>
    </rPh>
    <rPh sb="20" eb="22">
      <t>ツウジョウ</t>
    </rPh>
    <rPh sb="22" eb="24">
      <t>センキョ</t>
    </rPh>
    <rPh sb="25" eb="27">
      <t>センキョ</t>
    </rPh>
    <rPh sb="28" eb="30">
      <t>キロク</t>
    </rPh>
    <phoneticPr fontId="2"/>
  </si>
  <si>
    <t>令和2年11月15日執行栃木県知事選挙　選挙の記録</t>
    <rPh sb="0" eb="1">
      <t>レイ</t>
    </rPh>
    <rPh sb="1" eb="2">
      <t>カズ</t>
    </rPh>
    <rPh sb="3" eb="4">
      <t>ネン</t>
    </rPh>
    <rPh sb="6" eb="7">
      <t>ガツ</t>
    </rPh>
    <rPh sb="9" eb="10">
      <t>ニチ</t>
    </rPh>
    <rPh sb="10" eb="12">
      <t>シッコウ</t>
    </rPh>
    <rPh sb="12" eb="15">
      <t>トチギケン</t>
    </rPh>
    <rPh sb="15" eb="17">
      <t>チジ</t>
    </rPh>
    <rPh sb="17" eb="19">
      <t>センキョ</t>
    </rPh>
    <rPh sb="20" eb="22">
      <t>センキョ</t>
    </rPh>
    <rPh sb="23" eb="25">
      <t>キロク</t>
    </rPh>
    <phoneticPr fontId="2"/>
  </si>
  <si>
    <t>令和３（2021）年10月31日執行第49回衆議院議員総選挙　選挙の記録</t>
    <rPh sb="0" eb="1">
      <t>レイ</t>
    </rPh>
    <rPh sb="1" eb="2">
      <t>カズ</t>
    </rPh>
    <rPh sb="9" eb="10">
      <t>ネン</t>
    </rPh>
    <rPh sb="12" eb="13">
      <t>ガツ</t>
    </rPh>
    <rPh sb="15" eb="16">
      <t>ニチ</t>
    </rPh>
    <rPh sb="16" eb="18">
      <t>シッコウ</t>
    </rPh>
    <rPh sb="18" eb="19">
      <t>ダイ</t>
    </rPh>
    <rPh sb="21" eb="22">
      <t>カイ</t>
    </rPh>
    <rPh sb="22" eb="25">
      <t>シュウギイン</t>
    </rPh>
    <rPh sb="25" eb="27">
      <t>ギイン</t>
    </rPh>
    <rPh sb="27" eb="30">
      <t>ソウセンキョ</t>
    </rPh>
    <rPh sb="31" eb="33">
      <t>センキョ</t>
    </rPh>
    <rPh sb="34" eb="36">
      <t>キロク</t>
    </rPh>
    <phoneticPr fontId="2"/>
  </si>
  <si>
    <t>令和４年７月10日執行　第26回参議院議員通常選挙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2" eb="13">
      <t>ダイ</t>
    </rPh>
    <rPh sb="15" eb="16">
      <t>カイ</t>
    </rPh>
    <rPh sb="16" eb="19">
      <t>サンギイン</t>
    </rPh>
    <rPh sb="19" eb="21">
      <t>ギイン</t>
    </rPh>
    <rPh sb="21" eb="23">
      <t>ツウジョウ</t>
    </rPh>
    <rPh sb="23" eb="25">
      <t>センキョ</t>
    </rPh>
    <phoneticPr fontId="2"/>
  </si>
  <si>
    <t>R5.8</t>
  </si>
  <si>
    <t>令和５年４月９日執行　栃木県議会議員選挙「選挙の記録」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4">
      <t>トチギケン</t>
    </rPh>
    <rPh sb="14" eb="16">
      <t>ギカイ</t>
    </rPh>
    <rPh sb="16" eb="18">
      <t>ギイン</t>
    </rPh>
    <rPh sb="18" eb="20">
      <t>センキョ</t>
    </rPh>
    <rPh sb="21" eb="23">
      <t>センキョ</t>
    </rPh>
    <rPh sb="24" eb="26">
      <t>キロク</t>
    </rPh>
    <phoneticPr fontId="2"/>
  </si>
  <si>
    <t>R6.3</t>
  </si>
  <si>
    <t>重さ
(g)
下限</t>
    <rPh sb="0" eb="1">
      <t>オモ</t>
    </rPh>
    <rPh sb="7" eb="9">
      <t>カゲン</t>
    </rPh>
    <phoneticPr fontId="2"/>
  </si>
  <si>
    <t>重さ
(g)
上限</t>
    <rPh sb="0" eb="1">
      <t>オモ</t>
    </rPh>
    <rPh sb="7" eb="9">
      <t>ジョウゲン</t>
    </rPh>
    <phoneticPr fontId="2"/>
  </si>
  <si>
    <t>厚さ
(cm)
下限</t>
    <rPh sb="0" eb="1">
      <t>アツ</t>
    </rPh>
    <rPh sb="8" eb="10">
      <t>カゲン</t>
    </rPh>
    <phoneticPr fontId="2"/>
  </si>
  <si>
    <t>厚さ
(cm)
上限</t>
    <rPh sb="0" eb="1">
      <t>アツ</t>
    </rPh>
    <rPh sb="8" eb="10">
      <t>ジョウゲン</t>
    </rPh>
    <phoneticPr fontId="2"/>
  </si>
  <si>
    <t>県内</t>
    <rPh sb="0" eb="2">
      <t>ケンナイ</t>
    </rPh>
    <phoneticPr fontId="2"/>
  </si>
  <si>
    <t>東北・関東・信越・北陸・東海</t>
    <rPh sb="0" eb="2">
      <t>トウホク</t>
    </rPh>
    <rPh sb="3" eb="5">
      <t>カントウ</t>
    </rPh>
    <rPh sb="6" eb="8">
      <t>シンエツ</t>
    </rPh>
    <rPh sb="9" eb="11">
      <t>ホクリク</t>
    </rPh>
    <rPh sb="12" eb="14">
      <t>トウカイ</t>
    </rPh>
    <phoneticPr fontId="2"/>
  </si>
  <si>
    <t>北海道・九州</t>
    <rPh sb="0" eb="3">
      <t>ホッカイドウ</t>
    </rPh>
    <rPh sb="4" eb="6">
      <t>キュウシュウ</t>
    </rPh>
    <phoneticPr fontId="2"/>
  </si>
  <si>
    <t>近畿</t>
    <rPh sb="0" eb="2">
      <t>キンキ</t>
    </rPh>
    <phoneticPr fontId="2"/>
  </si>
  <si>
    <t>中国･四国</t>
    <rPh sb="0" eb="2">
      <t>チュウゴク</t>
    </rPh>
    <rPh sb="3" eb="5">
      <t>シコク</t>
    </rPh>
    <phoneticPr fontId="2"/>
  </si>
  <si>
    <t>沖縄</t>
    <rPh sb="0" eb="2">
      <t>オキナワ</t>
    </rPh>
    <phoneticPr fontId="2"/>
  </si>
  <si>
    <t>重さ</t>
    <rPh sb="0" eb="1">
      <t>オモ</t>
    </rPh>
    <phoneticPr fontId="2"/>
  </si>
  <si>
    <t>厚さ</t>
    <rPh sb="0" eb="1">
      <t>アツ</t>
    </rPh>
    <phoneticPr fontId="2"/>
  </si>
  <si>
    <t>送付先
料金</t>
    <rPh sb="0" eb="3">
      <t>ソウフサキ</t>
    </rPh>
    <rPh sb="4" eb="6">
      <t>リョウキン</t>
    </rPh>
    <phoneticPr fontId="2"/>
  </si>
  <si>
    <t>判定
基準</t>
    <rPh sb="0" eb="2">
      <t>ハンテイ</t>
    </rPh>
    <rPh sb="3" eb="5">
      <t>キジュン</t>
    </rPh>
    <phoneticPr fontId="2"/>
  </si>
  <si>
    <t>R6.4</t>
  </si>
  <si>
    <t>宇都宮土木事務所管内図令和５(2023)年４月（1:50,000）</t>
    <rPh sb="0" eb="3">
      <t>ウツノミヤ</t>
    </rPh>
    <rPh sb="3" eb="5">
      <t>ドボク</t>
    </rPh>
    <rPh sb="5" eb="8">
      <t>ジムショ</t>
    </rPh>
    <rPh sb="8" eb="10">
      <t>カンナイ</t>
    </rPh>
    <rPh sb="10" eb="11">
      <t>ズ</t>
    </rPh>
    <rPh sb="11" eb="13">
      <t>レイワ</t>
    </rPh>
    <rPh sb="20" eb="21">
      <t>ネン</t>
    </rPh>
    <rPh sb="22" eb="23">
      <t>ガツ</t>
    </rPh>
    <phoneticPr fontId="2"/>
  </si>
  <si>
    <t>R5.4</t>
  </si>
  <si>
    <t>安足土木事務所管内図令和６年４月（1:50,000）</t>
    <rPh sb="0" eb="1">
      <t>ヤス</t>
    </rPh>
    <rPh sb="1" eb="2">
      <t>アシ</t>
    </rPh>
    <rPh sb="2" eb="4">
      <t>ドボク</t>
    </rPh>
    <rPh sb="4" eb="6">
      <t>ジム</t>
    </rPh>
    <rPh sb="6" eb="7">
      <t>ショ</t>
    </rPh>
    <rPh sb="7" eb="9">
      <t>カンナイ</t>
    </rPh>
    <rPh sb="9" eb="10">
      <t>ズ</t>
    </rPh>
    <rPh sb="13" eb="14">
      <t>ネン</t>
    </rPh>
    <rPh sb="15" eb="16">
      <t>ガツ</t>
    </rPh>
    <phoneticPr fontId="2"/>
  </si>
  <si>
    <r>
      <t>栃木県保健医療計画（８期計画）</t>
    </r>
    <r>
      <rPr>
        <sz val="11"/>
        <rFont val="ＭＳ ゴシック"/>
        <family val="3"/>
        <charset val="128"/>
      </rPr>
      <t xml:space="preserve"> </t>
    </r>
    <rPh sb="0" eb="3">
      <t>トチギケン</t>
    </rPh>
    <rPh sb="3" eb="5">
      <t>ホケン</t>
    </rPh>
    <rPh sb="5" eb="7">
      <t>イリョウ</t>
    </rPh>
    <rPh sb="7" eb="9">
      <t>ケイカク</t>
    </rPh>
    <rPh sb="11" eb="12">
      <t>キ</t>
    </rPh>
    <rPh sb="12" eb="14">
      <t>ケイカク</t>
    </rPh>
    <phoneticPr fontId="2"/>
  </si>
  <si>
    <t>とちぎ障害者プラン21(2024～2028)</t>
    <rPh sb="3" eb="6">
      <t>ショウガイシャ</t>
    </rPh>
    <phoneticPr fontId="2"/>
  </si>
  <si>
    <t>とちぎ障害者プラン21(2024～2028)（概要版）</t>
    <rPh sb="3" eb="6">
      <t>ショウガイシャ</t>
    </rPh>
    <rPh sb="23" eb="25">
      <t>ガイヨウ</t>
    </rPh>
    <rPh sb="25" eb="26">
      <t>バン</t>
    </rPh>
    <phoneticPr fontId="2"/>
  </si>
  <si>
    <t>R6.5</t>
    <phoneticPr fontId="2"/>
  </si>
  <si>
    <t>栃木県障害福祉計画(第７期計画)・栃木県障害児福祉計画（第３期計画）</t>
    <rPh sb="0" eb="3">
      <t>トチギケン</t>
    </rPh>
    <rPh sb="3" eb="5">
      <t>ショウガイ</t>
    </rPh>
    <rPh sb="5" eb="7">
      <t>フクシ</t>
    </rPh>
    <rPh sb="7" eb="9">
      <t>ケイカク</t>
    </rPh>
    <rPh sb="10" eb="11">
      <t>ダイ</t>
    </rPh>
    <rPh sb="12" eb="13">
      <t>キ</t>
    </rPh>
    <rPh sb="13" eb="15">
      <t>ケイカク</t>
    </rPh>
    <rPh sb="17" eb="20">
      <t>トチギケン</t>
    </rPh>
    <rPh sb="20" eb="23">
      <t>ショウガイジ</t>
    </rPh>
    <rPh sb="23" eb="25">
      <t>フクシ</t>
    </rPh>
    <rPh sb="25" eb="27">
      <t>ケイカク</t>
    </rPh>
    <rPh sb="28" eb="29">
      <t>ダイ</t>
    </rPh>
    <rPh sb="30" eb="31">
      <t>キ</t>
    </rPh>
    <rPh sb="31" eb="33">
      <t>ケイカク</t>
    </rPh>
    <phoneticPr fontId="2"/>
  </si>
  <si>
    <t>氏名</t>
    <phoneticPr fontId="2"/>
  </si>
  <si>
    <t>（〒　　　　　-　　　　　　）</t>
    <phoneticPr fontId="2"/>
  </si>
  <si>
    <t>③送付先を入力</t>
    <rPh sb="1" eb="4">
      <t>ソウフサキ</t>
    </rPh>
    <rPh sb="5" eb="7">
      <t>ニュウリョク</t>
    </rPh>
    <phoneticPr fontId="2"/>
  </si>
  <si>
    <t>資料
送付先
(住所)</t>
    <rPh sb="3" eb="6">
      <t>ソウフサキ</t>
    </rPh>
    <phoneticPr fontId="2"/>
  </si>
  <si>
    <t>学校教材史料集第10号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10" eb="11">
      <t>ゴウ</t>
    </rPh>
    <phoneticPr fontId="2"/>
  </si>
  <si>
    <t>H26.4</t>
  </si>
  <si>
    <t>栃木県高齢者支援計画「はつらつプラン21（九期計画）」</t>
    <rPh sb="0" eb="3">
      <t>トチギケン</t>
    </rPh>
    <rPh sb="3" eb="6">
      <t>コウレイシャ</t>
    </rPh>
    <rPh sb="6" eb="8">
      <t>シエン</t>
    </rPh>
    <rPh sb="8" eb="10">
      <t>ケイカク</t>
    </rPh>
    <rPh sb="21" eb="23">
      <t>キュウキ</t>
    </rPh>
    <rPh sb="23" eb="25">
      <t>ケイカク</t>
    </rPh>
    <phoneticPr fontId="2"/>
  </si>
  <si>
    <t>R6.5</t>
  </si>
  <si>
    <t>栃木県ひとにやさしいまちづくり条例　施設整備マニュアル　第７版</t>
    <rPh sb="0" eb="3">
      <t>トチギケン</t>
    </rPh>
    <rPh sb="15" eb="17">
      <t>ジョウレイ</t>
    </rPh>
    <rPh sb="18" eb="20">
      <t>シセツ</t>
    </rPh>
    <rPh sb="20" eb="22">
      <t>セイビ</t>
    </rPh>
    <rPh sb="28" eb="29">
      <t>ダイ</t>
    </rPh>
    <rPh sb="30" eb="31">
      <t>ハン</t>
    </rPh>
    <phoneticPr fontId="2"/>
  </si>
  <si>
    <t>栃木県ケアラー支援推進計画</t>
    <rPh sb="0" eb="3">
      <t>トチギケン</t>
    </rPh>
    <rPh sb="7" eb="9">
      <t>シエン</t>
    </rPh>
    <rPh sb="9" eb="11">
      <t>スイシン</t>
    </rPh>
    <rPh sb="11" eb="13">
      <t>ケイカク</t>
    </rPh>
    <phoneticPr fontId="2"/>
  </si>
  <si>
    <t>鹿沼土木事務所管内図　令和６年４月（1:50,000）</t>
    <rPh sb="0" eb="2">
      <t>カヌマ</t>
    </rPh>
    <rPh sb="2" eb="4">
      <t>ドボク</t>
    </rPh>
    <rPh sb="4" eb="7">
      <t>ジムショ</t>
    </rPh>
    <rPh sb="7" eb="10">
      <t>カンナイズ</t>
    </rPh>
    <rPh sb="11" eb="13">
      <t>レイワ</t>
    </rPh>
    <rPh sb="14" eb="15">
      <t>ネン</t>
    </rPh>
    <rPh sb="16" eb="17">
      <t>ガツ</t>
    </rPh>
    <phoneticPr fontId="2"/>
  </si>
  <si>
    <t>R6.6</t>
    <phoneticPr fontId="2"/>
  </si>
  <si>
    <t>令和６(2024)年度栃木県病院・診療所名簿</t>
    <rPh sb="0" eb="2">
      <t>レイワ</t>
    </rPh>
    <phoneticPr fontId="2"/>
  </si>
  <si>
    <t>R6.6</t>
    <phoneticPr fontId="2"/>
  </si>
  <si>
    <t>真岡土木事務所管内図令和６（2024）年５月（1:50,000）</t>
    <rPh sb="0" eb="2">
      <t>モオカ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レイワ</t>
    </rPh>
    <rPh sb="19" eb="20">
      <t>ネン</t>
    </rPh>
    <rPh sb="21" eb="22">
      <t>ガツ</t>
    </rPh>
    <phoneticPr fontId="2"/>
  </si>
  <si>
    <t>矢板土木事務所管内図令和６年４月（1:50,000）</t>
    <rPh sb="0" eb="2">
      <t>ヤイタ</t>
    </rPh>
    <rPh sb="2" eb="4">
      <t>ドボク</t>
    </rPh>
    <rPh sb="4" eb="6">
      <t>ジム</t>
    </rPh>
    <rPh sb="6" eb="7">
      <t>ショ</t>
    </rPh>
    <rPh sb="7" eb="9">
      <t>カンナイ</t>
    </rPh>
    <rPh sb="9" eb="10">
      <t>ズ</t>
    </rPh>
    <rPh sb="10" eb="12">
      <t>レイワ</t>
    </rPh>
    <rPh sb="13" eb="14">
      <t>ネン</t>
    </rPh>
    <rPh sb="15" eb="16">
      <t>ガツ</t>
    </rPh>
    <phoneticPr fontId="2"/>
  </si>
  <si>
    <t>R6.7</t>
  </si>
  <si>
    <t>平成28年11月20日執行栃木県知事選挙及び平成28年4月10日執行栃木県議会議員（矢板市選挙区）補欠選挙　選挙の記録</t>
    <rPh sb="0" eb="2">
      <t>ヘイセイ</t>
    </rPh>
    <rPh sb="4" eb="5">
      <t>ネン</t>
    </rPh>
    <rPh sb="7" eb="8">
      <t>ガツ</t>
    </rPh>
    <rPh sb="10" eb="11">
      <t>ニチ</t>
    </rPh>
    <rPh sb="11" eb="13">
      <t>シッコウ</t>
    </rPh>
    <rPh sb="13" eb="16">
      <t>トチギケン</t>
    </rPh>
    <rPh sb="16" eb="18">
      <t>チジ</t>
    </rPh>
    <rPh sb="18" eb="20">
      <t>センキョ</t>
    </rPh>
    <rPh sb="20" eb="21">
      <t>オヨ</t>
    </rPh>
    <rPh sb="22" eb="24">
      <t>ヘイセイ</t>
    </rPh>
    <rPh sb="26" eb="27">
      <t>ネン</t>
    </rPh>
    <rPh sb="28" eb="29">
      <t>ガツ</t>
    </rPh>
    <rPh sb="31" eb="32">
      <t>ヒ</t>
    </rPh>
    <rPh sb="32" eb="34">
      <t>シッコウ</t>
    </rPh>
    <rPh sb="34" eb="37">
      <t>トチギケン</t>
    </rPh>
    <rPh sb="37" eb="39">
      <t>ギカイ</t>
    </rPh>
    <rPh sb="39" eb="41">
      <t>ギイン</t>
    </rPh>
    <rPh sb="42" eb="45">
      <t>ヤイタシ</t>
    </rPh>
    <rPh sb="45" eb="48">
      <t>センキョク</t>
    </rPh>
    <rPh sb="49" eb="51">
      <t>ホケツ</t>
    </rPh>
    <rPh sb="51" eb="53">
      <t>センキョ</t>
    </rPh>
    <rPh sb="54" eb="56">
      <t>センキョ</t>
    </rPh>
    <rPh sb="57" eb="59">
      <t>キロク</t>
    </rPh>
    <phoneticPr fontId="2"/>
  </si>
  <si>
    <t>道路現況調書(令和６年４月１日現在)</t>
    <rPh sb="0" eb="2">
      <t>ドウロ</t>
    </rPh>
    <rPh sb="2" eb="4">
      <t>ゲンキョウ</t>
    </rPh>
    <rPh sb="4" eb="6">
      <t>チョウショ</t>
    </rPh>
    <rPh sb="7" eb="9">
      <t>レイワ</t>
    </rPh>
    <rPh sb="10" eb="11">
      <t>ネン</t>
    </rPh>
    <rPh sb="12" eb="13">
      <t>ガツ</t>
    </rPh>
    <rPh sb="14" eb="15">
      <t>ニチ</t>
    </rPh>
    <rPh sb="15" eb="17">
      <t>ゲンザイ</t>
    </rPh>
    <phoneticPr fontId="2"/>
  </si>
  <si>
    <t>栃木県道路図（令和７年４月）</t>
    <rPh sb="0" eb="3">
      <t>トチギケン</t>
    </rPh>
    <rPh sb="3" eb="5">
      <t>ドウロ</t>
    </rPh>
    <rPh sb="5" eb="6">
      <t>ズ</t>
    </rPh>
    <rPh sb="10" eb="11">
      <t>ネン</t>
    </rPh>
    <rPh sb="12" eb="13">
      <t>ガツ</t>
    </rPh>
    <phoneticPr fontId="2"/>
  </si>
  <si>
    <t>R7.4</t>
    <phoneticPr fontId="2"/>
  </si>
  <si>
    <t>栃木県開発許可事務の手引き（令和７(2025)年４月）</t>
    <rPh sb="0" eb="3">
      <t>トチギケン</t>
    </rPh>
    <rPh sb="3" eb="5">
      <t>カイハツ</t>
    </rPh>
    <rPh sb="5" eb="7">
      <t>キョカ</t>
    </rPh>
    <rPh sb="7" eb="9">
      <t>ジム</t>
    </rPh>
    <rPh sb="10" eb="12">
      <t>テビ</t>
    </rPh>
    <rPh sb="14" eb="16">
      <t>レイワ</t>
    </rPh>
    <rPh sb="23" eb="24">
      <t>ネン</t>
    </rPh>
    <rPh sb="25" eb="26">
      <t>ガツ</t>
    </rPh>
    <phoneticPr fontId="2"/>
  </si>
  <si>
    <t>特定非営利活動促進法の手引き NPO法人編(令和7年3月版)</t>
    <rPh sb="0" eb="2">
      <t>トクテイ</t>
    </rPh>
    <rPh sb="2" eb="5">
      <t>ヒエイリ</t>
    </rPh>
    <rPh sb="5" eb="7">
      <t>カツドウ</t>
    </rPh>
    <rPh sb="7" eb="10">
      <t>ソクシンホウ</t>
    </rPh>
    <rPh sb="11" eb="13">
      <t>テビ</t>
    </rPh>
    <rPh sb="18" eb="20">
      <t>ホウジン</t>
    </rPh>
    <rPh sb="20" eb="21">
      <t>ヘン</t>
    </rPh>
    <rPh sb="22" eb="24">
      <t>レイワ</t>
    </rPh>
    <rPh sb="25" eb="26">
      <t>ネン</t>
    </rPh>
    <rPh sb="27" eb="28">
      <t>ツキ</t>
    </rPh>
    <rPh sb="28" eb="29">
      <t>バン</t>
    </rPh>
    <phoneticPr fontId="2"/>
  </si>
  <si>
    <t>特定非営利活動促進法の手引き 認定NPO法人編(令和7年3月版)</t>
    <rPh sb="0" eb="2">
      <t>トクテイ</t>
    </rPh>
    <rPh sb="2" eb="5">
      <t>ヒエイリ</t>
    </rPh>
    <rPh sb="5" eb="7">
      <t>カツドウ</t>
    </rPh>
    <rPh sb="7" eb="10">
      <t>ソクシンホウ</t>
    </rPh>
    <rPh sb="11" eb="13">
      <t>テビ</t>
    </rPh>
    <rPh sb="15" eb="17">
      <t>ニンテイ</t>
    </rPh>
    <rPh sb="20" eb="22">
      <t>ホウジン</t>
    </rPh>
    <rPh sb="22" eb="23">
      <t>ヘン</t>
    </rPh>
    <rPh sb="24" eb="26">
      <t>レイワ</t>
    </rPh>
    <rPh sb="27" eb="28">
      <t>ネン</t>
    </rPh>
    <rPh sb="29" eb="30">
      <t>ツキ</t>
    </rPh>
    <rPh sb="30" eb="31">
      <t>バン</t>
    </rPh>
    <phoneticPr fontId="2"/>
  </si>
  <si>
    <t>R7.4</t>
  </si>
  <si>
    <t>令和７(2025)年度教育施策</t>
    <rPh sb="0" eb="2">
      <t>レイワ</t>
    </rPh>
    <rPh sb="9" eb="11">
      <t>ネンド</t>
    </rPh>
    <rPh sb="11" eb="13">
      <t>キョウイク</t>
    </rPh>
    <rPh sb="13" eb="15">
      <t>セサク</t>
    </rPh>
    <phoneticPr fontId="2"/>
  </si>
  <si>
    <t>栃木県立文書館研究紀要第29号</t>
    <rPh sb="0" eb="2">
      <t>トチギ</t>
    </rPh>
    <rPh sb="2" eb="4">
      <t>ケンリツ</t>
    </rPh>
    <rPh sb="4" eb="7">
      <t>モンジョカン</t>
    </rPh>
    <rPh sb="7" eb="9">
      <t>ケンキュウ</t>
    </rPh>
    <rPh sb="9" eb="11">
      <t>キヨウ</t>
    </rPh>
    <rPh sb="11" eb="12">
      <t>ダイ</t>
    </rPh>
    <rPh sb="14" eb="15">
      <t>ゴウ</t>
    </rPh>
    <phoneticPr fontId="2"/>
  </si>
  <si>
    <t>令和6年11月17日執行　栃木県知事選挙「選挙の記録」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rPh sb="13" eb="16">
      <t>トチギケン</t>
    </rPh>
    <rPh sb="16" eb="18">
      <t>チジ</t>
    </rPh>
    <rPh sb="18" eb="20">
      <t>センキョ</t>
    </rPh>
    <rPh sb="21" eb="23">
      <t>センキョ</t>
    </rPh>
    <rPh sb="24" eb="26">
      <t>キロク</t>
    </rPh>
    <phoneticPr fontId="2"/>
  </si>
  <si>
    <t>大田原土木事務所管内図令和７年３月(1:50,000)</t>
    <rPh sb="0" eb="3">
      <t>オオタワラ</t>
    </rPh>
    <rPh sb="3" eb="5">
      <t>ドボク</t>
    </rPh>
    <rPh sb="5" eb="7">
      <t>ジム</t>
    </rPh>
    <rPh sb="7" eb="8">
      <t>ショ</t>
    </rPh>
    <rPh sb="8" eb="10">
      <t>カンナイ</t>
    </rPh>
    <rPh sb="10" eb="11">
      <t>ズ</t>
    </rPh>
    <rPh sb="11" eb="13">
      <t>レイワ</t>
    </rPh>
    <rPh sb="14" eb="15">
      <t>ネン</t>
    </rPh>
    <rPh sb="16" eb="17">
      <t>ガツ</t>
    </rPh>
    <phoneticPr fontId="2"/>
  </si>
  <si>
    <t>令和７(2025)年度生活文化スポーツ行政の概要</t>
    <rPh sb="0" eb="10">
      <t>レイワ</t>
    </rPh>
    <rPh sb="10" eb="11">
      <t>ド</t>
    </rPh>
    <rPh sb="11" eb="13">
      <t>セイカツ</t>
    </rPh>
    <rPh sb="13" eb="15">
      <t>ブンカ</t>
    </rPh>
    <rPh sb="19" eb="21">
      <t>ギョウセイ</t>
    </rPh>
    <rPh sb="22" eb="24">
      <t>ガイヨウ</t>
    </rPh>
    <phoneticPr fontId="2"/>
  </si>
  <si>
    <t>日光土木事務所管内図　令和７年４月（1:50,000）</t>
    <rPh sb="0" eb="2">
      <t>ニッコウ</t>
    </rPh>
    <rPh sb="2" eb="4">
      <t>ドボク</t>
    </rPh>
    <rPh sb="4" eb="7">
      <t>ジムショ</t>
    </rPh>
    <rPh sb="7" eb="10">
      <t>カンナイズ</t>
    </rPh>
    <rPh sb="11" eb="13">
      <t>レイワ</t>
    </rPh>
    <rPh sb="14" eb="15">
      <t>ネン</t>
    </rPh>
    <rPh sb="16" eb="17">
      <t>ガツ</t>
    </rPh>
    <phoneticPr fontId="2"/>
  </si>
  <si>
    <t>R7.5</t>
  </si>
  <si>
    <t>令和７年　地価公示（栃木県版）</t>
    <rPh sb="0" eb="2">
      <t>レイワ</t>
    </rPh>
    <rPh sb="3" eb="4">
      <t>ネン</t>
    </rPh>
    <rPh sb="5" eb="7">
      <t>チカ</t>
    </rPh>
    <rPh sb="7" eb="9">
      <t>コウジ</t>
    </rPh>
    <rPh sb="10" eb="12">
      <t>トチギ</t>
    </rPh>
    <rPh sb="12" eb="14">
      <t>ケンバン</t>
    </rPh>
    <phoneticPr fontId="2"/>
  </si>
  <si>
    <t>消防防災年報(令和６(2024)年版)</t>
    <rPh sb="0" eb="2">
      <t>ショウボウ</t>
    </rPh>
    <rPh sb="2" eb="4">
      <t>ボウサイ</t>
    </rPh>
    <rPh sb="4" eb="6">
      <t>ネンポウ</t>
    </rPh>
    <rPh sb="16" eb="17">
      <t>ネン</t>
    </rPh>
    <rPh sb="17" eb="18">
      <t>バン</t>
    </rPh>
    <phoneticPr fontId="2"/>
  </si>
  <si>
    <t>人事課</t>
    <rPh sb="0" eb="3">
      <t>ジンジカ</t>
    </rPh>
    <phoneticPr fontId="2"/>
  </si>
  <si>
    <t>R7.5</t>
    <phoneticPr fontId="2"/>
  </si>
  <si>
    <t>令和７(2025)年度保健福祉行政の概要</t>
    <rPh sb="0" eb="17">
      <t>レイワドホケンフクシギョウセイ</t>
    </rPh>
    <rPh sb="18" eb="20">
      <t>ガイヨウ</t>
    </rPh>
    <phoneticPr fontId="2"/>
  </si>
  <si>
    <t>栃木土木事務所管内図令和７(2025)年４月(1:50,000)</t>
    <rPh sb="0" eb="2">
      <t>トチギ</t>
    </rPh>
    <rPh sb="2" eb="4">
      <t>ドボク</t>
    </rPh>
    <rPh sb="4" eb="6">
      <t>ジム</t>
    </rPh>
    <rPh sb="6" eb="7">
      <t>ショ</t>
    </rPh>
    <rPh sb="7" eb="9">
      <t>カンナイ</t>
    </rPh>
    <rPh sb="9" eb="10">
      <t>ズ</t>
    </rPh>
    <rPh sb="10" eb="20">
      <t>レイワ</t>
    </rPh>
    <rPh sb="21" eb="22">
      <t>ガツ</t>
    </rPh>
    <phoneticPr fontId="2"/>
  </si>
  <si>
    <t>広報課</t>
    <rPh sb="0" eb="3">
      <t>コウホウカ</t>
    </rPh>
    <phoneticPr fontId="2"/>
  </si>
  <si>
    <t>H28.3</t>
  </si>
  <si>
    <t>R3.3</t>
  </si>
  <si>
    <t>気候変動対策課</t>
    <rPh sb="0" eb="2">
      <t>キコウ</t>
    </rPh>
    <rPh sb="2" eb="4">
      <t>ヘンドウ</t>
    </rPh>
    <rPh sb="4" eb="6">
      <t>タイサク</t>
    </rPh>
    <rPh sb="6" eb="7">
      <t>カ</t>
    </rPh>
    <phoneticPr fontId="2"/>
  </si>
  <si>
    <t>とちぎの廃棄物令和５(2023)年度版</t>
    <rPh sb="4" eb="7">
      <t>ハイキブツ</t>
    </rPh>
    <rPh sb="7" eb="9">
      <t>レイワ</t>
    </rPh>
    <rPh sb="16" eb="18">
      <t>ネンド</t>
    </rPh>
    <rPh sb="18" eb="19">
      <t>バン</t>
    </rPh>
    <phoneticPr fontId="2"/>
  </si>
  <si>
    <t>R7.6</t>
  </si>
  <si>
    <t>R7.6</t>
    <phoneticPr fontId="2"/>
  </si>
  <si>
    <t>国際経済課</t>
    <rPh sb="0" eb="2">
      <t>コクサイ</t>
    </rPh>
    <rPh sb="2" eb="4">
      <t>ケイザイ</t>
    </rPh>
    <rPh sb="4" eb="5">
      <t>カ</t>
    </rPh>
    <phoneticPr fontId="2"/>
  </si>
  <si>
    <t>烏山土木事務所管内図令和７(2025)年３月（1:50,000）</t>
    <rPh sb="0" eb="2">
      <t>カラスヤマ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レイワ</t>
    </rPh>
    <rPh sb="19" eb="20">
      <t>ネン</t>
    </rPh>
    <rPh sb="21" eb="22">
      <t>ガツ</t>
    </rPh>
    <phoneticPr fontId="2"/>
  </si>
  <si>
    <t>R7.7</t>
  </si>
  <si>
    <t>頒布開始年月</t>
    <rPh sb="0" eb="2">
      <t>ハンプ</t>
    </rPh>
    <rPh sb="2" eb="4">
      <t>カイシ</t>
    </rPh>
    <rPh sb="4" eb="5">
      <t>ネン</t>
    </rPh>
    <rPh sb="5" eb="6">
      <t>ツキ</t>
    </rPh>
    <phoneticPr fontId="2"/>
  </si>
  <si>
    <t>学校教材史料集第5号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9" eb="10">
      <t>ゴウ</t>
    </rPh>
    <phoneticPr fontId="2"/>
  </si>
  <si>
    <t>H21.3</t>
  </si>
  <si>
    <t>令和７年地価調査のあらまし</t>
    <rPh sb="0" eb="2">
      <t>レイワ</t>
    </rPh>
    <rPh sb="3" eb="4">
      <t>ネン</t>
    </rPh>
    <rPh sb="4" eb="6">
      <t>チカ</t>
    </rPh>
    <rPh sb="6" eb="8">
      <t>チョウサ</t>
    </rPh>
    <phoneticPr fontId="2"/>
  </si>
  <si>
    <t>R7.9</t>
  </si>
  <si>
    <t>栃木県立文書館第32回企画展「文書が織りなすとちぎの木綿」</t>
    <rPh sb="0" eb="2">
      <t>トチギ</t>
    </rPh>
    <rPh sb="2" eb="4">
      <t>ケンリツ</t>
    </rPh>
    <rPh sb="4" eb="7">
      <t>モンジョカン</t>
    </rPh>
    <rPh sb="7" eb="8">
      <t>ダイ</t>
    </rPh>
    <rPh sb="10" eb="11">
      <t>カイ</t>
    </rPh>
    <rPh sb="11" eb="14">
      <t>キカクテン</t>
    </rPh>
    <rPh sb="15" eb="17">
      <t>ブンショ</t>
    </rPh>
    <rPh sb="18" eb="19">
      <t>オ</t>
    </rPh>
    <rPh sb="26" eb="28">
      <t>モメン</t>
    </rPh>
    <phoneticPr fontId="2"/>
  </si>
  <si>
    <t>R7.10</t>
  </si>
  <si>
    <t>令和７(2025)年度 栃木県鳥獣保護区等位置図</t>
    <rPh sb="0" eb="2">
      <t>レイワ</t>
    </rPh>
    <rPh sb="9" eb="11">
      <t>ネンド</t>
    </rPh>
    <rPh sb="12" eb="14">
      <t>トチギ</t>
    </rPh>
    <rPh sb="14" eb="15">
      <t>ケン</t>
    </rPh>
    <rPh sb="15" eb="17">
      <t>チョウジュウ</t>
    </rPh>
    <rPh sb="17" eb="20">
      <t>ホゴク</t>
    </rPh>
    <rPh sb="20" eb="21">
      <t>ナド</t>
    </rPh>
    <rPh sb="21" eb="23">
      <t>イチ</t>
    </rPh>
    <rPh sb="23" eb="24">
      <t>ズ</t>
    </rPh>
    <phoneticPr fontId="2"/>
  </si>
  <si>
    <t>R7.10</t>
    <phoneticPr fontId="2"/>
  </si>
  <si>
    <t>とちぎ教育ビジョン（2026-2030）</t>
    <rPh sb="3" eb="5">
      <t>キョウイク</t>
    </rPh>
    <phoneticPr fontId="2"/>
  </si>
  <si>
    <t>R8.2</t>
  </si>
  <si>
    <t>令和6年10月27日執行第50回衆議院議員総選挙「選挙の記録」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rPh sb="12" eb="13">
      <t>ダイ</t>
    </rPh>
    <rPh sb="15" eb="16">
      <t>カイ</t>
    </rPh>
    <rPh sb="16" eb="19">
      <t>シュウギイン</t>
    </rPh>
    <rPh sb="19" eb="21">
      <t>ギイン</t>
    </rPh>
    <rPh sb="21" eb="24">
      <t>ソウセンキョ</t>
    </rPh>
    <rPh sb="25" eb="27">
      <t>センキョ</t>
    </rPh>
    <rPh sb="28" eb="30">
      <t>キロク</t>
    </rPh>
    <phoneticPr fontId="2"/>
  </si>
  <si>
    <t>R8.3</t>
  </si>
  <si>
    <t>令和７年地価調査　標準価格一覧</t>
    <phoneticPr fontId="2"/>
  </si>
  <si>
    <t>R7.9</t>
    <phoneticPr fontId="2"/>
  </si>
  <si>
    <t>令和８年　地価公示（栃木県版）</t>
    <phoneticPr fontId="2"/>
  </si>
  <si>
    <t>R8.5</t>
    <phoneticPr fontId="2"/>
  </si>
  <si>
    <t>令和８(2026)年度栃木県職員名簿</t>
    <rPh sb="0" eb="2">
      <t>レイワ</t>
    </rPh>
    <rPh sb="9" eb="11">
      <t>ネンド</t>
    </rPh>
    <rPh sb="10" eb="11">
      <t>ド</t>
    </rPh>
    <rPh sb="11" eb="14">
      <t>トチギケン</t>
    </rPh>
    <rPh sb="14" eb="16">
      <t>ショクイン</t>
    </rPh>
    <rPh sb="16" eb="18">
      <t>メイボ</t>
    </rPh>
    <phoneticPr fontId="2"/>
  </si>
  <si>
    <t>R8.5</t>
    <phoneticPr fontId="2"/>
  </si>
  <si>
    <t>とちぎ青少年プラン2026～2030</t>
    <phoneticPr fontId="2"/>
  </si>
  <si>
    <t>R8.4</t>
    <phoneticPr fontId="2"/>
  </si>
  <si>
    <t>とちぎ男女共同参画プラン（六期計画）</t>
    <phoneticPr fontId="2"/>
  </si>
  <si>
    <t>とちぎ男女共同参画プラン（六期計画）概要版</t>
    <phoneticPr fontId="2"/>
  </si>
  <si>
    <t>矢板土木事務所管内図　令和８年４月（1:50,000）</t>
    <phoneticPr fontId="2"/>
  </si>
  <si>
    <t>道路現況調書(令和７年４月１日現在)</t>
    <rPh sb="0" eb="2">
      <t>ドウロ</t>
    </rPh>
    <rPh sb="2" eb="4">
      <t>ゲンキョウ</t>
    </rPh>
    <rPh sb="4" eb="6">
      <t>チョウショ</t>
    </rPh>
    <rPh sb="7" eb="9">
      <t>レイワ</t>
    </rPh>
    <rPh sb="10" eb="11">
      <t>ネン</t>
    </rPh>
    <rPh sb="12" eb="13">
      <t>ガツ</t>
    </rPh>
    <rPh sb="14" eb="15">
      <t>ニチ</t>
    </rPh>
    <rPh sb="15" eb="17">
      <t>ゲンザイ</t>
    </rPh>
    <phoneticPr fontId="2"/>
  </si>
  <si>
    <t>安足土木事務所管内図令和８年４月（1:50,000）</t>
    <phoneticPr fontId="2"/>
  </si>
  <si>
    <t>宇都宮土木事務所管内図令和８(2026)年４月（1:50,000）</t>
    <phoneticPr fontId="2"/>
  </si>
  <si>
    <t>鹿沼土木事務所管内図　令和８年４月（1:50,000）</t>
    <phoneticPr fontId="2"/>
  </si>
  <si>
    <t>令和８(2026)年度教育施策</t>
    <phoneticPr fontId="2"/>
  </si>
  <si>
    <t>R8.3</t>
    <phoneticPr fontId="2"/>
  </si>
  <si>
    <t>栃木県立文書館研究紀要第30号</t>
    <phoneticPr fontId="2"/>
  </si>
  <si>
    <t>新とちぎ未来創造プラン</t>
    <phoneticPr fontId="2"/>
  </si>
  <si>
    <t>新とちぎ未来創造プラン（こども版）</t>
    <phoneticPr fontId="2"/>
  </si>
  <si>
    <t>R8.3</t>
    <phoneticPr fontId="2"/>
  </si>
  <si>
    <t>別紙</t>
    <rPh sb="0" eb="2">
      <t>ベッシ</t>
    </rPh>
    <phoneticPr fontId="2"/>
  </si>
  <si>
    <r>
      <t>※</t>
    </r>
    <r>
      <rPr>
        <b/>
        <sz val="12"/>
        <color rgb="FFFF0000"/>
        <rFont val="ＭＳ Ｐゴシック"/>
        <family val="3"/>
        <charset val="128"/>
      </rPr>
      <t>栃木県職員名簿</t>
    </r>
    <r>
      <rPr>
        <b/>
        <sz val="12"/>
        <rFont val="ＭＳ Ｐゴシック"/>
        <family val="3"/>
        <charset val="128"/>
      </rPr>
      <t>を希望される方は、専用の注文票でお申し込みください。
　 併せて他の行政資料をご希望の方は、送料を確認しますのでお問い合わせください。</t>
    </r>
    <rPh sb="1" eb="4">
      <t>トチギケン</t>
    </rPh>
    <rPh sb="4" eb="6">
      <t>ショクイン</t>
    </rPh>
    <rPh sb="6" eb="8">
      <t>メイボ</t>
    </rPh>
    <rPh sb="9" eb="11">
      <t>キボウ</t>
    </rPh>
    <rPh sb="14" eb="15">
      <t>カタ</t>
    </rPh>
    <rPh sb="17" eb="19">
      <t>センヨウ</t>
    </rPh>
    <rPh sb="20" eb="23">
      <t>チュウモンヒョウ</t>
    </rPh>
    <rPh sb="25" eb="26">
      <t>モウ</t>
    </rPh>
    <rPh sb="27" eb="28">
      <t>コ</t>
    </rPh>
    <rPh sb="37" eb="38">
      <t>アワ</t>
    </rPh>
    <rPh sb="40" eb="41">
      <t>タ</t>
    </rPh>
    <rPh sb="42" eb="44">
      <t>ギョウセイ</t>
    </rPh>
    <rPh sb="44" eb="46">
      <t>シリョウ</t>
    </rPh>
    <rPh sb="48" eb="50">
      <t>キボウ</t>
    </rPh>
    <rPh sb="51" eb="52">
      <t>カタ</t>
    </rPh>
    <rPh sb="54" eb="56">
      <t>ソウリョウ</t>
    </rPh>
    <rPh sb="57" eb="59">
      <t>カクニン</t>
    </rPh>
    <rPh sb="65" eb="66">
      <t>ト</t>
    </rPh>
    <rPh sb="67" eb="68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</si>
</sst>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$¥-411]#,##0;[$¥-411]#,##0"/>
    <numFmt numFmtId="177" formatCode="#,##0.0;[Red]\-#,##0.0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color rgb="FF383D41"/>
      <name val="Arial"/>
      <family val="2"/>
    </font>
    <font>
      <b/>
      <sz val="22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ajor"/>
    </font>
    <font>
      <sz val="9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4"/>
      <color indexed="81"/>
      <name val="MS P ゴシック"/>
      <family val="3"/>
      <charset val="128"/>
    </font>
    <font>
      <b/>
      <u/>
      <sz val="14"/>
      <color indexed="10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4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11" fillId="0" borderId="0" xfId="0" applyFont="1"/>
    <xf numFmtId="0" fontId="0" fillId="0" borderId="0" xfId="0" applyAlignment="1">
      <alignment horizontal="right"/>
    </xf>
    <xf numFmtId="0" fontId="10" fillId="2" borderId="0" xfId="0" applyFont="1" applyFill="1" applyAlignment="1">
      <alignment horizontal="left"/>
    </xf>
    <xf numFmtId="0" fontId="3" fillId="7" borderId="2" xfId="0" applyFont="1" applyFill="1" applyBorder="1" applyAlignment="1">
      <alignment horizontal="left" vertical="center" shrinkToFit="1"/>
    </xf>
    <xf numFmtId="0" fontId="3" fillId="7" borderId="5" xfId="0" applyFont="1" applyFill="1" applyBorder="1" applyAlignment="1">
      <alignment horizontal="left" vertical="center" shrinkToFit="1"/>
    </xf>
    <xf numFmtId="0" fontId="3" fillId="14" borderId="5" xfId="0" applyFont="1" applyFill="1" applyBorder="1" applyAlignment="1">
      <alignment horizontal="left" vertical="center" shrinkToFit="1"/>
    </xf>
    <xf numFmtId="0" fontId="3" fillId="14" borderId="2" xfId="0" applyFont="1" applyFill="1" applyBorder="1" applyAlignment="1">
      <alignment horizontal="left" vertical="center" shrinkToFit="1"/>
    </xf>
    <xf numFmtId="0" fontId="3" fillId="13" borderId="4" xfId="0" applyFont="1" applyFill="1" applyBorder="1" applyAlignment="1">
      <alignment horizontal="left" vertical="center" shrinkToFit="1"/>
    </xf>
    <xf numFmtId="0" fontId="3" fillId="5" borderId="2" xfId="0" applyFont="1" applyFill="1" applyBorder="1" applyAlignment="1">
      <alignment horizontal="left" vertical="center" shrinkToFit="1"/>
    </xf>
    <xf numFmtId="0" fontId="3" fillId="5" borderId="5" xfId="0" applyFont="1" applyFill="1" applyBorder="1" applyAlignment="1">
      <alignment horizontal="left" vertical="center" shrinkToFit="1"/>
    </xf>
    <xf numFmtId="0" fontId="11" fillId="5" borderId="2" xfId="0" applyFont="1" applyFill="1" applyBorder="1" applyAlignment="1">
      <alignment horizontal="left" vertical="center" shrinkToFit="1"/>
    </xf>
    <xf numFmtId="0" fontId="3" fillId="5" borderId="8" xfId="0" applyFont="1" applyFill="1" applyBorder="1" applyAlignment="1">
      <alignment horizontal="left" vertical="center" shrinkToFit="1"/>
    </xf>
    <xf numFmtId="0" fontId="3" fillId="5" borderId="4" xfId="0" applyFont="1" applyFill="1" applyBorder="1" applyAlignment="1">
      <alignment horizontal="left" vertical="center" shrinkToFit="1"/>
    </xf>
    <xf numFmtId="0" fontId="3" fillId="6" borderId="2" xfId="0" applyFont="1" applyFill="1" applyBorder="1" applyAlignment="1">
      <alignment horizontal="left" vertical="center" shrinkToFit="1"/>
    </xf>
    <xf numFmtId="0" fontId="3" fillId="8" borderId="2" xfId="0" applyFont="1" applyFill="1" applyBorder="1" applyAlignment="1">
      <alignment horizontal="left" vertical="center" shrinkToFit="1"/>
    </xf>
    <xf numFmtId="0" fontId="3" fillId="9" borderId="3" xfId="0" applyFont="1" applyFill="1" applyBorder="1" applyAlignment="1">
      <alignment horizontal="left" vertical="center" shrinkToFit="1"/>
    </xf>
    <xf numFmtId="0" fontId="3" fillId="9" borderId="2" xfId="0" applyFont="1" applyFill="1" applyBorder="1" applyAlignment="1">
      <alignment horizontal="left" vertical="center" shrinkToFit="1"/>
    </xf>
    <xf numFmtId="0" fontId="3" fillId="9" borderId="5" xfId="0" applyFont="1" applyFill="1" applyBorder="1" applyAlignment="1">
      <alignment horizontal="left" vertical="center" shrinkToFit="1"/>
    </xf>
    <xf numFmtId="0" fontId="3" fillId="9" borderId="7" xfId="0" applyFont="1" applyFill="1" applyBorder="1" applyAlignment="1">
      <alignment horizontal="left" vertical="center" shrinkToFit="1"/>
    </xf>
    <xf numFmtId="0" fontId="3" fillId="10" borderId="2" xfId="0" applyFont="1" applyFill="1" applyBorder="1" applyAlignment="1">
      <alignment horizontal="left" vertical="center" shrinkToFit="1"/>
    </xf>
    <xf numFmtId="0" fontId="3" fillId="10" borderId="7" xfId="0" applyFont="1" applyFill="1" applyBorder="1" applyAlignment="1">
      <alignment horizontal="left" vertical="center" shrinkToFit="1"/>
    </xf>
    <xf numFmtId="0" fontId="3" fillId="11" borderId="6" xfId="0" applyFont="1" applyFill="1" applyBorder="1" applyAlignment="1">
      <alignment horizontal="left" vertical="center" shrinkToFit="1"/>
    </xf>
    <xf numFmtId="0" fontId="3" fillId="11" borderId="5" xfId="0" applyFont="1" applyFill="1" applyBorder="1" applyAlignment="1">
      <alignment horizontal="left" vertical="center" shrinkToFit="1"/>
    </xf>
    <xf numFmtId="0" fontId="3" fillId="11" borderId="2" xfId="0" applyFont="1" applyFill="1" applyBorder="1" applyAlignment="1">
      <alignment horizontal="left" vertical="center" shrinkToFit="1"/>
    </xf>
    <xf numFmtId="0" fontId="3" fillId="12" borderId="1" xfId="0" applyFont="1" applyFill="1" applyBorder="1" applyAlignment="1">
      <alignment horizontal="left" vertical="center" shrinkToFit="1"/>
    </xf>
    <xf numFmtId="0" fontId="3" fillId="12" borderId="9" xfId="0" applyFont="1" applyFill="1" applyBorder="1" applyAlignment="1">
      <alignment horizontal="left" vertical="center" shrinkToFit="1"/>
    </xf>
    <xf numFmtId="0" fontId="3" fillId="12" borderId="14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" xfId="0" applyFont="1" applyBorder="1" applyAlignment="1">
      <alignment vertical="center" wrapText="1" shrinkToFit="1"/>
    </xf>
    <xf numFmtId="0" fontId="6" fillId="0" borderId="9" xfId="0" applyFont="1" applyBorder="1" applyAlignment="1">
      <alignment vertical="center" wrapText="1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38" fontId="3" fillId="0" borderId="10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8" xfId="1" applyFont="1" applyFill="1" applyBorder="1" applyAlignment="1">
      <alignment horizontal="right" vertical="center"/>
    </xf>
    <xf numFmtId="38" fontId="11" fillId="0" borderId="10" xfId="1" applyFont="1" applyFill="1" applyBorder="1" applyAlignment="1">
      <alignment horizontal="right" vertical="center"/>
    </xf>
    <xf numFmtId="38" fontId="3" fillId="0" borderId="16" xfId="1" applyFont="1" applyFill="1" applyBorder="1" applyAlignment="1">
      <alignment horizontal="right" vertical="center"/>
    </xf>
    <xf numFmtId="38" fontId="3" fillId="0" borderId="25" xfId="1" applyFont="1" applyFill="1" applyBorder="1" applyAlignment="1">
      <alignment horizontal="right" vertical="center"/>
    </xf>
    <xf numFmtId="5" fontId="3" fillId="0" borderId="0" xfId="0" applyNumberFormat="1" applyFont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0" fillId="0" borderId="0" xfId="1" applyFont="1" applyFill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4" borderId="27" xfId="0" applyFont="1" applyFill="1" applyBorder="1" applyAlignment="1">
      <alignment horizontal="center" vertical="center" shrinkToFit="1"/>
    </xf>
    <xf numFmtId="5" fontId="3" fillId="4" borderId="27" xfId="0" applyNumberFormat="1" applyFont="1" applyFill="1" applyBorder="1" applyAlignment="1">
      <alignment horizontal="center" vertical="center" shrinkToFit="1"/>
    </xf>
    <xf numFmtId="38" fontId="3" fillId="4" borderId="21" xfId="1" applyFont="1" applyFill="1" applyBorder="1" applyAlignment="1">
      <alignment horizontal="center" vertical="center" wrapText="1" shrinkToFit="1"/>
    </xf>
    <xf numFmtId="0" fontId="3" fillId="7" borderId="14" xfId="0" applyFont="1" applyFill="1" applyBorder="1" applyAlignment="1">
      <alignment horizontal="left" vertical="center" shrinkToFit="1"/>
    </xf>
    <xf numFmtId="5" fontId="3" fillId="0" borderId="0" xfId="0" applyNumberFormat="1" applyFont="1"/>
    <xf numFmtId="5" fontId="0" fillId="3" borderId="0" xfId="0" applyNumberFormat="1" applyFill="1"/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3" fillId="0" borderId="30" xfId="0" applyFont="1" applyBorder="1" applyAlignment="1">
      <alignment horizontal="right"/>
    </xf>
    <xf numFmtId="0" fontId="3" fillId="3" borderId="0" xfId="0" applyFont="1" applyFill="1"/>
    <xf numFmtId="0" fontId="13" fillId="0" borderId="0" xfId="0" applyFont="1"/>
    <xf numFmtId="0" fontId="13" fillId="0" borderId="0" xfId="0" applyFont="1" applyAlignment="1">
      <alignment shrinkToFit="1"/>
    </xf>
    <xf numFmtId="0" fontId="7" fillId="2" borderId="0" xfId="0" applyFont="1" applyFill="1" applyAlignment="1">
      <alignment vertical="top"/>
    </xf>
    <xf numFmtId="0" fontId="3" fillId="4" borderId="31" xfId="0" applyFont="1" applyFill="1" applyBorder="1" applyAlignment="1">
      <alignment horizontal="center" vertical="center" shrinkToFit="1"/>
    </xf>
    <xf numFmtId="0" fontId="3" fillId="14" borderId="32" xfId="0" applyFont="1" applyFill="1" applyBorder="1" applyAlignment="1">
      <alignment horizontal="left" vertical="center"/>
    </xf>
    <xf numFmtId="0" fontId="3" fillId="14" borderId="11" xfId="0" applyFont="1" applyFill="1" applyBorder="1" applyAlignment="1">
      <alignment horizontal="left" vertical="center"/>
    </xf>
    <xf numFmtId="0" fontId="3" fillId="13" borderId="11" xfId="0" applyFont="1" applyFill="1" applyBorder="1" applyAlignment="1">
      <alignment horizontal="left" vertical="center"/>
    </xf>
    <xf numFmtId="0" fontId="3" fillId="13" borderId="34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0" fontId="3" fillId="5" borderId="32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/>
    </xf>
    <xf numFmtId="0" fontId="3" fillId="5" borderId="34" xfId="0" applyFont="1" applyFill="1" applyBorder="1" applyAlignment="1">
      <alignment horizontal="left" vertical="center"/>
    </xf>
    <xf numFmtId="0" fontId="3" fillId="8" borderId="11" xfId="0" applyFont="1" applyFill="1" applyBorder="1" applyAlignment="1">
      <alignment horizontal="left" vertical="center"/>
    </xf>
    <xf numFmtId="0" fontId="3" fillId="9" borderId="35" xfId="0" applyFont="1" applyFill="1" applyBorder="1" applyAlignment="1">
      <alignment horizontal="left" vertical="center"/>
    </xf>
    <xf numFmtId="0" fontId="3" fillId="9" borderId="11" xfId="0" applyFont="1" applyFill="1" applyBorder="1" applyAlignment="1">
      <alignment horizontal="left" vertical="center"/>
    </xf>
    <xf numFmtId="0" fontId="3" fillId="9" borderId="33" xfId="0" applyFont="1" applyFill="1" applyBorder="1" applyAlignment="1">
      <alignment horizontal="left" vertical="center"/>
    </xf>
    <xf numFmtId="0" fontId="3" fillId="11" borderId="24" xfId="0" applyFont="1" applyFill="1" applyBorder="1" applyAlignment="1">
      <alignment horizontal="left" vertical="center" shrinkToFit="1"/>
    </xf>
    <xf numFmtId="0" fontId="3" fillId="11" borderId="32" xfId="0" applyFont="1" applyFill="1" applyBorder="1" applyAlignment="1">
      <alignment horizontal="left" vertical="center" shrinkToFit="1"/>
    </xf>
    <xf numFmtId="0" fontId="3" fillId="11" borderId="11" xfId="0" applyFont="1" applyFill="1" applyBorder="1" applyAlignment="1">
      <alignment horizontal="left" vertical="center" shrinkToFit="1"/>
    </xf>
    <xf numFmtId="0" fontId="3" fillId="12" borderId="36" xfId="0" applyFont="1" applyFill="1" applyBorder="1" applyAlignment="1">
      <alignment horizontal="left" vertical="center" shrinkToFit="1"/>
    </xf>
    <xf numFmtId="0" fontId="3" fillId="12" borderId="0" xfId="0" applyFont="1" applyFill="1" applyAlignment="1">
      <alignment horizontal="left" vertical="center" shrinkToFit="1"/>
    </xf>
    <xf numFmtId="0" fontId="3" fillId="12" borderId="26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centerContinuous" vertical="center"/>
    </xf>
    <xf numFmtId="0" fontId="7" fillId="2" borderId="44" xfId="0" applyFont="1" applyFill="1" applyBorder="1" applyAlignment="1">
      <alignment vertical="top"/>
    </xf>
    <xf numFmtId="0" fontId="7" fillId="2" borderId="28" xfId="0" applyFont="1" applyFill="1" applyBorder="1" applyAlignment="1">
      <alignment vertical="top"/>
    </xf>
    <xf numFmtId="0" fontId="7" fillId="2" borderId="46" xfId="0" applyFont="1" applyFill="1" applyBorder="1" applyAlignment="1">
      <alignment vertical="top"/>
    </xf>
    <xf numFmtId="0" fontId="0" fillId="2" borderId="28" xfId="0" applyFill="1" applyBorder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5" fontId="7" fillId="2" borderId="45" xfId="0" applyNumberFormat="1" applyFont="1" applyFill="1" applyBorder="1" applyAlignment="1">
      <alignment vertical="top"/>
    </xf>
    <xf numFmtId="0" fontId="14" fillId="0" borderId="5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 shrinkToFit="1"/>
    </xf>
    <xf numFmtId="0" fontId="14" fillId="0" borderId="8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48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48" xfId="0" applyFont="1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0" fontId="13" fillId="0" borderId="2" xfId="0" applyFont="1" applyBorder="1" applyAlignment="1">
      <alignment vertical="center"/>
    </xf>
    <xf numFmtId="0" fontId="16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center" vertical="center" wrapText="1"/>
    </xf>
    <xf numFmtId="0" fontId="13" fillId="3" borderId="49" xfId="0" applyFont="1" applyFill="1" applyBorder="1"/>
    <xf numFmtId="38" fontId="3" fillId="4" borderId="23" xfId="1" applyFont="1" applyFill="1" applyBorder="1" applyAlignment="1">
      <alignment horizontal="center" vertical="center" wrapText="1" shrinkToFit="1"/>
    </xf>
    <xf numFmtId="177" fontId="3" fillId="0" borderId="13" xfId="1" applyNumberFormat="1" applyFont="1" applyFill="1" applyBorder="1" applyAlignment="1">
      <alignment horizontal="right" vertical="center"/>
    </xf>
    <xf numFmtId="177" fontId="3" fillId="0" borderId="10" xfId="1" applyNumberFormat="1" applyFont="1" applyFill="1" applyBorder="1" applyAlignment="1">
      <alignment horizontal="right" vertical="center"/>
    </xf>
    <xf numFmtId="177" fontId="11" fillId="0" borderId="10" xfId="1" applyNumberFormat="1" applyFont="1" applyFill="1" applyBorder="1" applyAlignment="1">
      <alignment horizontal="right" vertical="center"/>
    </xf>
    <xf numFmtId="0" fontId="12" fillId="3" borderId="20" xfId="0" applyFont="1" applyFill="1" applyBorder="1" applyAlignment="1">
      <alignment vertical="center" shrinkToFit="1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5" fontId="7" fillId="0" borderId="47" xfId="0" applyNumberFormat="1" applyFont="1" applyBorder="1" applyAlignment="1">
      <alignment vertical="top"/>
    </xf>
    <xf numFmtId="0" fontId="17" fillId="0" borderId="0" xfId="0" applyFont="1" applyAlignment="1">
      <alignment horizontal="centerContinuous"/>
    </xf>
    <xf numFmtId="0" fontId="18" fillId="7" borderId="11" xfId="0" applyFont="1" applyFill="1" applyBorder="1" applyAlignment="1">
      <alignment horizontal="left" vertical="center" wrapText="1"/>
    </xf>
    <xf numFmtId="0" fontId="18" fillId="7" borderId="32" xfId="0" applyFont="1" applyFill="1" applyBorder="1" applyAlignment="1">
      <alignment horizontal="left" vertical="center" wrapText="1"/>
    </xf>
    <xf numFmtId="0" fontId="19" fillId="4" borderId="37" xfId="0" applyFont="1" applyFill="1" applyBorder="1" applyAlignment="1">
      <alignment horizontal="center" vertical="center" wrapText="1" shrinkToFi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shrinkToFit="1"/>
    </xf>
    <xf numFmtId="0" fontId="20" fillId="0" borderId="5" xfId="0" applyFont="1" applyBorder="1" applyAlignment="1">
      <alignment vertical="center" shrinkToFit="1"/>
    </xf>
    <xf numFmtId="0" fontId="3" fillId="6" borderId="32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 shrinkToFit="1"/>
    </xf>
    <xf numFmtId="0" fontId="10" fillId="0" borderId="0" xfId="0" applyFont="1" applyAlignment="1"/>
    <xf numFmtId="0" fontId="21" fillId="2" borderId="54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/>
    </xf>
    <xf numFmtId="176" fontId="7" fillId="2" borderId="0" xfId="0" applyNumberFormat="1" applyFont="1" applyFill="1" applyAlignment="1">
      <alignment horizontal="right" vertical="top"/>
    </xf>
    <xf numFmtId="177" fontId="0" fillId="0" borderId="0" xfId="0" applyNumberFormat="1"/>
    <xf numFmtId="0" fontId="13" fillId="0" borderId="8" xfId="0" applyFont="1" applyBorder="1" applyAlignment="1">
      <alignment vertical="center"/>
    </xf>
    <xf numFmtId="0" fontId="13" fillId="0" borderId="48" xfId="0" applyFont="1" applyBorder="1" applyAlignment="1">
      <alignment vertical="center"/>
    </xf>
    <xf numFmtId="0" fontId="3" fillId="8" borderId="24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left" vertical="center" shrinkToFit="1"/>
    </xf>
    <xf numFmtId="0" fontId="3" fillId="10" borderId="11" xfId="0" applyFont="1" applyFill="1" applyBorder="1" applyAlignment="1">
      <alignment horizontal="left" vertical="center" shrinkToFit="1"/>
    </xf>
    <xf numFmtId="0" fontId="3" fillId="10" borderId="33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18" fillId="7" borderId="19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shrinkToFit="1"/>
    </xf>
    <xf numFmtId="0" fontId="3" fillId="6" borderId="35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 shrinkToFit="1"/>
    </xf>
    <xf numFmtId="0" fontId="3" fillId="6" borderId="33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 shrinkToFit="1"/>
    </xf>
    <xf numFmtId="0" fontId="3" fillId="11" borderId="19" xfId="0" applyFont="1" applyFill="1" applyBorder="1" applyAlignment="1">
      <alignment horizontal="left" vertical="center" shrinkToFit="1"/>
    </xf>
    <xf numFmtId="0" fontId="3" fillId="11" borderId="8" xfId="0" applyFont="1" applyFill="1" applyBorder="1" applyAlignment="1">
      <alignment horizontal="left" vertical="center" shrinkToFit="1"/>
    </xf>
    <xf numFmtId="0" fontId="3" fillId="12" borderId="22" xfId="0" applyFont="1" applyFill="1" applyBorder="1" applyAlignment="1">
      <alignment horizontal="left" vertical="center" shrinkToFit="1"/>
    </xf>
    <xf numFmtId="0" fontId="6" fillId="0" borderId="22" xfId="0" applyFont="1" applyBorder="1" applyAlignment="1">
      <alignment vertical="center" shrinkToFit="1"/>
    </xf>
    <xf numFmtId="0" fontId="3" fillId="3" borderId="23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left" vertical="center" shrinkToFit="1"/>
    </xf>
    <xf numFmtId="0" fontId="8" fillId="0" borderId="9" xfId="0" applyFont="1" applyBorder="1" applyAlignment="1">
      <alignment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vertical="center" shrinkToFit="1"/>
    </xf>
    <xf numFmtId="0" fontId="4" fillId="0" borderId="57" xfId="0" applyFont="1" applyFill="1" applyBorder="1" applyAlignment="1">
      <alignment horizontal="center" vertical="center" shrinkToFit="1"/>
    </xf>
    <xf numFmtId="177" fontId="3" fillId="0" borderId="16" xfId="1" applyNumberFormat="1" applyFont="1" applyFill="1" applyBorder="1" applyAlignment="1">
      <alignment horizontal="right" vertical="center"/>
    </xf>
    <xf numFmtId="0" fontId="3" fillId="13" borderId="2" xfId="0" applyFont="1" applyFill="1" applyBorder="1" applyAlignment="1">
      <alignment horizontal="left" vertical="center" shrinkToFit="1"/>
    </xf>
    <xf numFmtId="0" fontId="3" fillId="4" borderId="17" xfId="0" applyFont="1" applyFill="1" applyBorder="1" applyAlignment="1">
      <alignment horizontal="center" vertical="center" wrapText="1" shrinkToFit="1"/>
    </xf>
    <xf numFmtId="5" fontId="3" fillId="0" borderId="53" xfId="0" applyNumberFormat="1" applyFont="1" applyBorder="1" applyAlignment="1">
      <alignment horizontal="right" vertical="center"/>
    </xf>
    <xf numFmtId="5" fontId="3" fillId="0" borderId="58" xfId="0" applyNumberFormat="1" applyFont="1" applyBorder="1" applyAlignment="1">
      <alignment horizontal="right" vertical="center"/>
    </xf>
    <xf numFmtId="5" fontId="3" fillId="0" borderId="56" xfId="0" applyNumberFormat="1" applyFont="1" applyBorder="1" applyAlignment="1">
      <alignment horizontal="right" vertical="center"/>
    </xf>
    <xf numFmtId="5" fontId="3" fillId="0" borderId="59" xfId="0" applyNumberFormat="1" applyFont="1" applyBorder="1" applyAlignment="1">
      <alignment horizontal="right" vertical="center"/>
    </xf>
    <xf numFmtId="5" fontId="11" fillId="0" borderId="58" xfId="0" applyNumberFormat="1" applyFont="1" applyBorder="1" applyAlignment="1">
      <alignment horizontal="right" vertical="center"/>
    </xf>
    <xf numFmtId="5" fontId="3" fillId="0" borderId="60" xfId="0" applyNumberFormat="1" applyFont="1" applyBorder="1" applyAlignment="1">
      <alignment horizontal="right" vertical="center"/>
    </xf>
    <xf numFmtId="5" fontId="3" fillId="0" borderId="61" xfId="0" applyNumberFormat="1" applyFont="1" applyBorder="1" applyAlignment="1">
      <alignment horizontal="right" vertical="center"/>
    </xf>
    <xf numFmtId="5" fontId="3" fillId="0" borderId="62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3" fillId="3" borderId="10" xfId="0" applyFont="1" applyFill="1" applyBorder="1" applyAlignment="1">
      <alignment horizontal="center" vertical="center"/>
    </xf>
    <xf numFmtId="0" fontId="3" fillId="12" borderId="63" xfId="0" applyFont="1" applyFill="1" applyBorder="1" applyAlignment="1">
      <alignment horizontal="left" vertical="center" shrinkToFit="1"/>
    </xf>
    <xf numFmtId="0" fontId="3" fillId="12" borderId="34" xfId="0" applyFont="1" applyFill="1" applyBorder="1" applyAlignment="1">
      <alignment horizontal="left" vertical="center" shrinkToFit="1"/>
    </xf>
    <xf numFmtId="0" fontId="3" fillId="12" borderId="64" xfId="0" applyFont="1" applyFill="1" applyBorder="1" applyAlignment="1">
      <alignment horizontal="left" vertical="center" shrinkToFit="1"/>
    </xf>
    <xf numFmtId="0" fontId="6" fillId="0" borderId="64" xfId="0" applyFont="1" applyBorder="1" applyAlignment="1">
      <alignment vertical="center" wrapText="1" shrinkToFit="1"/>
    </xf>
    <xf numFmtId="177" fontId="3" fillId="0" borderId="15" xfId="1" applyNumberFormat="1" applyFont="1" applyFill="1" applyBorder="1" applyAlignment="1">
      <alignment horizontal="right" vertical="center"/>
    </xf>
    <xf numFmtId="0" fontId="3" fillId="12" borderId="32" xfId="0" applyFont="1" applyFill="1" applyBorder="1" applyAlignment="1">
      <alignment horizontal="left" vertical="center" shrinkToFit="1"/>
    </xf>
    <xf numFmtId="0" fontId="3" fillId="14" borderId="34" xfId="0" applyFont="1" applyFill="1" applyBorder="1" applyAlignment="1">
      <alignment horizontal="left" vertical="center"/>
    </xf>
    <xf numFmtId="0" fontId="3" fillId="14" borderId="4" xfId="0" applyFont="1" applyFill="1" applyBorder="1" applyAlignment="1">
      <alignment horizontal="left" vertical="center" shrinkToFit="1"/>
    </xf>
    <xf numFmtId="0" fontId="3" fillId="14" borderId="65" xfId="0" applyFont="1" applyFill="1" applyBorder="1" applyAlignment="1">
      <alignment horizontal="left" vertical="center"/>
    </xf>
    <xf numFmtId="0" fontId="18" fillId="7" borderId="24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shrinkToFit="1"/>
    </xf>
    <xf numFmtId="0" fontId="3" fillId="9" borderId="24" xfId="0" applyFont="1" applyFill="1" applyBorder="1" applyAlignment="1">
      <alignment horizontal="left" vertical="center"/>
    </xf>
    <xf numFmtId="0" fontId="3" fillId="9" borderId="6" xfId="0" applyFont="1" applyFill="1" applyBorder="1" applyAlignment="1">
      <alignment horizontal="left" vertical="center" shrinkToFit="1"/>
    </xf>
    <xf numFmtId="0" fontId="3" fillId="9" borderId="65" xfId="0" applyFont="1" applyFill="1" applyBorder="1" applyAlignment="1">
      <alignment horizontal="left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left" vertical="center" shrinkToFit="1"/>
    </xf>
    <xf numFmtId="0" fontId="3" fillId="3" borderId="68" xfId="0" applyFont="1" applyFill="1" applyBorder="1" applyAlignment="1">
      <alignment horizontal="left" vertical="center" shrinkToFit="1"/>
    </xf>
    <xf numFmtId="0" fontId="6" fillId="0" borderId="57" xfId="0" applyFont="1" applyBorder="1" applyAlignment="1">
      <alignment vertical="center" shrinkToFit="1"/>
    </xf>
    <xf numFmtId="49" fontId="3" fillId="0" borderId="57" xfId="0" applyNumberFormat="1" applyFont="1" applyBorder="1" applyAlignment="1">
      <alignment horizontal="center" vertical="center"/>
    </xf>
    <xf numFmtId="5" fontId="3" fillId="0" borderId="69" xfId="0" applyNumberFormat="1" applyFont="1" applyBorder="1" applyAlignment="1">
      <alignment horizontal="right" vertical="center"/>
    </xf>
    <xf numFmtId="38" fontId="3" fillId="0" borderId="20" xfId="1" applyFont="1" applyFill="1" applyBorder="1" applyAlignment="1">
      <alignment horizontal="right" vertical="center"/>
    </xf>
    <xf numFmtId="177" fontId="3" fillId="0" borderId="20" xfId="1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 shrinkToFit="1"/>
    </xf>
    <xf numFmtId="0" fontId="21" fillId="3" borderId="14" xfId="0" applyFont="1" applyFill="1" applyBorder="1" applyAlignment="1">
      <alignment horizontal="left" vertical="center" wrapText="1"/>
    </xf>
    <xf numFmtId="0" fontId="21" fillId="3" borderId="26" xfId="0" applyFont="1" applyFill="1" applyBorder="1" applyAlignment="1">
      <alignment horizontal="left" vertical="center" wrapText="1"/>
    </xf>
    <xf numFmtId="0" fontId="21" fillId="3" borderId="53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0" fontId="21" fillId="3" borderId="55" xfId="0" applyFont="1" applyFill="1" applyBorder="1" applyAlignment="1">
      <alignment horizontal="left" vertical="center" wrapText="1"/>
    </xf>
    <xf numFmtId="0" fontId="21" fillId="3" borderId="56" xfId="0" applyFont="1" applyFill="1" applyBorder="1" applyAlignment="1">
      <alignment horizontal="left" vertical="center" wrapText="1"/>
    </xf>
    <xf numFmtId="0" fontId="21" fillId="2" borderId="50" xfId="0" applyFont="1" applyFill="1" applyBorder="1" applyAlignment="1">
      <alignment horizontal="left" vertical="center" wrapText="1"/>
    </xf>
    <xf numFmtId="0" fontId="21" fillId="2" borderId="52" xfId="0" applyFont="1" applyFill="1" applyBorder="1" applyAlignment="1">
      <alignment horizontal="left" vertical="center" wrapText="1"/>
    </xf>
    <xf numFmtId="0" fontId="22" fillId="3" borderId="17" xfId="0" applyFont="1" applyFill="1" applyBorder="1" applyAlignment="1">
      <alignment horizontal="left" vertical="center"/>
    </xf>
    <xf numFmtId="0" fontId="22" fillId="3" borderId="30" xfId="0" applyFont="1" applyFill="1" applyBorder="1" applyAlignment="1">
      <alignment horizontal="left" vertical="center"/>
    </xf>
    <xf numFmtId="0" fontId="22" fillId="3" borderId="51" xfId="0" applyFont="1" applyFill="1" applyBorder="1" applyAlignment="1">
      <alignment horizontal="left" vertical="center"/>
    </xf>
    <xf numFmtId="0" fontId="22" fillId="2" borderId="70" xfId="0" applyFont="1" applyFill="1" applyBorder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358140</xdr:colOff>
      <xdr:row>6</xdr:row>
      <xdr:rowOff>0</xdr:rowOff>
    </xdr:from>
    <xdr:to>
      <xdr:col>0</xdr:col>
      <xdr:colOff>358588</xdr:colOff>
      <xdr:row>7</xdr:row>
      <xdr:rowOff>470647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7AA72F63-4ADE-4650-8B03-E24EE6D05837}"/>
            </a:ext>
          </a:extLst>
        </xdr:cNvPr>
        <xdr:cNvCxnSpPr/>
      </xdr:nvCxnSpPr>
      <xdr:spPr>
        <a:xfrm>
          <a:off x="358140" y="2487706"/>
          <a:ext cx="448" cy="76200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115234</xdr:colOff>
      <xdr:row>4</xdr:row>
      <xdr:rowOff>0</xdr:rowOff>
    </xdr:from>
    <xdr:to>
      <xdr:col>4</xdr:col>
      <xdr:colOff>123265</xdr:colOff>
      <xdr:row>5</xdr:row>
      <xdr:rowOff>156882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36F4012E-94EF-4A64-96D9-4F05698B55A0}"/>
            </a:ext>
          </a:extLst>
        </xdr:cNvPr>
        <xdr:cNvCxnSpPr/>
      </xdr:nvCxnSpPr>
      <xdr:spPr>
        <a:xfrm flipH="1" flipV="1">
          <a:off x="2871881" y="1905000"/>
          <a:ext cx="8031" cy="44823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00FF00"/>
  </sheetPr>
  <dimension ref="A1:AB214"/>
  <sheetViews>
    <sheetView tabSelected="1" view="pageBreakPreview" zoomScale="85" zoomScaleNormal="85" zoomScaleSheetLayoutView="85" workbookViewId="0">
      <pane ySplit="9" topLeftCell="A10" activePane="bottomLeft" state="frozen"/>
      <selection pane="bottomLeft" activeCell="C4" sqref="C4:E4"/>
    </sheetView>
  </sheetViews>
  <sheetFormatPr defaultRowHeight="22.5" customHeight="1"/>
  <cols>
    <col min="1" max="1" width="6.109375" style="5" customWidth="1"/>
    <col min="2" max="2" width="14.109375" style="66" customWidth="1"/>
    <col min="3" max="4" width="12.44140625" style="65" customWidth="1"/>
    <col min="5" max="5" width="57.44140625" style="44" customWidth="1"/>
    <col min="6" max="6" width="10" style="58" bestFit="1" customWidth="1"/>
    <col min="7" max="7" width="12.109375" style="46" bestFit="1" customWidth="1"/>
    <col min="8" max="9" width="8" style="56" hidden="1" customWidth="1"/>
    <col min="10" max="10" width="11.109375" hidden="1" customWidth="1"/>
    <col min="11" max="12" width="9" hidden="1" customWidth="1"/>
    <col min="13" max="24" width="8.77734375" hidden="1" customWidth="1"/>
    <col min="25" max="26" width="12.109375" hidden="1" customWidth="1"/>
    <col min="27" max="28" width="8.77734375" hidden="1" customWidth="1"/>
  </cols>
  <sheetData>
    <row r="1" spans="1:28" ht="36.75" customHeight="1" thickBot="1">
      <c r="A1" s="132" t="s">
        <v>0</v>
      </c>
      <c r="B1" s="94"/>
      <c r="C1" s="94"/>
      <c r="D1" s="94"/>
      <c r="E1" s="94"/>
      <c r="F1" s="94"/>
      <c r="G1" s="94"/>
      <c r="H1" s="45"/>
      <c r="I1" s="45"/>
    </row>
    <row r="2" spans="1:28" ht="23.1" customHeight="1">
      <c r="A2" s="132"/>
      <c r="B2" s="228" t="s">
        <v>338</v>
      </c>
      <c r="C2" s="230" t="s">
        <v>336</v>
      </c>
      <c r="D2" s="231"/>
      <c r="E2" s="232"/>
      <c r="F2" s="94"/>
      <c r="G2" s="94"/>
      <c r="H2" s="45"/>
      <c r="I2" s="45"/>
      <c r="N2" s="99" t="s">
        <v>312</v>
      </c>
      <c r="O2" s="99" t="s">
        <v>313</v>
      </c>
      <c r="P2" s="99" t="s">
        <v>314</v>
      </c>
      <c r="Q2" s="99" t="s">
        <v>315</v>
      </c>
      <c r="R2" s="99" t="s">
        <v>316</v>
      </c>
      <c r="S2" s="99" t="s">
        <v>317</v>
      </c>
      <c r="T2" s="99" t="s">
        <v>318</v>
      </c>
      <c r="U2" s="99" t="s">
        <v>319</v>
      </c>
      <c r="V2" s="99" t="s">
        <v>320</v>
      </c>
      <c r="W2" s="99" t="s">
        <v>321</v>
      </c>
      <c r="X2" s="69"/>
      <c r="Y2" s="108" t="s">
        <v>322</v>
      </c>
      <c r="Z2" s="108" t="s">
        <v>323</v>
      </c>
      <c r="AA2" s="116" t="s">
        <v>324</v>
      </c>
      <c r="AB2" s="116" t="s">
        <v>325</v>
      </c>
    </row>
    <row r="3" spans="1:28" ht="52.5" customHeight="1">
      <c r="A3" s="132"/>
      <c r="B3" s="229"/>
      <c r="C3" s="222"/>
      <c r="D3" s="223"/>
      <c r="E3" s="224"/>
      <c r="F3" s="94"/>
      <c r="G3" s="94"/>
      <c r="H3" s="45"/>
      <c r="I3" s="45"/>
      <c r="N3" s="109">
        <v>0</v>
      </c>
      <c r="O3" s="109">
        <v>250</v>
      </c>
      <c r="P3" s="109">
        <v>0</v>
      </c>
      <c r="Q3" s="101">
        <v>2</v>
      </c>
      <c r="R3" s="102">
        <v>121</v>
      </c>
      <c r="S3" s="102">
        <v>121</v>
      </c>
      <c r="T3" s="102">
        <v>121</v>
      </c>
      <c r="U3" s="102">
        <v>121</v>
      </c>
      <c r="V3" s="102">
        <v>121</v>
      </c>
      <c r="W3" s="102">
        <v>121</v>
      </c>
      <c r="X3" s="69"/>
      <c r="Y3" s="115" t="b">
        <f t="shared" ref="Y3:Y11" si="0">AND($J$6&gt;N3,$J$6&lt;=O3)</f>
        <v>0</v>
      </c>
      <c r="Z3" s="115" t="b">
        <f t="shared" ref="Z3:Z11" si="1">AND($J$5&gt;P3,$J$5&lt;=Q3)</f>
        <v>0</v>
      </c>
      <c r="AA3" s="69" t="e">
        <f>_xlfn.XLOOKUP($C$7,R2:W2,R3:W3)</f>
        <v>#N/A</v>
      </c>
      <c r="AB3" s="69" t="b">
        <f t="shared" ref="AB3:AB11" si="2">IF((Y3=TRUE)*AND(Z3=TRUE),AA3)</f>
        <v>0</v>
      </c>
    </row>
    <row r="4" spans="1:28" ht="36.75" customHeight="1" thickBot="1">
      <c r="A4" s="132"/>
      <c r="B4" s="143" t="s">
        <v>335</v>
      </c>
      <c r="C4" s="225"/>
      <c r="D4" s="226"/>
      <c r="E4" s="227"/>
      <c r="F4" s="94"/>
      <c r="G4" s="94"/>
      <c r="H4" s="45"/>
      <c r="I4" s="45"/>
      <c r="N4" s="110">
        <f>O3</f>
        <v>250</v>
      </c>
      <c r="O4" s="109">
        <v>500</v>
      </c>
      <c r="P4" s="109">
        <v>0</v>
      </c>
      <c r="Q4" s="101">
        <v>2</v>
      </c>
      <c r="R4" s="102">
        <v>143</v>
      </c>
      <c r="S4" s="102">
        <v>143</v>
      </c>
      <c r="T4" s="102">
        <v>143</v>
      </c>
      <c r="U4" s="102">
        <v>143</v>
      </c>
      <c r="V4" s="102">
        <v>143</v>
      </c>
      <c r="W4" s="102">
        <v>143</v>
      </c>
      <c r="X4" s="69"/>
      <c r="Y4" s="115" t="b">
        <f t="shared" si="0"/>
        <v>0</v>
      </c>
      <c r="Z4" s="115" t="b">
        <f t="shared" si="1"/>
        <v>0</v>
      </c>
      <c r="AA4" s="69" t="e">
        <f>_xlfn.XLOOKUP($C$7,R2:W2,R4:W4)</f>
        <v>#N/A</v>
      </c>
      <c r="AB4" s="69" t="b">
        <f t="shared" si="2"/>
        <v>0</v>
      </c>
    </row>
    <row r="5" spans="1:28" ht="22.5" customHeight="1" thickTop="1" thickBot="1">
      <c r="B5" s="71"/>
      <c r="F5" s="95" t="s">
        <v>1</v>
      </c>
      <c r="G5" s="100">
        <f>J213</f>
        <v>0</v>
      </c>
      <c r="H5" s="98"/>
      <c r="I5" s="45" t="s">
        <v>2</v>
      </c>
      <c r="J5" s="146">
        <f>L213</f>
        <v>0</v>
      </c>
      <c r="K5" t="s">
        <v>3</v>
      </c>
      <c r="N5" s="111">
        <f>O4</f>
        <v>500</v>
      </c>
      <c r="O5" s="111">
        <v>1000</v>
      </c>
      <c r="P5" s="147">
        <v>0</v>
      </c>
      <c r="Q5" s="104">
        <v>2</v>
      </c>
      <c r="R5" s="105">
        <v>176</v>
      </c>
      <c r="S5" s="105">
        <v>176</v>
      </c>
      <c r="T5" s="105">
        <v>176</v>
      </c>
      <c r="U5" s="105">
        <v>176</v>
      </c>
      <c r="V5" s="105">
        <v>176</v>
      </c>
      <c r="W5" s="105">
        <v>176</v>
      </c>
      <c r="X5" s="69"/>
      <c r="Y5" s="115" t="b">
        <f t="shared" si="0"/>
        <v>0</v>
      </c>
      <c r="Z5" s="115" t="b">
        <f t="shared" si="1"/>
        <v>0</v>
      </c>
      <c r="AA5" s="69" t="e">
        <f>_xlfn.XLOOKUP($C$7,R2:W2,R5:W5)</f>
        <v>#N/A</v>
      </c>
      <c r="AB5" s="69" t="b">
        <f t="shared" si="2"/>
        <v>0</v>
      </c>
    </row>
    <row r="6" spans="1:28" ht="22.5" customHeight="1" thickTop="1" thickBot="1">
      <c r="A6" s="144" t="s">
        <v>4</v>
      </c>
      <c r="B6" s="71"/>
      <c r="C6" s="6" t="s">
        <v>5</v>
      </c>
      <c r="D6" s="6"/>
      <c r="E6" s="142" t="s">
        <v>337</v>
      </c>
      <c r="F6" s="96" t="s">
        <v>6</v>
      </c>
      <c r="G6" s="145" t="str">
        <f>IF(C7="","\0",AB14)</f>
        <v>\0</v>
      </c>
      <c r="H6" s="98"/>
      <c r="I6" s="45" t="s">
        <v>7</v>
      </c>
      <c r="J6">
        <f>K213</f>
        <v>0</v>
      </c>
      <c r="K6" t="s">
        <v>8</v>
      </c>
      <c r="N6" s="112">
        <v>0</v>
      </c>
      <c r="O6" s="112">
        <v>1000</v>
      </c>
      <c r="P6" s="148">
        <v>2</v>
      </c>
      <c r="Q6" s="107">
        <v>3</v>
      </c>
      <c r="R6" s="107">
        <v>380</v>
      </c>
      <c r="S6" s="107">
        <v>380</v>
      </c>
      <c r="T6" s="107">
        <v>380</v>
      </c>
      <c r="U6" s="107">
        <v>380</v>
      </c>
      <c r="V6" s="107">
        <v>380</v>
      </c>
      <c r="W6" s="107">
        <v>380</v>
      </c>
      <c r="X6" s="69"/>
      <c r="Y6" s="115" t="b">
        <f t="shared" si="0"/>
        <v>0</v>
      </c>
      <c r="Z6" s="115" t="b">
        <f t="shared" si="1"/>
        <v>0</v>
      </c>
      <c r="AA6" s="69" t="e">
        <f>_xlfn.XLOOKUP($C$7,R2:W2,R6:W6)</f>
        <v>#N/A</v>
      </c>
      <c r="AB6" s="69" t="b">
        <f t="shared" si="2"/>
        <v>0</v>
      </c>
    </row>
    <row r="7" spans="1:28" ht="22.5" customHeight="1" thickTop="1" thickBot="1">
      <c r="A7" s="93"/>
      <c r="B7" s="71"/>
      <c r="C7" s="122"/>
      <c r="D7" s="171"/>
      <c r="E7" s="71"/>
      <c r="F7" s="97" t="s">
        <v>9</v>
      </c>
      <c r="G7" s="131">
        <f>SUM(G5:G6)</f>
        <v>0</v>
      </c>
      <c r="H7" s="98"/>
      <c r="I7" s="45"/>
      <c r="N7" s="113">
        <f t="shared" ref="N7:N10" si="3">O6</f>
        <v>1000</v>
      </c>
      <c r="O7" s="114">
        <v>2000</v>
      </c>
      <c r="P7" s="114">
        <v>0</v>
      </c>
      <c r="Q7" s="106">
        <v>9</v>
      </c>
      <c r="R7" s="106">
        <v>495</v>
      </c>
      <c r="S7" s="106">
        <v>506</v>
      </c>
      <c r="T7" s="106">
        <v>594</v>
      </c>
      <c r="U7" s="106">
        <v>517</v>
      </c>
      <c r="V7" s="106">
        <v>539</v>
      </c>
      <c r="W7" s="106">
        <v>1441</v>
      </c>
      <c r="X7" s="69"/>
      <c r="Y7" s="115" t="b">
        <f t="shared" si="0"/>
        <v>0</v>
      </c>
      <c r="Z7" s="115" t="b">
        <f t="shared" si="1"/>
        <v>0</v>
      </c>
      <c r="AA7" s="69" t="e">
        <f>_xlfn.XLOOKUP($C$7,R2:W2,R7:W7)</f>
        <v>#N/A</v>
      </c>
      <c r="AB7" s="69" t="b">
        <f t="shared" si="2"/>
        <v>0</v>
      </c>
    </row>
    <row r="8" spans="1:28" ht="41.25" customHeight="1" thickBot="1">
      <c r="A8" s="93"/>
      <c r="B8" s="233" t="s">
        <v>418</v>
      </c>
      <c r="C8" s="233"/>
      <c r="D8" s="233"/>
      <c r="E8" s="233"/>
      <c r="F8" s="233"/>
      <c r="G8" s="233"/>
      <c r="H8" s="45"/>
      <c r="I8" s="45"/>
      <c r="N8" s="110">
        <f t="shared" si="3"/>
        <v>2000</v>
      </c>
      <c r="O8" s="109">
        <v>5000</v>
      </c>
      <c r="P8" s="109">
        <v>0</v>
      </c>
      <c r="Q8" s="102">
        <v>29</v>
      </c>
      <c r="R8" s="102">
        <v>594</v>
      </c>
      <c r="S8" s="102">
        <v>605</v>
      </c>
      <c r="T8" s="102">
        <v>748</v>
      </c>
      <c r="U8" s="102">
        <v>627</v>
      </c>
      <c r="V8" s="102">
        <v>660</v>
      </c>
      <c r="W8" s="102">
        <v>1804</v>
      </c>
      <c r="X8" s="69"/>
      <c r="Y8" s="115" t="b">
        <f t="shared" si="0"/>
        <v>0</v>
      </c>
      <c r="Z8" s="115" t="b">
        <f t="shared" si="1"/>
        <v>0</v>
      </c>
      <c r="AA8" s="69" t="e">
        <f>_xlfn.XLOOKUP($C$7,R2:W2,R8:W8)</f>
        <v>#N/A</v>
      </c>
      <c r="AB8" s="69" t="b">
        <f t="shared" si="2"/>
        <v>0</v>
      </c>
    </row>
    <row r="9" spans="1:28" ht="37.5" customHeight="1">
      <c r="A9" s="135" t="s">
        <v>10</v>
      </c>
      <c r="B9" s="72" t="s">
        <v>11</v>
      </c>
      <c r="C9" s="59" t="s">
        <v>12</v>
      </c>
      <c r="D9" s="59" t="s">
        <v>13</v>
      </c>
      <c r="E9" s="59" t="s">
        <v>14</v>
      </c>
      <c r="F9" s="175" t="s">
        <v>383</v>
      </c>
      <c r="G9" s="60" t="s">
        <v>15</v>
      </c>
      <c r="H9" s="61" t="s">
        <v>16</v>
      </c>
      <c r="I9" s="118" t="s">
        <v>17</v>
      </c>
      <c r="J9" t="s">
        <v>18</v>
      </c>
      <c r="K9" t="s">
        <v>19</v>
      </c>
      <c r="L9" t="s">
        <v>20</v>
      </c>
      <c r="N9" s="110">
        <f t="shared" si="3"/>
        <v>5000</v>
      </c>
      <c r="O9" s="110">
        <v>10000</v>
      </c>
      <c r="P9" s="109">
        <v>0</v>
      </c>
      <c r="Q9" s="102">
        <v>49</v>
      </c>
      <c r="R9" s="103">
        <v>693</v>
      </c>
      <c r="S9" s="103">
        <v>704</v>
      </c>
      <c r="T9" s="103">
        <v>968</v>
      </c>
      <c r="U9" s="103">
        <v>748</v>
      </c>
      <c r="V9" s="103">
        <v>803</v>
      </c>
      <c r="W9" s="103">
        <v>2156</v>
      </c>
      <c r="X9" s="69"/>
      <c r="Y9" s="115" t="b">
        <f t="shared" si="0"/>
        <v>0</v>
      </c>
      <c r="Z9" s="115" t="b">
        <f t="shared" si="1"/>
        <v>0</v>
      </c>
      <c r="AA9" s="69" t="e">
        <f>_xlfn.XLOOKUP($C$7,R2:W2,R9:W9)</f>
        <v>#N/A</v>
      </c>
      <c r="AB9" s="69" t="b">
        <f t="shared" si="2"/>
        <v>0</v>
      </c>
    </row>
    <row r="10" spans="1:28" s="1" customFormat="1" ht="22.5" customHeight="1">
      <c r="A10" s="123"/>
      <c r="B10" s="74" t="s">
        <v>21</v>
      </c>
      <c r="C10" s="10" t="s">
        <v>22</v>
      </c>
      <c r="D10" s="153">
        <v>45001017</v>
      </c>
      <c r="E10" s="33" t="s">
        <v>23</v>
      </c>
      <c r="F10" s="184" t="s">
        <v>24</v>
      </c>
      <c r="G10" s="176">
        <v>170</v>
      </c>
      <c r="H10" s="48">
        <v>345</v>
      </c>
      <c r="I10" s="120">
        <v>0.5</v>
      </c>
      <c r="J10" s="63">
        <f t="shared" ref="J10:J70" si="4">G10*A10</f>
        <v>0</v>
      </c>
      <c r="K10" s="1">
        <f t="shared" ref="K10:K70" si="5">H10*A10</f>
        <v>0</v>
      </c>
      <c r="L10" s="1">
        <f t="shared" ref="L10:L15" si="6">I10*A10</f>
        <v>0</v>
      </c>
      <c r="N10" s="110">
        <f t="shared" si="3"/>
        <v>10000</v>
      </c>
      <c r="O10" s="109">
        <v>20000</v>
      </c>
      <c r="P10" s="109">
        <v>0</v>
      </c>
      <c r="Q10" s="102">
        <v>89</v>
      </c>
      <c r="R10" s="102">
        <v>946</v>
      </c>
      <c r="S10" s="102">
        <v>1001</v>
      </c>
      <c r="T10" s="102">
        <v>1617</v>
      </c>
      <c r="U10" s="102">
        <v>1122</v>
      </c>
      <c r="V10" s="102">
        <v>1254</v>
      </c>
      <c r="W10" s="102">
        <v>2860</v>
      </c>
      <c r="X10" s="69"/>
      <c r="Y10" s="115" t="b">
        <f t="shared" si="0"/>
        <v>0</v>
      </c>
      <c r="Z10" s="115" t="b">
        <f t="shared" si="1"/>
        <v>0</v>
      </c>
      <c r="AA10" s="69" t="e">
        <f>_xlfn.XLOOKUP($C$7,R2:W2,R10:W10)</f>
        <v>#N/A</v>
      </c>
      <c r="AB10" s="69" t="b">
        <f t="shared" si="2"/>
        <v>0</v>
      </c>
    </row>
    <row r="11" spans="1:28" s="1" customFormat="1" ht="22.5" customHeight="1">
      <c r="A11" s="123"/>
      <c r="B11" s="73" t="s">
        <v>21</v>
      </c>
      <c r="C11" s="9" t="s">
        <v>22</v>
      </c>
      <c r="D11" s="153">
        <v>45001130</v>
      </c>
      <c r="E11" s="32" t="s">
        <v>25</v>
      </c>
      <c r="F11" s="185" t="s">
        <v>26</v>
      </c>
      <c r="G11" s="177">
        <v>470</v>
      </c>
      <c r="H11" s="47">
        <v>200</v>
      </c>
      <c r="I11" s="120">
        <v>0.5</v>
      </c>
      <c r="J11" s="63">
        <f t="shared" si="4"/>
        <v>0</v>
      </c>
      <c r="K11" s="1">
        <f t="shared" si="5"/>
        <v>0</v>
      </c>
      <c r="L11" s="1">
        <f t="shared" si="6"/>
        <v>0</v>
      </c>
      <c r="N11" s="110">
        <f>O10</f>
        <v>20000</v>
      </c>
      <c r="O11" s="110">
        <v>25000</v>
      </c>
      <c r="P11" s="109">
        <v>0</v>
      </c>
      <c r="Q11" s="102">
        <v>109</v>
      </c>
      <c r="R11" s="103">
        <v>1133</v>
      </c>
      <c r="S11" s="103">
        <v>1221</v>
      </c>
      <c r="T11" s="103">
        <v>2024</v>
      </c>
      <c r="U11" s="103">
        <v>1419</v>
      </c>
      <c r="V11" s="103">
        <v>1584</v>
      </c>
      <c r="W11" s="103">
        <v>3179</v>
      </c>
      <c r="X11" s="70"/>
      <c r="Y11" s="115" t="b">
        <f t="shared" si="0"/>
        <v>0</v>
      </c>
      <c r="Z11" s="115" t="b">
        <f t="shared" si="1"/>
        <v>0</v>
      </c>
      <c r="AA11" s="69" t="e">
        <f>_xlfn.XLOOKUP($C$7,R2:W2,R11:W11)</f>
        <v>#N/A</v>
      </c>
      <c r="AB11" s="69" t="b">
        <f t="shared" si="2"/>
        <v>0</v>
      </c>
    </row>
    <row r="12" spans="1:28" s="1" customFormat="1" ht="22.5" customHeight="1">
      <c r="A12" s="124"/>
      <c r="B12" s="74" t="s">
        <v>21</v>
      </c>
      <c r="C12" s="10" t="s">
        <v>22</v>
      </c>
      <c r="D12" s="153">
        <v>45001024</v>
      </c>
      <c r="E12" s="32" t="s">
        <v>414</v>
      </c>
      <c r="F12" s="185" t="s">
        <v>416</v>
      </c>
      <c r="G12" s="177">
        <v>940</v>
      </c>
      <c r="H12" s="47">
        <v>360</v>
      </c>
      <c r="I12" s="120">
        <v>0.7</v>
      </c>
      <c r="J12" s="63">
        <f t="shared" ref="J12:J13" si="7">G12*A12</f>
        <v>0</v>
      </c>
      <c r="K12" s="1">
        <f t="shared" ref="K12:K13" si="8">H12*A12</f>
        <v>0</v>
      </c>
      <c r="L12" s="1">
        <f t="shared" si="6"/>
        <v>0</v>
      </c>
      <c r="N12" s="218"/>
      <c r="O12" s="218"/>
      <c r="P12" s="219"/>
      <c r="Q12" s="220"/>
      <c r="R12" s="221"/>
      <c r="S12" s="221"/>
      <c r="T12" s="221"/>
      <c r="U12" s="221"/>
      <c r="V12" s="221"/>
      <c r="W12" s="221"/>
      <c r="X12" s="70"/>
      <c r="Y12" s="115"/>
      <c r="Z12" s="115"/>
      <c r="AA12" s="69"/>
      <c r="AB12" s="69"/>
    </row>
    <row r="13" spans="1:28" s="1" customFormat="1" ht="22.5" customHeight="1" thickBot="1">
      <c r="A13" s="124"/>
      <c r="B13" s="74" t="s">
        <v>21</v>
      </c>
      <c r="C13" s="10" t="s">
        <v>22</v>
      </c>
      <c r="D13" s="153">
        <v>45001031</v>
      </c>
      <c r="E13" s="32" t="s">
        <v>415</v>
      </c>
      <c r="F13" s="185" t="s">
        <v>416</v>
      </c>
      <c r="G13" s="177">
        <v>260</v>
      </c>
      <c r="H13" s="47">
        <v>50</v>
      </c>
      <c r="I13" s="120">
        <v>0.1</v>
      </c>
      <c r="J13" s="63">
        <f t="shared" si="7"/>
        <v>0</v>
      </c>
      <c r="K13" s="1">
        <f t="shared" si="8"/>
        <v>0</v>
      </c>
      <c r="L13" s="1">
        <f t="shared" si="6"/>
        <v>0</v>
      </c>
      <c r="N13" s="218"/>
      <c r="O13" s="218"/>
      <c r="P13" s="219"/>
      <c r="Q13" s="220"/>
      <c r="R13" s="221"/>
      <c r="S13" s="221"/>
      <c r="T13" s="221"/>
      <c r="U13" s="221"/>
      <c r="V13" s="221"/>
      <c r="W13" s="221"/>
      <c r="X13" s="70"/>
      <c r="Y13" s="115"/>
      <c r="Z13" s="115"/>
      <c r="AA13" s="69"/>
      <c r="AB13" s="69"/>
    </row>
    <row r="14" spans="1:28" s="1" customFormat="1" ht="22.5" customHeight="1" thickTop="1" thickBot="1">
      <c r="A14" s="124"/>
      <c r="B14" s="74" t="s">
        <v>21</v>
      </c>
      <c r="C14" s="10" t="s">
        <v>373</v>
      </c>
      <c r="D14" s="153">
        <v>45001086</v>
      </c>
      <c r="E14" s="32" t="s">
        <v>30</v>
      </c>
      <c r="F14" s="185" t="s">
        <v>374</v>
      </c>
      <c r="G14" s="177">
        <v>1520</v>
      </c>
      <c r="H14" s="47">
        <v>395</v>
      </c>
      <c r="I14" s="120">
        <v>1.3</v>
      </c>
      <c r="J14" s="63">
        <f t="shared" si="4"/>
        <v>0</v>
      </c>
      <c r="K14" s="1">
        <f t="shared" si="5"/>
        <v>0</v>
      </c>
      <c r="L14" s="1">
        <f t="shared" si="6"/>
        <v>0</v>
      </c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117">
        <f>MAX(AB3,AB4,AB5,AB6,AB7,AB8,AB9,AB10,AB11)</f>
        <v>0</v>
      </c>
    </row>
    <row r="15" spans="1:28" s="1" customFormat="1" ht="22.5" customHeight="1" thickTop="1">
      <c r="A15" s="123"/>
      <c r="B15" s="73" t="s">
        <v>21</v>
      </c>
      <c r="C15" s="9" t="s">
        <v>27</v>
      </c>
      <c r="D15" s="153">
        <v>45001079</v>
      </c>
      <c r="E15" s="32" t="s">
        <v>28</v>
      </c>
      <c r="F15" s="185" t="s">
        <v>375</v>
      </c>
      <c r="G15" s="177">
        <v>400</v>
      </c>
      <c r="H15" s="47">
        <v>105</v>
      </c>
      <c r="I15" s="120">
        <v>0.5</v>
      </c>
      <c r="J15" s="63">
        <f t="shared" si="4"/>
        <v>0</v>
      </c>
      <c r="K15" s="1">
        <f t="shared" si="5"/>
        <v>0</v>
      </c>
      <c r="L15" s="1">
        <f t="shared" si="6"/>
        <v>0</v>
      </c>
    </row>
    <row r="16" spans="1:28" s="1" customFormat="1" ht="22.5" customHeight="1">
      <c r="A16" s="124"/>
      <c r="B16" s="74" t="s">
        <v>21</v>
      </c>
      <c r="C16" s="10" t="s">
        <v>27</v>
      </c>
      <c r="D16" s="153">
        <v>45001093</v>
      </c>
      <c r="E16" s="32" t="s">
        <v>367</v>
      </c>
      <c r="F16" s="185" t="s">
        <v>366</v>
      </c>
      <c r="G16" s="177">
        <v>180</v>
      </c>
      <c r="H16" s="47">
        <v>75</v>
      </c>
      <c r="I16" s="120">
        <v>0.2</v>
      </c>
      <c r="J16" s="63">
        <f t="shared" si="4"/>
        <v>0</v>
      </c>
      <c r="K16" s="1">
        <f t="shared" si="5"/>
        <v>0</v>
      </c>
      <c r="L16" s="1">
        <f t="shared" ref="L16:L44" si="9">I16*A16</f>
        <v>0</v>
      </c>
    </row>
    <row r="17" spans="1:12" s="1" customFormat="1" ht="22.5" customHeight="1">
      <c r="A17" s="124"/>
      <c r="B17" s="74" t="s">
        <v>21</v>
      </c>
      <c r="C17" s="10" t="s">
        <v>27</v>
      </c>
      <c r="D17" s="153">
        <v>45001109</v>
      </c>
      <c r="E17" s="32" t="s">
        <v>386</v>
      </c>
      <c r="F17" s="185" t="s">
        <v>387</v>
      </c>
      <c r="G17" s="177">
        <v>100</v>
      </c>
      <c r="H17" s="47">
        <v>40</v>
      </c>
      <c r="I17" s="120">
        <v>0.2</v>
      </c>
      <c r="J17" s="63">
        <f t="shared" si="4"/>
        <v>0</v>
      </c>
      <c r="K17" s="1">
        <f t="shared" si="5"/>
        <v>0</v>
      </c>
      <c r="L17" s="1">
        <f t="shared" si="9"/>
        <v>0</v>
      </c>
    </row>
    <row r="18" spans="1:12" s="1" customFormat="1" ht="22.5" customHeight="1">
      <c r="A18" s="130"/>
      <c r="B18" s="204" t="s">
        <v>21</v>
      </c>
      <c r="C18" s="9" t="s">
        <v>27</v>
      </c>
      <c r="D18" s="170">
        <v>45001116</v>
      </c>
      <c r="E18" s="32" t="s">
        <v>396</v>
      </c>
      <c r="F18" s="185" t="s">
        <v>397</v>
      </c>
      <c r="G18" s="177">
        <v>180</v>
      </c>
      <c r="H18" s="47">
        <v>245</v>
      </c>
      <c r="I18" s="120">
        <v>0.2</v>
      </c>
      <c r="J18" s="63">
        <f t="shared" si="4"/>
        <v>0</v>
      </c>
      <c r="K18" s="1">
        <f t="shared" si="5"/>
        <v>0</v>
      </c>
      <c r="L18" s="1">
        <f t="shared" si="9"/>
        <v>0</v>
      </c>
    </row>
    <row r="19" spans="1:12" s="1" customFormat="1" ht="22.5" customHeight="1" thickBot="1">
      <c r="A19" s="125"/>
      <c r="B19" s="202" t="s">
        <v>21</v>
      </c>
      <c r="C19" s="203" t="s">
        <v>27</v>
      </c>
      <c r="D19" s="156">
        <v>45001147</v>
      </c>
      <c r="E19" s="35" t="s">
        <v>398</v>
      </c>
      <c r="F19" s="187" t="s">
        <v>399</v>
      </c>
      <c r="G19" s="179">
        <v>140</v>
      </c>
      <c r="H19" s="47">
        <v>75</v>
      </c>
      <c r="I19" s="120">
        <v>0.2</v>
      </c>
      <c r="J19" s="63">
        <f>G19*A19</f>
        <v>0</v>
      </c>
      <c r="K19" s="1">
        <f t="shared" si="5"/>
        <v>0</v>
      </c>
      <c r="L19" s="1">
        <f t="shared" si="9"/>
        <v>0</v>
      </c>
    </row>
    <row r="20" spans="1:12" s="1" customFormat="1" ht="22.5" customHeight="1">
      <c r="A20" s="124" t="s">
        <v>417</v>
      </c>
      <c r="B20" s="75" t="s">
        <v>32</v>
      </c>
      <c r="C20" s="174" t="s">
        <v>369</v>
      </c>
      <c r="D20" s="154">
        <v>45002014</v>
      </c>
      <c r="E20" s="33" t="s">
        <v>400</v>
      </c>
      <c r="F20" s="184" t="s">
        <v>401</v>
      </c>
      <c r="G20" s="176">
        <v>240</v>
      </c>
      <c r="H20" s="48">
        <v>120</v>
      </c>
      <c r="I20" s="120">
        <v>0.9</v>
      </c>
      <c r="J20" s="63"/>
    </row>
    <row r="21" spans="1:12" s="1" customFormat="1" ht="22.5" customHeight="1">
      <c r="A21" s="124"/>
      <c r="B21" s="75" t="s">
        <v>32</v>
      </c>
      <c r="C21" s="174" t="s">
        <v>33</v>
      </c>
      <c r="D21" s="170">
        <v>45002007</v>
      </c>
      <c r="E21" s="33" t="s">
        <v>34</v>
      </c>
      <c r="F21" s="184" t="s">
        <v>29</v>
      </c>
      <c r="G21" s="176">
        <v>110</v>
      </c>
      <c r="H21" s="48">
        <v>90</v>
      </c>
      <c r="I21" s="120">
        <v>0.5</v>
      </c>
      <c r="J21" s="63">
        <f t="shared" si="4"/>
        <v>0</v>
      </c>
      <c r="K21" s="1">
        <f t="shared" si="5"/>
        <v>0</v>
      </c>
      <c r="L21" s="1">
        <f t="shared" si="9"/>
        <v>0</v>
      </c>
    </row>
    <row r="22" spans="1:12" s="1" customFormat="1" ht="22.5" customHeight="1" thickBot="1">
      <c r="A22" s="126"/>
      <c r="B22" s="76" t="s">
        <v>32</v>
      </c>
      <c r="C22" s="11" t="s">
        <v>35</v>
      </c>
      <c r="D22" s="156">
        <v>45002021</v>
      </c>
      <c r="E22" s="35" t="s">
        <v>36</v>
      </c>
      <c r="F22" s="187" t="s">
        <v>37</v>
      </c>
      <c r="G22" s="179">
        <v>960</v>
      </c>
      <c r="H22" s="50">
        <v>635</v>
      </c>
      <c r="I22" s="119">
        <v>1.1000000000000001</v>
      </c>
      <c r="J22" s="63">
        <f t="shared" si="4"/>
        <v>0</v>
      </c>
      <c r="K22" s="1">
        <f t="shared" si="5"/>
        <v>0</v>
      </c>
      <c r="L22" s="1">
        <f t="shared" si="9"/>
        <v>0</v>
      </c>
    </row>
    <row r="23" spans="1:12" s="4" customFormat="1" ht="22.5" customHeight="1">
      <c r="A23" s="127"/>
      <c r="B23" s="133" t="s">
        <v>38</v>
      </c>
      <c r="C23" s="7" t="s">
        <v>39</v>
      </c>
      <c r="D23" s="153">
        <v>45003004</v>
      </c>
      <c r="E23" s="32" t="s">
        <v>364</v>
      </c>
      <c r="F23" s="188" t="s">
        <v>355</v>
      </c>
      <c r="G23" s="180">
        <v>440</v>
      </c>
      <c r="H23" s="51">
        <v>180</v>
      </c>
      <c r="I23" s="121">
        <v>0.5</v>
      </c>
      <c r="J23" s="63">
        <f t="shared" si="4"/>
        <v>0</v>
      </c>
      <c r="K23" s="1">
        <f t="shared" si="5"/>
        <v>0</v>
      </c>
      <c r="L23" s="1">
        <f t="shared" si="9"/>
        <v>0</v>
      </c>
    </row>
    <row r="24" spans="1:12" s="4" customFormat="1" ht="22.5" customHeight="1">
      <c r="A24" s="127"/>
      <c r="B24" s="133" t="s">
        <v>38</v>
      </c>
      <c r="C24" s="7" t="s">
        <v>39</v>
      </c>
      <c r="D24" s="153">
        <v>45003325</v>
      </c>
      <c r="E24" s="32" t="s">
        <v>357</v>
      </c>
      <c r="F24" s="188" t="s">
        <v>359</v>
      </c>
      <c r="G24" s="180">
        <v>1000</v>
      </c>
      <c r="H24" s="51">
        <v>410</v>
      </c>
      <c r="I24" s="120">
        <v>0.9</v>
      </c>
      <c r="J24" s="63">
        <f t="shared" si="4"/>
        <v>0</v>
      </c>
      <c r="K24" s="1">
        <f t="shared" si="5"/>
        <v>0</v>
      </c>
      <c r="L24" s="1">
        <f t="shared" si="9"/>
        <v>0</v>
      </c>
    </row>
    <row r="25" spans="1:12" s="4" customFormat="1" ht="22.5" customHeight="1">
      <c r="A25" s="127"/>
      <c r="B25" s="134" t="s">
        <v>38</v>
      </c>
      <c r="C25" s="8" t="s">
        <v>39</v>
      </c>
      <c r="D25" s="153">
        <v>45003332</v>
      </c>
      <c r="E25" s="32" t="s">
        <v>358</v>
      </c>
      <c r="F25" s="188" t="s">
        <v>359</v>
      </c>
      <c r="G25" s="180">
        <v>850</v>
      </c>
      <c r="H25" s="51">
        <v>350</v>
      </c>
      <c r="I25" s="120">
        <v>0.8</v>
      </c>
      <c r="J25" s="63">
        <f t="shared" si="4"/>
        <v>0</v>
      </c>
      <c r="K25" s="1">
        <f t="shared" si="5"/>
        <v>0</v>
      </c>
      <c r="L25" s="1">
        <f t="shared" si="9"/>
        <v>0</v>
      </c>
    </row>
    <row r="26" spans="1:12" s="1" customFormat="1" ht="22.5" customHeight="1">
      <c r="A26" s="123"/>
      <c r="B26" s="134" t="s">
        <v>38</v>
      </c>
      <c r="C26" s="8" t="s">
        <v>39</v>
      </c>
      <c r="D26" s="153">
        <v>45003011</v>
      </c>
      <c r="E26" s="32" t="s">
        <v>43</v>
      </c>
      <c r="F26" s="185" t="s">
        <v>379</v>
      </c>
      <c r="G26" s="177">
        <v>880</v>
      </c>
      <c r="H26" s="47">
        <v>370</v>
      </c>
      <c r="I26" s="120">
        <v>0.9</v>
      </c>
      <c r="J26" s="63">
        <f t="shared" si="4"/>
        <v>0</v>
      </c>
      <c r="K26" s="1">
        <f t="shared" si="5"/>
        <v>0</v>
      </c>
      <c r="L26" s="1">
        <f t="shared" si="9"/>
        <v>0</v>
      </c>
    </row>
    <row r="27" spans="1:12" s="1" customFormat="1" ht="22.5" customHeight="1">
      <c r="A27" s="124"/>
      <c r="B27" s="133" t="s">
        <v>38</v>
      </c>
      <c r="C27" s="62" t="s">
        <v>39</v>
      </c>
      <c r="D27" s="153">
        <v>45003202</v>
      </c>
      <c r="E27" s="33" t="s">
        <v>402</v>
      </c>
      <c r="F27" s="184" t="s">
        <v>403</v>
      </c>
      <c r="G27" s="176">
        <v>500</v>
      </c>
      <c r="H27" s="48">
        <v>170</v>
      </c>
      <c r="I27" s="120">
        <v>0.5</v>
      </c>
      <c r="J27" s="63">
        <f t="shared" si="4"/>
        <v>0</v>
      </c>
      <c r="K27" s="1">
        <f t="shared" si="5"/>
        <v>0</v>
      </c>
      <c r="L27" s="1">
        <f t="shared" si="9"/>
        <v>0</v>
      </c>
    </row>
    <row r="28" spans="1:12" s="1" customFormat="1" ht="22.5" customHeight="1">
      <c r="A28" s="124"/>
      <c r="B28" s="133" t="s">
        <v>38</v>
      </c>
      <c r="C28" s="62" t="s">
        <v>44</v>
      </c>
      <c r="D28" s="153">
        <v>45011009</v>
      </c>
      <c r="E28" s="33" t="s">
        <v>45</v>
      </c>
      <c r="F28" s="184" t="s">
        <v>46</v>
      </c>
      <c r="G28" s="176">
        <v>250</v>
      </c>
      <c r="H28" s="48">
        <v>270</v>
      </c>
      <c r="I28" s="120">
        <v>0.5</v>
      </c>
      <c r="J28" s="63">
        <f t="shared" si="4"/>
        <v>0</v>
      </c>
      <c r="K28" s="1">
        <f t="shared" si="5"/>
        <v>0</v>
      </c>
      <c r="L28" s="1">
        <f t="shared" si="9"/>
        <v>0</v>
      </c>
    </row>
    <row r="29" spans="1:12" s="1" customFormat="1" ht="22.5" customHeight="1">
      <c r="A29" s="124"/>
      <c r="B29" s="133" t="s">
        <v>38</v>
      </c>
      <c r="C29" s="7" t="s">
        <v>47</v>
      </c>
      <c r="D29" s="153">
        <v>45003080</v>
      </c>
      <c r="E29" s="32" t="s">
        <v>48</v>
      </c>
      <c r="F29" s="185" t="s">
        <v>49</v>
      </c>
      <c r="G29" s="177">
        <v>4120</v>
      </c>
      <c r="H29" s="47">
        <v>1145</v>
      </c>
      <c r="I29" s="120">
        <v>2.2000000000000002</v>
      </c>
      <c r="J29" s="63">
        <f t="shared" si="4"/>
        <v>0</v>
      </c>
      <c r="K29" s="1">
        <f t="shared" si="5"/>
        <v>0</v>
      </c>
      <c r="L29" s="1">
        <f t="shared" si="9"/>
        <v>0</v>
      </c>
    </row>
    <row r="30" spans="1:12" s="1" customFormat="1" ht="22.5" customHeight="1">
      <c r="A30" s="124"/>
      <c r="B30" s="133" t="s">
        <v>38</v>
      </c>
      <c r="C30" s="7" t="s">
        <v>47</v>
      </c>
      <c r="D30" s="153">
        <v>45003271</v>
      </c>
      <c r="E30" s="32" t="s">
        <v>50</v>
      </c>
      <c r="F30" s="185" t="s">
        <v>51</v>
      </c>
      <c r="G30" s="177">
        <v>1130</v>
      </c>
      <c r="H30" s="47">
        <v>375</v>
      </c>
      <c r="I30" s="120">
        <v>0.5</v>
      </c>
      <c r="J30" s="63">
        <f t="shared" si="4"/>
        <v>0</v>
      </c>
      <c r="K30" s="1">
        <f t="shared" si="5"/>
        <v>0</v>
      </c>
      <c r="L30" s="1">
        <f t="shared" si="9"/>
        <v>0</v>
      </c>
    </row>
    <row r="31" spans="1:12" s="1" customFormat="1" ht="22.5" customHeight="1">
      <c r="A31" s="124"/>
      <c r="B31" s="133" t="s">
        <v>38</v>
      </c>
      <c r="C31" s="7" t="s">
        <v>47</v>
      </c>
      <c r="D31" s="153">
        <v>45003257</v>
      </c>
      <c r="E31" s="32" t="s">
        <v>52</v>
      </c>
      <c r="F31" s="185" t="s">
        <v>26</v>
      </c>
      <c r="G31" s="177">
        <v>720</v>
      </c>
      <c r="H31" s="47">
        <v>245</v>
      </c>
      <c r="I31" s="120">
        <v>0.5</v>
      </c>
      <c r="J31" s="63">
        <f t="shared" si="4"/>
        <v>0</v>
      </c>
      <c r="K31" s="1">
        <f t="shared" si="5"/>
        <v>0</v>
      </c>
      <c r="L31" s="1">
        <f t="shared" si="9"/>
        <v>0</v>
      </c>
    </row>
    <row r="32" spans="1:12" s="1" customFormat="1" ht="22.5" customHeight="1">
      <c r="A32" s="124"/>
      <c r="B32" s="133" t="s">
        <v>38</v>
      </c>
      <c r="C32" s="7" t="s">
        <v>47</v>
      </c>
      <c r="D32" s="153">
        <v>45003134</v>
      </c>
      <c r="E32" s="32" t="s">
        <v>54</v>
      </c>
      <c r="F32" s="189" t="s">
        <v>55</v>
      </c>
      <c r="G32" s="177">
        <v>760</v>
      </c>
      <c r="H32" s="47">
        <v>740</v>
      </c>
      <c r="I32" s="120">
        <v>1.4</v>
      </c>
      <c r="J32" s="63">
        <f t="shared" si="4"/>
        <v>0</v>
      </c>
      <c r="K32" s="1">
        <f t="shared" si="5"/>
        <v>0</v>
      </c>
      <c r="L32" s="1">
        <f t="shared" si="9"/>
        <v>0</v>
      </c>
    </row>
    <row r="33" spans="1:12" s="1" customFormat="1" ht="22.5" customHeight="1">
      <c r="A33" s="124"/>
      <c r="B33" s="133" t="s">
        <v>38</v>
      </c>
      <c r="C33" s="7" t="s">
        <v>47</v>
      </c>
      <c r="D33" s="153">
        <v>45003141</v>
      </c>
      <c r="E33" s="32" t="s">
        <v>56</v>
      </c>
      <c r="F33" s="189" t="s">
        <v>57</v>
      </c>
      <c r="G33" s="177">
        <v>1520</v>
      </c>
      <c r="H33" s="47">
        <v>730</v>
      </c>
      <c r="I33" s="120">
        <v>1.4</v>
      </c>
      <c r="J33" s="63">
        <f t="shared" si="4"/>
        <v>0</v>
      </c>
      <c r="K33" s="1">
        <f t="shared" si="5"/>
        <v>0</v>
      </c>
      <c r="L33" s="1">
        <f t="shared" si="9"/>
        <v>0</v>
      </c>
    </row>
    <row r="34" spans="1:12" s="1" customFormat="1" ht="22.5" customHeight="1">
      <c r="A34" s="124"/>
      <c r="B34" s="133" t="s">
        <v>38</v>
      </c>
      <c r="C34" s="7" t="s">
        <v>47</v>
      </c>
      <c r="D34" s="153">
        <v>45003295</v>
      </c>
      <c r="E34" s="32" t="s">
        <v>58</v>
      </c>
      <c r="F34" s="189" t="s">
        <v>59</v>
      </c>
      <c r="G34" s="177">
        <v>1640</v>
      </c>
      <c r="H34" s="47">
        <v>750</v>
      </c>
      <c r="I34" s="120">
        <v>1.3</v>
      </c>
      <c r="J34" s="63">
        <f t="shared" si="4"/>
        <v>0</v>
      </c>
      <c r="K34" s="1">
        <f t="shared" si="5"/>
        <v>0</v>
      </c>
      <c r="L34" s="1">
        <f t="shared" si="9"/>
        <v>0</v>
      </c>
    </row>
    <row r="35" spans="1:12" s="1" customFormat="1" ht="22.5" customHeight="1">
      <c r="A35" s="128"/>
      <c r="B35" s="157" t="s">
        <v>38</v>
      </c>
      <c r="C35" s="158" t="s">
        <v>60</v>
      </c>
      <c r="D35" s="154">
        <v>45003158</v>
      </c>
      <c r="E35" s="36" t="s">
        <v>61</v>
      </c>
      <c r="F35" s="190" t="s">
        <v>24</v>
      </c>
      <c r="G35" s="181">
        <v>390</v>
      </c>
      <c r="H35" s="52">
        <v>145</v>
      </c>
      <c r="I35" s="173">
        <v>0.5</v>
      </c>
      <c r="J35" s="63">
        <f t="shared" si="4"/>
        <v>0</v>
      </c>
      <c r="K35" s="1">
        <f t="shared" si="5"/>
        <v>0</v>
      </c>
      <c r="L35" s="1">
        <f t="shared" si="9"/>
        <v>0</v>
      </c>
    </row>
    <row r="36" spans="1:12" s="1" customFormat="1" ht="22.5" customHeight="1">
      <c r="A36" s="123"/>
      <c r="B36" s="134" t="s">
        <v>38</v>
      </c>
      <c r="C36" s="8" t="s">
        <v>60</v>
      </c>
      <c r="D36" s="170">
        <v>45003189</v>
      </c>
      <c r="E36" s="32" t="s">
        <v>404</v>
      </c>
      <c r="F36" s="185" t="s">
        <v>403</v>
      </c>
      <c r="G36" s="177">
        <v>830</v>
      </c>
      <c r="H36" s="47">
        <v>200</v>
      </c>
      <c r="I36" s="120">
        <v>0.5</v>
      </c>
      <c r="J36" s="63">
        <f t="shared" si="4"/>
        <v>0</v>
      </c>
      <c r="K36" s="1">
        <f t="shared" si="5"/>
        <v>0</v>
      </c>
      <c r="L36" s="1">
        <f t="shared" si="9"/>
        <v>0</v>
      </c>
    </row>
    <row r="37" spans="1:12" s="1" customFormat="1" ht="22.5" customHeight="1" thickBot="1">
      <c r="A37" s="130"/>
      <c r="B37" s="205" t="s">
        <v>38</v>
      </c>
      <c r="C37" s="206" t="s">
        <v>60</v>
      </c>
      <c r="D37" s="154">
        <v>45003196</v>
      </c>
      <c r="E37" s="38" t="s">
        <v>405</v>
      </c>
      <c r="F37" s="192" t="s">
        <v>403</v>
      </c>
      <c r="G37" s="183">
        <v>40</v>
      </c>
      <c r="H37" s="49">
        <v>10</v>
      </c>
      <c r="I37" s="119">
        <v>0.05</v>
      </c>
      <c r="J37" s="63">
        <f t="shared" ref="J37" si="10">G37*A37</f>
        <v>0</v>
      </c>
      <c r="K37" s="1">
        <f t="shared" ref="K37" si="11">H37*A37</f>
        <v>0</v>
      </c>
      <c r="L37" s="1">
        <f t="shared" ref="L37" si="12">I37*A37</f>
        <v>0</v>
      </c>
    </row>
    <row r="38" spans="1:12" s="1" customFormat="1" ht="22.5" customHeight="1">
      <c r="A38" s="129"/>
      <c r="B38" s="159" t="s">
        <v>62</v>
      </c>
      <c r="C38" s="160" t="s">
        <v>63</v>
      </c>
      <c r="D38" s="155">
        <v>45005046</v>
      </c>
      <c r="E38" s="37" t="s">
        <v>371</v>
      </c>
      <c r="F38" s="191" t="s">
        <v>370</v>
      </c>
      <c r="G38" s="182">
        <v>860</v>
      </c>
      <c r="H38" s="48">
        <v>350</v>
      </c>
      <c r="I38" s="200">
        <v>0.8</v>
      </c>
      <c r="J38" s="63">
        <f t="shared" si="4"/>
        <v>0</v>
      </c>
      <c r="K38" s="1">
        <f t="shared" si="5"/>
        <v>0</v>
      </c>
      <c r="L38" s="1">
        <f t="shared" si="9"/>
        <v>0</v>
      </c>
    </row>
    <row r="39" spans="1:12" s="1" customFormat="1" ht="22.5" customHeight="1">
      <c r="A39" s="124"/>
      <c r="B39" s="77" t="s">
        <v>62</v>
      </c>
      <c r="C39" s="17" t="s">
        <v>63</v>
      </c>
      <c r="D39" s="153">
        <v>45005008</v>
      </c>
      <c r="E39" s="32" t="s">
        <v>343</v>
      </c>
      <c r="F39" s="185" t="s">
        <v>342</v>
      </c>
      <c r="G39" s="177">
        <v>2770</v>
      </c>
      <c r="H39" s="47">
        <v>712</v>
      </c>
      <c r="I39" s="120">
        <v>1.1000000000000001</v>
      </c>
      <c r="J39" s="63">
        <f t="shared" si="4"/>
        <v>0</v>
      </c>
      <c r="K39" s="1">
        <f t="shared" si="5"/>
        <v>0</v>
      </c>
      <c r="L39" s="1">
        <f t="shared" si="9"/>
        <v>0</v>
      </c>
    </row>
    <row r="40" spans="1:12" s="1" customFormat="1" ht="22.5" customHeight="1">
      <c r="A40" s="124"/>
      <c r="B40" s="77" t="s">
        <v>62</v>
      </c>
      <c r="C40" s="17" t="s">
        <v>63</v>
      </c>
      <c r="D40" s="153">
        <v>45005015</v>
      </c>
      <c r="E40" s="32" t="s">
        <v>344</v>
      </c>
      <c r="F40" s="185" t="s">
        <v>333</v>
      </c>
      <c r="G40" s="177">
        <v>1320</v>
      </c>
      <c r="H40" s="47">
        <v>190</v>
      </c>
      <c r="I40" s="120">
        <v>0.4</v>
      </c>
      <c r="J40" s="63">
        <f t="shared" si="4"/>
        <v>0</v>
      </c>
      <c r="K40" s="1">
        <f t="shared" si="5"/>
        <v>0</v>
      </c>
      <c r="L40" s="1">
        <f t="shared" si="9"/>
        <v>0</v>
      </c>
    </row>
    <row r="41" spans="1:12" s="1" customFormat="1" ht="22.5" customHeight="1">
      <c r="A41" s="124"/>
      <c r="B41" s="77" t="s">
        <v>62</v>
      </c>
      <c r="C41" s="17" t="s">
        <v>63</v>
      </c>
      <c r="D41" s="153">
        <v>45005053</v>
      </c>
      <c r="E41" s="32" t="s">
        <v>68</v>
      </c>
      <c r="F41" s="185" t="s">
        <v>69</v>
      </c>
      <c r="G41" s="177">
        <v>600</v>
      </c>
      <c r="H41" s="47">
        <v>265</v>
      </c>
      <c r="I41" s="120">
        <v>0.5</v>
      </c>
      <c r="J41" s="63">
        <f t="shared" si="4"/>
        <v>0</v>
      </c>
      <c r="K41" s="1">
        <f t="shared" si="5"/>
        <v>0</v>
      </c>
      <c r="L41" s="1">
        <f t="shared" si="9"/>
        <v>0</v>
      </c>
    </row>
    <row r="42" spans="1:12" s="1" customFormat="1" ht="22.5" customHeight="1">
      <c r="A42" s="124"/>
      <c r="B42" s="77" t="s">
        <v>62</v>
      </c>
      <c r="C42" s="17" t="s">
        <v>63</v>
      </c>
      <c r="D42" s="153">
        <v>45005060</v>
      </c>
      <c r="E42" s="32" t="s">
        <v>70</v>
      </c>
      <c r="F42" s="185" t="s">
        <v>69</v>
      </c>
      <c r="G42" s="177">
        <v>100</v>
      </c>
      <c r="H42" s="47">
        <v>35</v>
      </c>
      <c r="I42" s="120">
        <v>0.5</v>
      </c>
      <c r="J42" s="63">
        <f t="shared" si="4"/>
        <v>0</v>
      </c>
      <c r="K42" s="1">
        <f t="shared" si="5"/>
        <v>0</v>
      </c>
      <c r="L42" s="1">
        <f t="shared" si="9"/>
        <v>0</v>
      </c>
    </row>
    <row r="43" spans="1:12" s="1" customFormat="1" ht="22.5" customHeight="1">
      <c r="A43" s="124"/>
      <c r="B43" s="77" t="s">
        <v>62</v>
      </c>
      <c r="C43" s="17" t="s">
        <v>64</v>
      </c>
      <c r="D43" s="153">
        <v>45005077</v>
      </c>
      <c r="E43" s="32" t="s">
        <v>71</v>
      </c>
      <c r="F43" s="185" t="s">
        <v>31</v>
      </c>
      <c r="G43" s="177">
        <v>970</v>
      </c>
      <c r="H43" s="47">
        <v>475</v>
      </c>
      <c r="I43" s="120">
        <v>0.5</v>
      </c>
      <c r="J43" s="63">
        <f t="shared" si="4"/>
        <v>0</v>
      </c>
      <c r="K43" s="1">
        <f t="shared" si="5"/>
        <v>0</v>
      </c>
      <c r="L43" s="1">
        <f t="shared" si="9"/>
        <v>0</v>
      </c>
    </row>
    <row r="44" spans="1:12" s="1" customFormat="1" ht="22.5" customHeight="1">
      <c r="A44" s="124"/>
      <c r="B44" s="77" t="s">
        <v>62</v>
      </c>
      <c r="C44" s="17" t="s">
        <v>64</v>
      </c>
      <c r="D44" s="153">
        <v>45005213</v>
      </c>
      <c r="E44" s="32" t="s">
        <v>330</v>
      </c>
      <c r="F44" s="185" t="s">
        <v>326</v>
      </c>
      <c r="G44" s="177">
        <v>2910</v>
      </c>
      <c r="H44" s="47">
        <v>732</v>
      </c>
      <c r="I44" s="120">
        <v>1.4</v>
      </c>
      <c r="J44" s="63">
        <f t="shared" si="4"/>
        <v>0</v>
      </c>
      <c r="K44" s="1">
        <f t="shared" si="5"/>
        <v>0</v>
      </c>
      <c r="L44" s="1">
        <f t="shared" si="9"/>
        <v>0</v>
      </c>
    </row>
    <row r="45" spans="1:12" s="1" customFormat="1" ht="22.5" customHeight="1">
      <c r="A45" s="124"/>
      <c r="B45" s="77" t="s">
        <v>62</v>
      </c>
      <c r="C45" s="17" t="s">
        <v>64</v>
      </c>
      <c r="D45" s="153">
        <v>45005022</v>
      </c>
      <c r="E45" s="32" t="s">
        <v>347</v>
      </c>
      <c r="F45" s="185" t="s">
        <v>348</v>
      </c>
      <c r="G45" s="177">
        <v>750</v>
      </c>
      <c r="H45" s="47">
        <v>300</v>
      </c>
      <c r="I45" s="120">
        <v>0.7</v>
      </c>
      <c r="J45" s="63">
        <f t="shared" si="4"/>
        <v>0</v>
      </c>
      <c r="K45" s="1">
        <f t="shared" si="5"/>
        <v>0</v>
      </c>
      <c r="L45" s="1">
        <f t="shared" ref="L45:L74" si="13">I45*A45</f>
        <v>0</v>
      </c>
    </row>
    <row r="46" spans="1:12" s="1" customFormat="1" ht="22.5" customHeight="1">
      <c r="A46" s="124"/>
      <c r="B46" s="77" t="s">
        <v>62</v>
      </c>
      <c r="C46" s="17" t="s">
        <v>72</v>
      </c>
      <c r="D46" s="153">
        <v>45005084</v>
      </c>
      <c r="E46" s="138" t="s">
        <v>341</v>
      </c>
      <c r="F46" s="185" t="s">
        <v>342</v>
      </c>
      <c r="G46" s="177">
        <v>1660</v>
      </c>
      <c r="H46" s="47">
        <v>360</v>
      </c>
      <c r="I46" s="120">
        <v>0.6</v>
      </c>
      <c r="J46" s="63">
        <f t="shared" si="4"/>
        <v>0</v>
      </c>
      <c r="K46" s="1">
        <f t="shared" si="5"/>
        <v>0</v>
      </c>
      <c r="L46" s="1">
        <f t="shared" si="13"/>
        <v>0</v>
      </c>
    </row>
    <row r="47" spans="1:12" s="1" customFormat="1" ht="22.5" customHeight="1">
      <c r="A47" s="124"/>
      <c r="B47" s="77" t="s">
        <v>62</v>
      </c>
      <c r="C47" s="17" t="s">
        <v>73</v>
      </c>
      <c r="D47" s="153">
        <v>45005138</v>
      </c>
      <c r="E47" s="32" t="s">
        <v>74</v>
      </c>
      <c r="F47" s="185" t="s">
        <v>75</v>
      </c>
      <c r="G47" s="177">
        <v>1150</v>
      </c>
      <c r="H47" s="47">
        <v>200</v>
      </c>
      <c r="I47" s="120">
        <v>0.5</v>
      </c>
      <c r="J47" s="63">
        <f t="shared" si="4"/>
        <v>0</v>
      </c>
      <c r="K47" s="1">
        <f t="shared" si="5"/>
        <v>0</v>
      </c>
      <c r="L47" s="1">
        <f t="shared" si="13"/>
        <v>0</v>
      </c>
    </row>
    <row r="48" spans="1:12" s="1" customFormat="1" ht="22.5" customHeight="1">
      <c r="A48" s="124"/>
      <c r="B48" s="77" t="s">
        <v>62</v>
      </c>
      <c r="C48" s="17" t="s">
        <v>76</v>
      </c>
      <c r="D48" s="153">
        <v>45005220</v>
      </c>
      <c r="E48" s="32" t="s">
        <v>331</v>
      </c>
      <c r="F48" s="185" t="s">
        <v>333</v>
      </c>
      <c r="G48" s="177">
        <v>800</v>
      </c>
      <c r="H48" s="47">
        <v>140</v>
      </c>
      <c r="I48" s="120">
        <v>0.3</v>
      </c>
      <c r="J48" s="63">
        <f t="shared" si="4"/>
        <v>0</v>
      </c>
      <c r="K48" s="1">
        <f t="shared" si="5"/>
        <v>0</v>
      </c>
      <c r="L48" s="1">
        <f t="shared" si="13"/>
        <v>0</v>
      </c>
    </row>
    <row r="49" spans="1:12" s="1" customFormat="1" ht="22.5" customHeight="1">
      <c r="A49" s="123"/>
      <c r="B49" s="140" t="s">
        <v>62</v>
      </c>
      <c r="C49" s="141" t="s">
        <v>76</v>
      </c>
      <c r="D49" s="153">
        <v>45005237</v>
      </c>
      <c r="E49" s="32" t="s">
        <v>332</v>
      </c>
      <c r="F49" s="185" t="s">
        <v>333</v>
      </c>
      <c r="G49" s="177">
        <v>150</v>
      </c>
      <c r="H49" s="47">
        <v>15</v>
      </c>
      <c r="I49" s="120">
        <v>0.1</v>
      </c>
      <c r="J49" s="63">
        <f t="shared" si="4"/>
        <v>0</v>
      </c>
      <c r="K49" s="1">
        <f t="shared" si="5"/>
        <v>0</v>
      </c>
      <c r="L49" s="1">
        <f t="shared" si="13"/>
        <v>0</v>
      </c>
    </row>
    <row r="50" spans="1:12" s="1" customFormat="1" ht="22.5" customHeight="1">
      <c r="A50" s="124"/>
      <c r="B50" s="77" t="s">
        <v>62</v>
      </c>
      <c r="C50" s="17" t="s">
        <v>76</v>
      </c>
      <c r="D50" s="153">
        <v>45005244</v>
      </c>
      <c r="E50" s="32" t="s">
        <v>334</v>
      </c>
      <c r="F50" s="185" t="s">
        <v>333</v>
      </c>
      <c r="G50" s="177">
        <v>360</v>
      </c>
      <c r="H50" s="47">
        <v>145</v>
      </c>
      <c r="I50" s="120">
        <v>0.4</v>
      </c>
      <c r="J50" s="63">
        <f t="shared" si="4"/>
        <v>0</v>
      </c>
      <c r="K50" s="1">
        <f t="shared" si="5"/>
        <v>0</v>
      </c>
      <c r="L50" s="1">
        <f t="shared" si="13"/>
        <v>0</v>
      </c>
    </row>
    <row r="51" spans="1:12" s="1" customFormat="1" ht="22.5" customHeight="1">
      <c r="A51" s="124"/>
      <c r="B51" s="77" t="s">
        <v>62</v>
      </c>
      <c r="C51" s="17" t="s">
        <v>76</v>
      </c>
      <c r="D51" s="153">
        <v>45005169</v>
      </c>
      <c r="E51" s="32" t="s">
        <v>77</v>
      </c>
      <c r="F51" s="185" t="s">
        <v>78</v>
      </c>
      <c r="G51" s="177">
        <v>220</v>
      </c>
      <c r="H51" s="47">
        <v>370</v>
      </c>
      <c r="I51" s="120">
        <v>0.5</v>
      </c>
      <c r="J51" s="63">
        <f t="shared" si="4"/>
        <v>0</v>
      </c>
      <c r="K51" s="1">
        <f t="shared" si="5"/>
        <v>0</v>
      </c>
      <c r="L51" s="1">
        <f t="shared" si="13"/>
        <v>0</v>
      </c>
    </row>
    <row r="52" spans="1:12" s="1" customFormat="1" ht="22.5" customHeight="1" thickBot="1">
      <c r="A52" s="125"/>
      <c r="B52" s="161" t="s">
        <v>62</v>
      </c>
      <c r="C52" s="162" t="s">
        <v>65</v>
      </c>
      <c r="D52" s="156">
        <v>45005206</v>
      </c>
      <c r="E52" s="34" t="s">
        <v>66</v>
      </c>
      <c r="F52" s="186" t="s">
        <v>53</v>
      </c>
      <c r="G52" s="178">
        <v>1810</v>
      </c>
      <c r="H52" s="47">
        <v>265</v>
      </c>
      <c r="I52" s="120">
        <v>0.5</v>
      </c>
      <c r="J52" s="63">
        <f t="shared" si="4"/>
        <v>0</v>
      </c>
      <c r="K52" s="1">
        <f t="shared" si="5"/>
        <v>0</v>
      </c>
      <c r="L52" s="1">
        <f t="shared" si="13"/>
        <v>0</v>
      </c>
    </row>
    <row r="53" spans="1:12" s="1" customFormat="1" ht="22.5" customHeight="1">
      <c r="A53" s="124"/>
      <c r="B53" s="78" t="s">
        <v>79</v>
      </c>
      <c r="C53" s="12" t="s">
        <v>80</v>
      </c>
      <c r="D53" s="153">
        <v>45004018</v>
      </c>
      <c r="E53" s="33" t="s">
        <v>81</v>
      </c>
      <c r="F53" s="184" t="s">
        <v>24</v>
      </c>
      <c r="G53" s="176">
        <v>500</v>
      </c>
      <c r="H53" s="47">
        <v>232</v>
      </c>
      <c r="I53" s="120">
        <v>0.5</v>
      </c>
      <c r="J53" s="63">
        <f t="shared" si="4"/>
        <v>0</v>
      </c>
      <c r="K53" s="1">
        <f t="shared" si="5"/>
        <v>0</v>
      </c>
      <c r="L53" s="1">
        <f t="shared" si="13"/>
        <v>0</v>
      </c>
    </row>
    <row r="54" spans="1:12" s="1" customFormat="1" ht="22.5" customHeight="1">
      <c r="A54" s="124"/>
      <c r="B54" s="78" t="s">
        <v>79</v>
      </c>
      <c r="C54" s="12" t="s">
        <v>80</v>
      </c>
      <c r="D54" s="153">
        <v>45004025</v>
      </c>
      <c r="E54" s="32" t="s">
        <v>82</v>
      </c>
      <c r="F54" s="185" t="s">
        <v>83</v>
      </c>
      <c r="G54" s="177">
        <v>610</v>
      </c>
      <c r="H54" s="47">
        <v>225</v>
      </c>
      <c r="I54" s="120">
        <v>0.5</v>
      </c>
      <c r="J54" s="63">
        <f t="shared" si="4"/>
        <v>0</v>
      </c>
      <c r="K54" s="1">
        <f t="shared" si="5"/>
        <v>0</v>
      </c>
      <c r="L54" s="1">
        <f t="shared" si="13"/>
        <v>0</v>
      </c>
    </row>
    <row r="55" spans="1:12" s="1" customFormat="1" ht="22.5" customHeight="1">
      <c r="A55" s="124"/>
      <c r="B55" s="78" t="s">
        <v>79</v>
      </c>
      <c r="C55" s="12" t="s">
        <v>376</v>
      </c>
      <c r="D55" s="153">
        <v>45004032</v>
      </c>
      <c r="E55" s="32" t="s">
        <v>84</v>
      </c>
      <c r="F55" s="185" t="s">
        <v>75</v>
      </c>
      <c r="G55" s="177">
        <v>590</v>
      </c>
      <c r="H55" s="47">
        <v>220</v>
      </c>
      <c r="I55" s="120">
        <v>0.5</v>
      </c>
      <c r="J55" s="63">
        <f t="shared" si="4"/>
        <v>0</v>
      </c>
      <c r="K55" s="1">
        <f t="shared" si="5"/>
        <v>0</v>
      </c>
      <c r="L55" s="1">
        <f t="shared" si="13"/>
        <v>0</v>
      </c>
    </row>
    <row r="56" spans="1:12" s="1" customFormat="1" ht="22.5" customHeight="1">
      <c r="A56" s="124"/>
      <c r="B56" s="78" t="s">
        <v>79</v>
      </c>
      <c r="C56" s="12" t="s">
        <v>85</v>
      </c>
      <c r="D56" s="153">
        <v>45004049</v>
      </c>
      <c r="E56" s="139" t="s">
        <v>86</v>
      </c>
      <c r="F56" s="185" t="s">
        <v>87</v>
      </c>
      <c r="G56" s="177">
        <v>200</v>
      </c>
      <c r="H56" s="47">
        <v>65</v>
      </c>
      <c r="I56" s="120">
        <v>0.5</v>
      </c>
      <c r="J56" s="63">
        <f t="shared" si="4"/>
        <v>0</v>
      </c>
      <c r="K56" s="1">
        <f t="shared" si="5"/>
        <v>0</v>
      </c>
      <c r="L56" s="1">
        <f t="shared" si="13"/>
        <v>0</v>
      </c>
    </row>
    <row r="57" spans="1:12" s="1" customFormat="1" ht="39.6">
      <c r="A57" s="124"/>
      <c r="B57" s="78" t="s">
        <v>79</v>
      </c>
      <c r="C57" s="12" t="s">
        <v>85</v>
      </c>
      <c r="D57" s="153">
        <v>45004056</v>
      </c>
      <c r="E57" s="136" t="s">
        <v>88</v>
      </c>
      <c r="F57" s="185" t="s">
        <v>89</v>
      </c>
      <c r="G57" s="177">
        <v>160</v>
      </c>
      <c r="H57" s="47">
        <v>65</v>
      </c>
      <c r="I57" s="120">
        <v>0.5</v>
      </c>
      <c r="J57" s="63">
        <f t="shared" si="4"/>
        <v>0</v>
      </c>
      <c r="K57" s="1">
        <f t="shared" si="5"/>
        <v>0</v>
      </c>
      <c r="L57" s="1">
        <f t="shared" si="13"/>
        <v>0</v>
      </c>
    </row>
    <row r="58" spans="1:12" s="1" customFormat="1" ht="39.6">
      <c r="A58" s="124"/>
      <c r="B58" s="78" t="s">
        <v>79</v>
      </c>
      <c r="C58" s="12" t="s">
        <v>85</v>
      </c>
      <c r="D58" s="153">
        <v>45004063</v>
      </c>
      <c r="E58" s="136" t="s">
        <v>90</v>
      </c>
      <c r="F58" s="185" t="s">
        <v>91</v>
      </c>
      <c r="G58" s="177">
        <v>130</v>
      </c>
      <c r="H58" s="47">
        <v>65</v>
      </c>
      <c r="I58" s="120">
        <v>0.5</v>
      </c>
      <c r="J58" s="63">
        <f t="shared" si="4"/>
        <v>0</v>
      </c>
      <c r="K58" s="1">
        <f t="shared" si="5"/>
        <v>0</v>
      </c>
      <c r="L58" s="1">
        <f t="shared" si="13"/>
        <v>0</v>
      </c>
    </row>
    <row r="59" spans="1:12" s="1" customFormat="1" ht="39.6">
      <c r="A59" s="124"/>
      <c r="B59" s="78" t="s">
        <v>79</v>
      </c>
      <c r="C59" s="12" t="s">
        <v>85</v>
      </c>
      <c r="D59" s="153">
        <v>45004070</v>
      </c>
      <c r="E59" s="136" t="s">
        <v>92</v>
      </c>
      <c r="F59" s="185" t="s">
        <v>93</v>
      </c>
      <c r="G59" s="177">
        <v>160</v>
      </c>
      <c r="H59" s="47">
        <v>65</v>
      </c>
      <c r="I59" s="120">
        <v>0.5</v>
      </c>
      <c r="J59" s="63">
        <f t="shared" si="4"/>
        <v>0</v>
      </c>
      <c r="K59" s="1">
        <f t="shared" si="5"/>
        <v>0</v>
      </c>
      <c r="L59" s="1">
        <f t="shared" si="13"/>
        <v>0</v>
      </c>
    </row>
    <row r="60" spans="1:12" s="1" customFormat="1" ht="39.6">
      <c r="A60" s="124"/>
      <c r="B60" s="78" t="s">
        <v>79</v>
      </c>
      <c r="C60" s="12" t="s">
        <v>85</v>
      </c>
      <c r="D60" s="153">
        <v>45004087</v>
      </c>
      <c r="E60" s="136" t="s">
        <v>94</v>
      </c>
      <c r="F60" s="185" t="s">
        <v>95</v>
      </c>
      <c r="G60" s="177">
        <v>120</v>
      </c>
      <c r="H60" s="47">
        <v>65</v>
      </c>
      <c r="I60" s="120">
        <v>0.5</v>
      </c>
      <c r="J60" s="63">
        <f t="shared" si="4"/>
        <v>0</v>
      </c>
      <c r="K60" s="1">
        <f t="shared" si="5"/>
        <v>0</v>
      </c>
      <c r="L60" s="1">
        <f t="shared" si="13"/>
        <v>0</v>
      </c>
    </row>
    <row r="61" spans="1:12" s="1" customFormat="1" ht="39.6">
      <c r="A61" s="124"/>
      <c r="B61" s="78" t="s">
        <v>79</v>
      </c>
      <c r="C61" s="12" t="s">
        <v>85</v>
      </c>
      <c r="D61" s="153">
        <v>45004100</v>
      </c>
      <c r="E61" s="136" t="s">
        <v>96</v>
      </c>
      <c r="F61" s="185" t="s">
        <v>97</v>
      </c>
      <c r="G61" s="177">
        <v>130</v>
      </c>
      <c r="H61" s="47">
        <v>65</v>
      </c>
      <c r="I61" s="120">
        <v>0.5</v>
      </c>
      <c r="J61" s="63">
        <f t="shared" si="4"/>
        <v>0</v>
      </c>
      <c r="K61" s="1">
        <f t="shared" si="5"/>
        <v>0</v>
      </c>
      <c r="L61" s="1">
        <f t="shared" si="13"/>
        <v>0</v>
      </c>
    </row>
    <row r="62" spans="1:12" s="1" customFormat="1" ht="39.6">
      <c r="A62" s="124"/>
      <c r="B62" s="78" t="s">
        <v>79</v>
      </c>
      <c r="C62" s="12" t="s">
        <v>85</v>
      </c>
      <c r="D62" s="153">
        <v>45004117</v>
      </c>
      <c r="E62" s="136" t="s">
        <v>98</v>
      </c>
      <c r="F62" s="185" t="s">
        <v>99</v>
      </c>
      <c r="G62" s="177">
        <v>130</v>
      </c>
      <c r="H62" s="47">
        <v>65</v>
      </c>
      <c r="I62" s="120">
        <v>0.5</v>
      </c>
      <c r="J62" s="63">
        <f t="shared" si="4"/>
        <v>0</v>
      </c>
      <c r="K62" s="1">
        <f t="shared" si="5"/>
        <v>0</v>
      </c>
      <c r="L62" s="1">
        <f t="shared" si="13"/>
        <v>0</v>
      </c>
    </row>
    <row r="63" spans="1:12" s="1" customFormat="1" ht="39.6">
      <c r="A63" s="124"/>
      <c r="B63" s="78" t="s">
        <v>79</v>
      </c>
      <c r="C63" s="12" t="s">
        <v>85</v>
      </c>
      <c r="D63" s="153">
        <v>45004124</v>
      </c>
      <c r="E63" s="136" t="s">
        <v>100</v>
      </c>
      <c r="F63" s="185" t="s">
        <v>101</v>
      </c>
      <c r="G63" s="177">
        <v>130</v>
      </c>
      <c r="H63" s="47">
        <v>65</v>
      </c>
      <c r="I63" s="120">
        <v>0.5</v>
      </c>
      <c r="J63" s="63">
        <f t="shared" si="4"/>
        <v>0</v>
      </c>
      <c r="K63" s="1">
        <f t="shared" si="5"/>
        <v>0</v>
      </c>
      <c r="L63" s="1">
        <f t="shared" si="13"/>
        <v>0</v>
      </c>
    </row>
    <row r="64" spans="1:12" s="1" customFormat="1" ht="39.6">
      <c r="A64" s="124"/>
      <c r="B64" s="78" t="s">
        <v>79</v>
      </c>
      <c r="C64" s="12" t="s">
        <v>85</v>
      </c>
      <c r="D64" s="153">
        <v>45004131</v>
      </c>
      <c r="E64" s="136" t="s">
        <v>102</v>
      </c>
      <c r="F64" s="185" t="s">
        <v>103</v>
      </c>
      <c r="G64" s="177">
        <v>140</v>
      </c>
      <c r="H64" s="47">
        <v>65</v>
      </c>
      <c r="I64" s="120">
        <v>0.5</v>
      </c>
      <c r="J64" s="63">
        <f t="shared" si="4"/>
        <v>0</v>
      </c>
      <c r="K64" s="1">
        <f t="shared" si="5"/>
        <v>0</v>
      </c>
      <c r="L64" s="1">
        <f t="shared" si="13"/>
        <v>0</v>
      </c>
    </row>
    <row r="65" spans="1:12" s="1" customFormat="1" ht="39.6">
      <c r="A65" s="124"/>
      <c r="B65" s="78" t="s">
        <v>79</v>
      </c>
      <c r="C65" s="12" t="s">
        <v>85</v>
      </c>
      <c r="D65" s="153">
        <v>45004148</v>
      </c>
      <c r="E65" s="137" t="s">
        <v>104</v>
      </c>
      <c r="F65" s="185" t="s">
        <v>105</v>
      </c>
      <c r="G65" s="177">
        <v>140</v>
      </c>
      <c r="H65" s="47">
        <v>50</v>
      </c>
      <c r="I65" s="120">
        <v>0.5</v>
      </c>
      <c r="J65" s="63">
        <f t="shared" si="4"/>
        <v>0</v>
      </c>
      <c r="K65" s="1">
        <f t="shared" si="5"/>
        <v>0</v>
      </c>
      <c r="L65" s="1">
        <f t="shared" si="13"/>
        <v>0</v>
      </c>
    </row>
    <row r="66" spans="1:12" s="1" customFormat="1" ht="39.6">
      <c r="A66" s="124"/>
      <c r="B66" s="78" t="s">
        <v>79</v>
      </c>
      <c r="C66" s="12" t="s">
        <v>85</v>
      </c>
      <c r="D66" s="153">
        <v>45004155</v>
      </c>
      <c r="E66" s="137" t="s">
        <v>106</v>
      </c>
      <c r="F66" s="185" t="s">
        <v>107</v>
      </c>
      <c r="G66" s="177">
        <v>140</v>
      </c>
      <c r="H66" s="47">
        <v>51</v>
      </c>
      <c r="I66" s="120">
        <v>0.5</v>
      </c>
      <c r="J66" s="63">
        <f t="shared" si="4"/>
        <v>0</v>
      </c>
      <c r="K66" s="1">
        <f t="shared" si="5"/>
        <v>0</v>
      </c>
      <c r="L66" s="1">
        <f t="shared" si="13"/>
        <v>0</v>
      </c>
    </row>
    <row r="67" spans="1:12" s="1" customFormat="1" ht="39.6">
      <c r="A67" s="124"/>
      <c r="B67" s="78" t="s">
        <v>79</v>
      </c>
      <c r="C67" s="12" t="s">
        <v>85</v>
      </c>
      <c r="D67" s="153">
        <v>45004162</v>
      </c>
      <c r="E67" s="137" t="s">
        <v>108</v>
      </c>
      <c r="F67" s="185" t="s">
        <v>109</v>
      </c>
      <c r="G67" s="177">
        <v>140</v>
      </c>
      <c r="H67" s="47">
        <v>51</v>
      </c>
      <c r="I67" s="120">
        <v>0.5</v>
      </c>
      <c r="J67" s="63">
        <f t="shared" si="4"/>
        <v>0</v>
      </c>
      <c r="K67" s="1">
        <f t="shared" si="5"/>
        <v>0</v>
      </c>
      <c r="L67" s="1">
        <f t="shared" si="13"/>
        <v>0</v>
      </c>
    </row>
    <row r="68" spans="1:12" s="1" customFormat="1" ht="39.6">
      <c r="A68" s="124"/>
      <c r="B68" s="78" t="s">
        <v>79</v>
      </c>
      <c r="C68" s="12" t="s">
        <v>85</v>
      </c>
      <c r="D68" s="153">
        <v>45004179</v>
      </c>
      <c r="E68" s="137" t="s">
        <v>110</v>
      </c>
      <c r="F68" s="185" t="s">
        <v>111</v>
      </c>
      <c r="G68" s="177">
        <v>140</v>
      </c>
      <c r="H68" s="47">
        <v>51</v>
      </c>
      <c r="I68" s="120">
        <v>0.5</v>
      </c>
      <c r="J68" s="63">
        <f t="shared" si="4"/>
        <v>0</v>
      </c>
      <c r="K68" s="1">
        <f t="shared" si="5"/>
        <v>0</v>
      </c>
      <c r="L68" s="1">
        <f t="shared" si="13"/>
        <v>0</v>
      </c>
    </row>
    <row r="69" spans="1:12" s="1" customFormat="1" ht="22.5" customHeight="1">
      <c r="A69" s="124"/>
      <c r="B69" s="78" t="s">
        <v>79</v>
      </c>
      <c r="C69" s="12" t="s">
        <v>85</v>
      </c>
      <c r="D69" s="153">
        <v>45004186</v>
      </c>
      <c r="E69" s="32" t="s">
        <v>112</v>
      </c>
      <c r="F69" s="185" t="s">
        <v>97</v>
      </c>
      <c r="G69" s="177">
        <v>160</v>
      </c>
      <c r="H69" s="47">
        <v>65</v>
      </c>
      <c r="I69" s="120">
        <v>0.5</v>
      </c>
      <c r="J69" s="63">
        <f t="shared" si="4"/>
        <v>0</v>
      </c>
      <c r="K69" s="1">
        <f t="shared" si="5"/>
        <v>0</v>
      </c>
      <c r="L69" s="1">
        <f t="shared" si="13"/>
        <v>0</v>
      </c>
    </row>
    <row r="70" spans="1:12" s="1" customFormat="1" ht="22.5" customHeight="1">
      <c r="A70" s="124"/>
      <c r="B70" s="78" t="s">
        <v>79</v>
      </c>
      <c r="C70" s="12" t="s">
        <v>85</v>
      </c>
      <c r="D70" s="153">
        <v>45004193</v>
      </c>
      <c r="E70" s="32" t="s">
        <v>113</v>
      </c>
      <c r="F70" s="185" t="s">
        <v>97</v>
      </c>
      <c r="G70" s="177">
        <v>160</v>
      </c>
      <c r="H70" s="47">
        <v>65</v>
      </c>
      <c r="I70" s="120">
        <v>0.5</v>
      </c>
      <c r="J70" s="63">
        <f t="shared" si="4"/>
        <v>0</v>
      </c>
      <c r="K70" s="1">
        <f t="shared" si="5"/>
        <v>0</v>
      </c>
      <c r="L70" s="1">
        <f t="shared" si="13"/>
        <v>0</v>
      </c>
    </row>
    <row r="71" spans="1:12" s="1" customFormat="1" ht="22.5" customHeight="1">
      <c r="A71" s="124"/>
      <c r="B71" s="78" t="s">
        <v>79</v>
      </c>
      <c r="C71" s="12" t="s">
        <v>85</v>
      </c>
      <c r="D71" s="153">
        <v>45004209</v>
      </c>
      <c r="E71" s="32" t="s">
        <v>114</v>
      </c>
      <c r="F71" s="185" t="s">
        <v>115</v>
      </c>
      <c r="G71" s="177">
        <v>1000</v>
      </c>
      <c r="H71" s="47">
        <v>310</v>
      </c>
      <c r="I71" s="120">
        <v>0.5</v>
      </c>
      <c r="J71" s="63">
        <f t="shared" ref="J71:J131" si="14">G71*A71</f>
        <v>0</v>
      </c>
      <c r="K71" s="1">
        <f t="shared" ref="K71:K131" si="15">H71*A71</f>
        <v>0</v>
      </c>
      <c r="L71" s="1">
        <f t="shared" si="13"/>
        <v>0</v>
      </c>
    </row>
    <row r="72" spans="1:12" s="1" customFormat="1" ht="22.5" customHeight="1">
      <c r="A72" s="124"/>
      <c r="B72" s="78" t="s">
        <v>79</v>
      </c>
      <c r="C72" s="12" t="s">
        <v>85</v>
      </c>
      <c r="D72" s="153">
        <v>45004216</v>
      </c>
      <c r="E72" s="32" t="s">
        <v>116</v>
      </c>
      <c r="F72" s="185" t="s">
        <v>117</v>
      </c>
      <c r="G72" s="177">
        <v>1700</v>
      </c>
      <c r="H72" s="47">
        <v>310</v>
      </c>
      <c r="I72" s="120">
        <v>0.5</v>
      </c>
      <c r="J72" s="63">
        <f t="shared" si="14"/>
        <v>0</v>
      </c>
      <c r="K72" s="1">
        <f t="shared" si="15"/>
        <v>0</v>
      </c>
      <c r="L72" s="1">
        <f t="shared" si="13"/>
        <v>0</v>
      </c>
    </row>
    <row r="73" spans="1:12" s="1" customFormat="1" ht="22.5" customHeight="1">
      <c r="A73" s="124"/>
      <c r="B73" s="78" t="s">
        <v>79</v>
      </c>
      <c r="C73" s="12" t="s">
        <v>85</v>
      </c>
      <c r="D73" s="153">
        <v>45004223</v>
      </c>
      <c r="E73" s="32" t="s">
        <v>118</v>
      </c>
      <c r="F73" s="185" t="s">
        <v>119</v>
      </c>
      <c r="G73" s="177">
        <v>1040</v>
      </c>
      <c r="H73" s="47">
        <v>315</v>
      </c>
      <c r="I73" s="120">
        <v>0.5</v>
      </c>
      <c r="J73" s="63">
        <f t="shared" si="14"/>
        <v>0</v>
      </c>
      <c r="K73" s="1">
        <f t="shared" si="15"/>
        <v>0</v>
      </c>
      <c r="L73" s="1">
        <f t="shared" si="13"/>
        <v>0</v>
      </c>
    </row>
    <row r="74" spans="1:12" s="1" customFormat="1" ht="22.5" customHeight="1">
      <c r="A74" s="124"/>
      <c r="B74" s="78" t="s">
        <v>79</v>
      </c>
      <c r="C74" s="12" t="s">
        <v>85</v>
      </c>
      <c r="D74" s="153">
        <v>45004230</v>
      </c>
      <c r="E74" s="32" t="s">
        <v>120</v>
      </c>
      <c r="F74" s="185" t="s">
        <v>67</v>
      </c>
      <c r="G74" s="177">
        <v>1730</v>
      </c>
      <c r="H74" s="47">
        <v>460</v>
      </c>
      <c r="I74" s="120">
        <v>1</v>
      </c>
      <c r="J74" s="63">
        <f t="shared" si="14"/>
        <v>0</v>
      </c>
      <c r="K74" s="1">
        <f t="shared" si="15"/>
        <v>0</v>
      </c>
      <c r="L74" s="1">
        <f t="shared" si="13"/>
        <v>0</v>
      </c>
    </row>
    <row r="75" spans="1:12" s="1" customFormat="1" ht="22.5" customHeight="1">
      <c r="A75" s="124"/>
      <c r="B75" s="78" t="s">
        <v>79</v>
      </c>
      <c r="C75" s="12" t="s">
        <v>85</v>
      </c>
      <c r="D75" s="153">
        <v>45004247</v>
      </c>
      <c r="E75" s="32" t="s">
        <v>121</v>
      </c>
      <c r="F75" s="185" t="s">
        <v>122</v>
      </c>
      <c r="G75" s="177">
        <v>2000</v>
      </c>
      <c r="H75" s="47">
        <v>465</v>
      </c>
      <c r="I75" s="120">
        <v>1</v>
      </c>
      <c r="J75" s="63">
        <f t="shared" si="14"/>
        <v>0</v>
      </c>
      <c r="K75" s="1">
        <f t="shared" si="15"/>
        <v>0</v>
      </c>
      <c r="L75" s="1">
        <f t="shared" ref="L75:L106" si="16">I75*A75</f>
        <v>0</v>
      </c>
    </row>
    <row r="76" spans="1:12" s="1" customFormat="1" ht="22.5" customHeight="1">
      <c r="A76" s="124"/>
      <c r="B76" s="78" t="s">
        <v>79</v>
      </c>
      <c r="C76" s="12" t="s">
        <v>85</v>
      </c>
      <c r="D76" s="153">
        <v>45004254</v>
      </c>
      <c r="E76" s="32" t="s">
        <v>123</v>
      </c>
      <c r="F76" s="185" t="s">
        <v>124</v>
      </c>
      <c r="G76" s="177">
        <v>1970</v>
      </c>
      <c r="H76" s="47">
        <v>465</v>
      </c>
      <c r="I76" s="120">
        <v>1</v>
      </c>
      <c r="J76" s="63">
        <f t="shared" si="14"/>
        <v>0</v>
      </c>
      <c r="K76" s="1">
        <f t="shared" si="15"/>
        <v>0</v>
      </c>
      <c r="L76" s="1">
        <f t="shared" si="16"/>
        <v>0</v>
      </c>
    </row>
    <row r="77" spans="1:12" s="1" customFormat="1" ht="22.5" customHeight="1">
      <c r="A77" s="124"/>
      <c r="B77" s="78" t="s">
        <v>79</v>
      </c>
      <c r="C77" s="12" t="s">
        <v>85</v>
      </c>
      <c r="D77" s="153">
        <v>45004261</v>
      </c>
      <c r="E77" s="32" t="s">
        <v>125</v>
      </c>
      <c r="F77" s="185" t="s">
        <v>126</v>
      </c>
      <c r="G77" s="177">
        <v>2630</v>
      </c>
      <c r="H77" s="47">
        <v>650</v>
      </c>
      <c r="I77" s="120">
        <v>1.3</v>
      </c>
      <c r="J77" s="63">
        <f t="shared" si="14"/>
        <v>0</v>
      </c>
      <c r="K77" s="1">
        <f t="shared" si="15"/>
        <v>0</v>
      </c>
      <c r="L77" s="1">
        <f t="shared" si="16"/>
        <v>0</v>
      </c>
    </row>
    <row r="78" spans="1:12" s="1" customFormat="1" ht="22.5" customHeight="1">
      <c r="A78" s="124"/>
      <c r="B78" s="78" t="s">
        <v>79</v>
      </c>
      <c r="C78" s="12" t="s">
        <v>85</v>
      </c>
      <c r="D78" s="153">
        <v>45004278</v>
      </c>
      <c r="E78" s="32" t="s">
        <v>127</v>
      </c>
      <c r="F78" s="185" t="s">
        <v>42</v>
      </c>
      <c r="G78" s="177">
        <v>2200</v>
      </c>
      <c r="H78" s="47">
        <v>65</v>
      </c>
      <c r="I78" s="120">
        <v>0.5</v>
      </c>
      <c r="J78" s="63">
        <f t="shared" si="14"/>
        <v>0</v>
      </c>
      <c r="K78" s="1">
        <f t="shared" si="15"/>
        <v>0</v>
      </c>
      <c r="L78" s="1">
        <f t="shared" si="16"/>
        <v>0</v>
      </c>
    </row>
    <row r="79" spans="1:12" s="1" customFormat="1" ht="22.5" customHeight="1">
      <c r="A79" s="124"/>
      <c r="B79" s="78" t="s">
        <v>79</v>
      </c>
      <c r="C79" s="12" t="s">
        <v>128</v>
      </c>
      <c r="D79" s="153">
        <v>45004285</v>
      </c>
      <c r="E79" s="32" t="s">
        <v>129</v>
      </c>
      <c r="F79" s="185" t="s">
        <v>37</v>
      </c>
      <c r="G79" s="177">
        <v>2050</v>
      </c>
      <c r="H79" s="47">
        <v>3330</v>
      </c>
      <c r="I79" s="120">
        <v>4.2</v>
      </c>
      <c r="J79" s="63">
        <f t="shared" si="14"/>
        <v>0</v>
      </c>
      <c r="K79" s="1">
        <f t="shared" si="15"/>
        <v>0</v>
      </c>
      <c r="L79" s="1">
        <f t="shared" si="16"/>
        <v>0</v>
      </c>
    </row>
    <row r="80" spans="1:12" s="1" customFormat="1" ht="22.5" customHeight="1">
      <c r="A80" s="124"/>
      <c r="B80" s="78" t="s">
        <v>79</v>
      </c>
      <c r="C80" s="12" t="s">
        <v>128</v>
      </c>
      <c r="D80" s="153">
        <v>45004292</v>
      </c>
      <c r="E80" s="32" t="s">
        <v>130</v>
      </c>
      <c r="F80" s="185" t="s">
        <v>131</v>
      </c>
      <c r="G80" s="177">
        <v>150</v>
      </c>
      <c r="H80" s="47">
        <v>195</v>
      </c>
      <c r="I80" s="120">
        <v>0.5</v>
      </c>
      <c r="J80" s="63">
        <f t="shared" si="14"/>
        <v>0</v>
      </c>
      <c r="K80" s="1">
        <f t="shared" si="15"/>
        <v>0</v>
      </c>
      <c r="L80" s="1">
        <f t="shared" si="16"/>
        <v>0</v>
      </c>
    </row>
    <row r="81" spans="1:12" s="1" customFormat="1" ht="22.5" customHeight="1">
      <c r="A81" s="124"/>
      <c r="B81" s="78" t="s">
        <v>79</v>
      </c>
      <c r="C81" s="12" t="s">
        <v>128</v>
      </c>
      <c r="D81" s="153">
        <v>45004308</v>
      </c>
      <c r="E81" s="32" t="s">
        <v>132</v>
      </c>
      <c r="F81" s="185" t="s">
        <v>133</v>
      </c>
      <c r="G81" s="177">
        <v>280</v>
      </c>
      <c r="H81" s="47">
        <v>100</v>
      </c>
      <c r="I81" s="120">
        <v>0.5</v>
      </c>
      <c r="J81" s="63">
        <f t="shared" si="14"/>
        <v>0</v>
      </c>
      <c r="K81" s="1">
        <f t="shared" si="15"/>
        <v>0</v>
      </c>
      <c r="L81" s="1">
        <f t="shared" si="16"/>
        <v>0</v>
      </c>
    </row>
    <row r="82" spans="1:12" s="1" customFormat="1" ht="22.5" customHeight="1">
      <c r="A82" s="124"/>
      <c r="B82" s="78" t="s">
        <v>79</v>
      </c>
      <c r="C82" s="12" t="s">
        <v>128</v>
      </c>
      <c r="D82" s="153">
        <v>45004315</v>
      </c>
      <c r="E82" s="32" t="s">
        <v>134</v>
      </c>
      <c r="F82" s="185" t="s">
        <v>135</v>
      </c>
      <c r="G82" s="177">
        <v>1050</v>
      </c>
      <c r="H82" s="47">
        <v>95</v>
      </c>
      <c r="I82" s="120">
        <v>0.5</v>
      </c>
      <c r="J82" s="63">
        <f t="shared" si="14"/>
        <v>0</v>
      </c>
      <c r="K82" s="1">
        <f t="shared" si="15"/>
        <v>0</v>
      </c>
      <c r="L82" s="1">
        <f t="shared" si="16"/>
        <v>0</v>
      </c>
    </row>
    <row r="83" spans="1:12" s="4" customFormat="1" ht="22.5" customHeight="1">
      <c r="A83" s="127"/>
      <c r="B83" s="80" t="s">
        <v>79</v>
      </c>
      <c r="C83" s="14" t="s">
        <v>128</v>
      </c>
      <c r="D83" s="153">
        <v>45004438</v>
      </c>
      <c r="E83" s="32" t="s">
        <v>390</v>
      </c>
      <c r="F83" s="188" t="s">
        <v>391</v>
      </c>
      <c r="G83" s="180">
        <v>310</v>
      </c>
      <c r="H83" s="51">
        <v>80</v>
      </c>
      <c r="I83" s="120">
        <v>0.4</v>
      </c>
      <c r="J83" s="63">
        <f t="shared" si="14"/>
        <v>0</v>
      </c>
      <c r="K83" s="1">
        <f t="shared" si="15"/>
        <v>0</v>
      </c>
      <c r="L83" s="1">
        <f t="shared" si="16"/>
        <v>0</v>
      </c>
    </row>
    <row r="84" spans="1:12" s="1" customFormat="1" ht="22.5" customHeight="1">
      <c r="A84" s="124"/>
      <c r="B84" s="78" t="s">
        <v>79</v>
      </c>
      <c r="C84" s="12" t="s">
        <v>128</v>
      </c>
      <c r="D84" s="153">
        <v>45004339</v>
      </c>
      <c r="E84" s="32" t="s">
        <v>136</v>
      </c>
      <c r="F84" s="185" t="s">
        <v>137</v>
      </c>
      <c r="G84" s="177">
        <v>980</v>
      </c>
      <c r="H84" s="47">
        <v>528</v>
      </c>
      <c r="I84" s="120">
        <v>0.8</v>
      </c>
      <c r="J84" s="63">
        <f t="shared" si="14"/>
        <v>0</v>
      </c>
      <c r="K84" s="1">
        <f t="shared" si="15"/>
        <v>0</v>
      </c>
      <c r="L84" s="1">
        <f t="shared" si="16"/>
        <v>0</v>
      </c>
    </row>
    <row r="85" spans="1:12" s="1" customFormat="1" ht="22.5" customHeight="1">
      <c r="A85" s="124"/>
      <c r="B85" s="78" t="s">
        <v>79</v>
      </c>
      <c r="C85" s="12" t="s">
        <v>128</v>
      </c>
      <c r="D85" s="153">
        <v>45004346</v>
      </c>
      <c r="E85" s="32" t="s">
        <v>138</v>
      </c>
      <c r="F85" s="185" t="s">
        <v>137</v>
      </c>
      <c r="G85" s="177">
        <v>920</v>
      </c>
      <c r="H85" s="47">
        <v>491</v>
      </c>
      <c r="I85" s="120">
        <v>0.8</v>
      </c>
      <c r="J85" s="63">
        <f t="shared" si="14"/>
        <v>0</v>
      </c>
      <c r="K85" s="1">
        <f t="shared" si="15"/>
        <v>0</v>
      </c>
      <c r="L85" s="1">
        <f t="shared" si="16"/>
        <v>0</v>
      </c>
    </row>
    <row r="86" spans="1:12" s="1" customFormat="1" ht="22.5" customHeight="1">
      <c r="A86" s="124"/>
      <c r="B86" s="78" t="s">
        <v>79</v>
      </c>
      <c r="C86" s="12" t="s">
        <v>128</v>
      </c>
      <c r="D86" s="153">
        <v>45004353</v>
      </c>
      <c r="E86" s="32" t="s">
        <v>139</v>
      </c>
      <c r="F86" s="185" t="s">
        <v>137</v>
      </c>
      <c r="G86" s="177">
        <v>1610</v>
      </c>
      <c r="H86" s="47">
        <v>787</v>
      </c>
      <c r="I86" s="120">
        <v>1.2</v>
      </c>
      <c r="J86" s="63">
        <f t="shared" si="14"/>
        <v>0</v>
      </c>
      <c r="K86" s="1">
        <f t="shared" si="15"/>
        <v>0</v>
      </c>
      <c r="L86" s="1">
        <f t="shared" si="16"/>
        <v>0</v>
      </c>
    </row>
    <row r="87" spans="1:12" s="1" customFormat="1" ht="22.5" customHeight="1">
      <c r="A87" s="124"/>
      <c r="B87" s="78" t="s">
        <v>79</v>
      </c>
      <c r="C87" s="12" t="s">
        <v>128</v>
      </c>
      <c r="D87" s="153">
        <v>45004360</v>
      </c>
      <c r="E87" s="32" t="s">
        <v>140</v>
      </c>
      <c r="F87" s="185" t="s">
        <v>141</v>
      </c>
      <c r="G87" s="177">
        <v>420</v>
      </c>
      <c r="H87" s="47">
        <v>462</v>
      </c>
      <c r="I87" s="120">
        <v>0.8</v>
      </c>
      <c r="J87" s="63">
        <f t="shared" si="14"/>
        <v>0</v>
      </c>
      <c r="K87" s="1">
        <f t="shared" si="15"/>
        <v>0</v>
      </c>
      <c r="L87" s="1">
        <f t="shared" si="16"/>
        <v>0</v>
      </c>
    </row>
    <row r="88" spans="1:12" s="1" customFormat="1" ht="22.5" customHeight="1">
      <c r="A88" s="124"/>
      <c r="B88" s="78" t="s">
        <v>79</v>
      </c>
      <c r="C88" s="12" t="s">
        <v>128</v>
      </c>
      <c r="D88" s="153">
        <v>45004377</v>
      </c>
      <c r="E88" s="32" t="s">
        <v>142</v>
      </c>
      <c r="F88" s="185" t="s">
        <v>141</v>
      </c>
      <c r="G88" s="177">
        <v>1080</v>
      </c>
      <c r="H88" s="47">
        <v>930</v>
      </c>
      <c r="I88" s="120">
        <v>1.5</v>
      </c>
      <c r="J88" s="63">
        <f t="shared" si="14"/>
        <v>0</v>
      </c>
      <c r="K88" s="1">
        <f t="shared" si="15"/>
        <v>0</v>
      </c>
      <c r="L88" s="1">
        <f t="shared" si="16"/>
        <v>0</v>
      </c>
    </row>
    <row r="89" spans="1:12" s="1" customFormat="1" ht="22.5" customHeight="1">
      <c r="A89" s="124"/>
      <c r="B89" s="78" t="s">
        <v>79</v>
      </c>
      <c r="C89" s="12" t="s">
        <v>128</v>
      </c>
      <c r="D89" s="153">
        <v>45004384</v>
      </c>
      <c r="E89" s="32" t="s">
        <v>143</v>
      </c>
      <c r="F89" s="185" t="s">
        <v>144</v>
      </c>
      <c r="G89" s="177">
        <v>2150</v>
      </c>
      <c r="H89" s="47">
        <v>1515</v>
      </c>
      <c r="I89" s="120">
        <v>2.4</v>
      </c>
      <c r="J89" s="63">
        <f t="shared" si="14"/>
        <v>0</v>
      </c>
      <c r="K89" s="1">
        <f t="shared" si="15"/>
        <v>0</v>
      </c>
      <c r="L89" s="1">
        <f t="shared" si="16"/>
        <v>0</v>
      </c>
    </row>
    <row r="90" spans="1:12" s="1" customFormat="1" ht="22.5" customHeight="1">
      <c r="A90" s="124"/>
      <c r="B90" s="78" t="s">
        <v>79</v>
      </c>
      <c r="C90" s="12" t="s">
        <v>128</v>
      </c>
      <c r="D90" s="153">
        <v>45004391</v>
      </c>
      <c r="E90" s="32" t="s">
        <v>145</v>
      </c>
      <c r="F90" s="185" t="s">
        <v>146</v>
      </c>
      <c r="G90" s="177">
        <v>1790</v>
      </c>
      <c r="H90" s="47">
        <v>1495</v>
      </c>
      <c r="I90" s="120">
        <v>2.4</v>
      </c>
      <c r="J90" s="63">
        <f t="shared" si="14"/>
        <v>0</v>
      </c>
      <c r="K90" s="1">
        <f t="shared" si="15"/>
        <v>0</v>
      </c>
      <c r="L90" s="1">
        <f t="shared" si="16"/>
        <v>0</v>
      </c>
    </row>
    <row r="91" spans="1:12" s="1" customFormat="1" ht="22.5" customHeight="1">
      <c r="A91" s="124"/>
      <c r="B91" s="78" t="s">
        <v>79</v>
      </c>
      <c r="C91" s="12" t="s">
        <v>128</v>
      </c>
      <c r="D91" s="153">
        <v>45004407</v>
      </c>
      <c r="E91" s="32" t="s">
        <v>147</v>
      </c>
      <c r="F91" s="185" t="s">
        <v>146</v>
      </c>
      <c r="G91" s="177">
        <v>2160</v>
      </c>
      <c r="H91" s="47">
        <v>2030</v>
      </c>
      <c r="I91" s="120">
        <v>3</v>
      </c>
      <c r="J91" s="63">
        <f t="shared" si="14"/>
        <v>0</v>
      </c>
      <c r="K91" s="1">
        <f t="shared" si="15"/>
        <v>0</v>
      </c>
      <c r="L91" s="1">
        <f t="shared" si="16"/>
        <v>0</v>
      </c>
    </row>
    <row r="92" spans="1:12" s="1" customFormat="1" ht="22.5" customHeight="1">
      <c r="A92" s="124"/>
      <c r="B92" s="78" t="s">
        <v>79</v>
      </c>
      <c r="C92" s="12" t="s">
        <v>128</v>
      </c>
      <c r="D92" s="153">
        <v>45004414</v>
      </c>
      <c r="E92" s="32" t="s">
        <v>148</v>
      </c>
      <c r="F92" s="185" t="s">
        <v>146</v>
      </c>
      <c r="G92" s="177">
        <v>2190</v>
      </c>
      <c r="H92" s="47">
        <v>1535</v>
      </c>
      <c r="I92" s="120">
        <v>2.4</v>
      </c>
      <c r="J92" s="63">
        <f t="shared" si="14"/>
        <v>0</v>
      </c>
      <c r="K92" s="1">
        <f t="shared" si="15"/>
        <v>0</v>
      </c>
      <c r="L92" s="1">
        <f t="shared" si="16"/>
        <v>0</v>
      </c>
    </row>
    <row r="93" spans="1:12" s="1" customFormat="1" ht="22.5" customHeight="1">
      <c r="A93" s="124"/>
      <c r="B93" s="78" t="s">
        <v>79</v>
      </c>
      <c r="C93" s="12" t="s">
        <v>128</v>
      </c>
      <c r="D93" s="153">
        <v>45004421</v>
      </c>
      <c r="E93" s="32" t="s">
        <v>149</v>
      </c>
      <c r="F93" s="185" t="s">
        <v>141</v>
      </c>
      <c r="G93" s="177">
        <v>1140</v>
      </c>
      <c r="H93" s="47">
        <v>965</v>
      </c>
      <c r="I93" s="120">
        <v>1.5</v>
      </c>
      <c r="J93" s="63">
        <f t="shared" si="14"/>
        <v>0</v>
      </c>
      <c r="K93" s="1">
        <f t="shared" si="15"/>
        <v>0</v>
      </c>
      <c r="L93" s="1">
        <f t="shared" si="16"/>
        <v>0</v>
      </c>
    </row>
    <row r="94" spans="1:12" s="1" customFormat="1" ht="22.5" customHeight="1">
      <c r="A94" s="124"/>
      <c r="B94" s="78" t="s">
        <v>79</v>
      </c>
      <c r="C94" s="12" t="s">
        <v>128</v>
      </c>
      <c r="D94" s="153">
        <v>45004445</v>
      </c>
      <c r="E94" s="32" t="s">
        <v>150</v>
      </c>
      <c r="F94" s="185" t="s">
        <v>151</v>
      </c>
      <c r="G94" s="177">
        <v>280</v>
      </c>
      <c r="H94" s="47">
        <v>265</v>
      </c>
      <c r="I94" s="120">
        <v>0.5</v>
      </c>
      <c r="J94" s="63">
        <f t="shared" si="14"/>
        <v>0</v>
      </c>
      <c r="K94" s="1">
        <f t="shared" si="15"/>
        <v>0</v>
      </c>
      <c r="L94" s="1">
        <f t="shared" si="16"/>
        <v>0</v>
      </c>
    </row>
    <row r="95" spans="1:12" s="1" customFormat="1" ht="22.5" customHeight="1">
      <c r="A95" s="124"/>
      <c r="B95" s="78" t="s">
        <v>79</v>
      </c>
      <c r="C95" s="12" t="s">
        <v>152</v>
      </c>
      <c r="D95" s="153">
        <v>45004452</v>
      </c>
      <c r="E95" s="32" t="s">
        <v>153</v>
      </c>
      <c r="F95" s="185" t="s">
        <v>83</v>
      </c>
      <c r="G95" s="177">
        <v>20</v>
      </c>
      <c r="H95" s="47">
        <v>12</v>
      </c>
      <c r="I95" s="120">
        <v>0.5</v>
      </c>
      <c r="J95" s="63">
        <f t="shared" si="14"/>
        <v>0</v>
      </c>
      <c r="K95" s="1">
        <f t="shared" si="15"/>
        <v>0</v>
      </c>
      <c r="L95" s="1">
        <f t="shared" si="16"/>
        <v>0</v>
      </c>
    </row>
    <row r="96" spans="1:12" s="1" customFormat="1" ht="22.5" customHeight="1">
      <c r="A96" s="124"/>
      <c r="B96" s="78" t="s">
        <v>79</v>
      </c>
      <c r="C96" s="12" t="s">
        <v>152</v>
      </c>
      <c r="D96" s="153">
        <v>45004469</v>
      </c>
      <c r="E96" s="32" t="s">
        <v>154</v>
      </c>
      <c r="F96" s="185" t="s">
        <v>83</v>
      </c>
      <c r="G96" s="177">
        <v>340</v>
      </c>
      <c r="H96" s="47">
        <v>135</v>
      </c>
      <c r="I96" s="120">
        <v>0.5</v>
      </c>
      <c r="J96" s="63">
        <f t="shared" si="14"/>
        <v>0</v>
      </c>
      <c r="K96" s="1">
        <f t="shared" si="15"/>
        <v>0</v>
      </c>
      <c r="L96" s="1">
        <f t="shared" si="16"/>
        <v>0</v>
      </c>
    </row>
    <row r="97" spans="1:12" s="1" customFormat="1" ht="22.5" customHeight="1">
      <c r="A97" s="124"/>
      <c r="B97" s="78" t="s">
        <v>79</v>
      </c>
      <c r="C97" s="12" t="s">
        <v>152</v>
      </c>
      <c r="D97" s="153">
        <v>45004483</v>
      </c>
      <c r="E97" s="32" t="s">
        <v>377</v>
      </c>
      <c r="F97" s="185" t="s">
        <v>378</v>
      </c>
      <c r="G97" s="177">
        <v>250</v>
      </c>
      <c r="H97" s="47">
        <v>105</v>
      </c>
      <c r="I97" s="120">
        <v>0.3</v>
      </c>
      <c r="J97" s="63">
        <f t="shared" si="14"/>
        <v>0</v>
      </c>
      <c r="K97" s="1">
        <f t="shared" si="15"/>
        <v>0</v>
      </c>
      <c r="L97" s="1">
        <f t="shared" si="16"/>
        <v>0</v>
      </c>
    </row>
    <row r="98" spans="1:12" s="1" customFormat="1" ht="22.5" customHeight="1">
      <c r="A98" s="124"/>
      <c r="B98" s="78" t="s">
        <v>79</v>
      </c>
      <c r="C98" s="12" t="s">
        <v>155</v>
      </c>
      <c r="D98" s="153">
        <v>45004575</v>
      </c>
      <c r="E98" s="32" t="s">
        <v>156</v>
      </c>
      <c r="F98" s="185" t="s">
        <v>41</v>
      </c>
      <c r="G98" s="177">
        <v>240</v>
      </c>
      <c r="H98" s="47">
        <v>220</v>
      </c>
      <c r="I98" s="120">
        <v>0.5</v>
      </c>
      <c r="J98" s="63">
        <f t="shared" si="14"/>
        <v>0</v>
      </c>
      <c r="K98" s="1">
        <f t="shared" si="15"/>
        <v>0</v>
      </c>
      <c r="L98" s="1">
        <f t="shared" si="16"/>
        <v>0</v>
      </c>
    </row>
    <row r="99" spans="1:12" s="1" customFormat="1" ht="22.5" customHeight="1">
      <c r="A99" s="128"/>
      <c r="B99" s="81" t="s">
        <v>79</v>
      </c>
      <c r="C99" s="15" t="s">
        <v>157</v>
      </c>
      <c r="D99" s="153">
        <v>45004490</v>
      </c>
      <c r="E99" s="36" t="s">
        <v>158</v>
      </c>
      <c r="F99" s="190" t="s">
        <v>101</v>
      </c>
      <c r="G99" s="181">
        <v>1240</v>
      </c>
      <c r="H99" s="52">
        <v>55</v>
      </c>
      <c r="I99" s="120">
        <v>0.5</v>
      </c>
      <c r="J99" s="63">
        <f t="shared" si="14"/>
        <v>0</v>
      </c>
      <c r="K99" s="1">
        <f t="shared" si="15"/>
        <v>0</v>
      </c>
      <c r="L99" s="1">
        <f t="shared" si="16"/>
        <v>0</v>
      </c>
    </row>
    <row r="100" spans="1:12" s="1" customFormat="1" ht="22.5" customHeight="1">
      <c r="A100" s="123"/>
      <c r="B100" s="79" t="s">
        <v>79</v>
      </c>
      <c r="C100" s="13" t="s">
        <v>159</v>
      </c>
      <c r="D100" s="153">
        <v>45004506</v>
      </c>
      <c r="E100" s="32" t="s">
        <v>160</v>
      </c>
      <c r="F100" s="185" t="s">
        <v>42</v>
      </c>
      <c r="G100" s="177">
        <v>1500</v>
      </c>
      <c r="H100" s="47">
        <v>85</v>
      </c>
      <c r="I100" s="120">
        <v>0.5</v>
      </c>
      <c r="J100" s="63">
        <f t="shared" si="14"/>
        <v>0</v>
      </c>
      <c r="K100" s="1">
        <f t="shared" si="15"/>
        <v>0</v>
      </c>
      <c r="L100" s="1">
        <f t="shared" si="16"/>
        <v>0</v>
      </c>
    </row>
    <row r="101" spans="1:12" s="1" customFormat="1" ht="22.5" customHeight="1">
      <c r="A101" s="123"/>
      <c r="B101" s="79" t="s">
        <v>79</v>
      </c>
      <c r="C101" s="13" t="s">
        <v>161</v>
      </c>
      <c r="D101" s="153">
        <v>45004513</v>
      </c>
      <c r="E101" s="32" t="s">
        <v>162</v>
      </c>
      <c r="F101" s="185" t="s">
        <v>163</v>
      </c>
      <c r="G101" s="177">
        <v>1420</v>
      </c>
      <c r="H101" s="47">
        <v>90</v>
      </c>
      <c r="I101" s="120">
        <v>0.5</v>
      </c>
      <c r="J101" s="63">
        <f t="shared" si="14"/>
        <v>0</v>
      </c>
      <c r="K101" s="1">
        <f t="shared" si="15"/>
        <v>0</v>
      </c>
      <c r="L101" s="1">
        <f t="shared" si="16"/>
        <v>0</v>
      </c>
    </row>
    <row r="102" spans="1:12" s="1" customFormat="1" ht="22.5" customHeight="1">
      <c r="A102" s="123"/>
      <c r="B102" s="79" t="s">
        <v>79</v>
      </c>
      <c r="C102" s="13" t="s">
        <v>161</v>
      </c>
      <c r="D102" s="153">
        <v>45004520</v>
      </c>
      <c r="E102" s="32" t="s">
        <v>164</v>
      </c>
      <c r="F102" s="185" t="s">
        <v>163</v>
      </c>
      <c r="G102" s="177">
        <v>1420</v>
      </c>
      <c r="H102" s="47">
        <v>90</v>
      </c>
      <c r="I102" s="120">
        <v>0.5</v>
      </c>
      <c r="J102" s="63">
        <f t="shared" si="14"/>
        <v>0</v>
      </c>
      <c r="K102" s="1">
        <f t="shared" si="15"/>
        <v>0</v>
      </c>
      <c r="L102" s="1">
        <f t="shared" si="16"/>
        <v>0</v>
      </c>
    </row>
    <row r="103" spans="1:12" s="1" customFormat="1" ht="22.5" customHeight="1">
      <c r="A103" s="123"/>
      <c r="B103" s="79" t="s">
        <v>79</v>
      </c>
      <c r="C103" s="13" t="s">
        <v>165</v>
      </c>
      <c r="D103" s="153">
        <v>45004537</v>
      </c>
      <c r="E103" s="32" t="s">
        <v>166</v>
      </c>
      <c r="F103" s="185" t="s">
        <v>163</v>
      </c>
      <c r="G103" s="177">
        <v>1390</v>
      </c>
      <c r="H103" s="47">
        <v>95</v>
      </c>
      <c r="I103" s="120">
        <v>0.5</v>
      </c>
      <c r="J103" s="63">
        <f t="shared" si="14"/>
        <v>0</v>
      </c>
      <c r="K103" s="1">
        <f t="shared" si="15"/>
        <v>0</v>
      </c>
      <c r="L103" s="1">
        <f t="shared" si="16"/>
        <v>0</v>
      </c>
    </row>
    <row r="104" spans="1:12" s="1" customFormat="1" ht="22.5" customHeight="1" thickBot="1">
      <c r="A104" s="126"/>
      <c r="B104" s="82" t="s">
        <v>79</v>
      </c>
      <c r="C104" s="16" t="s">
        <v>167</v>
      </c>
      <c r="D104" s="154">
        <v>45004544</v>
      </c>
      <c r="E104" s="35" t="s">
        <v>168</v>
      </c>
      <c r="F104" s="187" t="s">
        <v>42</v>
      </c>
      <c r="G104" s="179">
        <v>1140</v>
      </c>
      <c r="H104" s="49">
        <v>70</v>
      </c>
      <c r="I104" s="119">
        <v>0.5</v>
      </c>
      <c r="J104" s="63">
        <f t="shared" si="14"/>
        <v>0</v>
      </c>
      <c r="K104" s="1">
        <f t="shared" si="15"/>
        <v>0</v>
      </c>
      <c r="L104" s="1">
        <f t="shared" si="16"/>
        <v>0</v>
      </c>
    </row>
    <row r="105" spans="1:12" s="1" customFormat="1" ht="22.5" customHeight="1" thickBot="1">
      <c r="A105" s="210"/>
      <c r="B105" s="211" t="s">
        <v>169</v>
      </c>
      <c r="C105" s="212" t="s">
        <v>380</v>
      </c>
      <c r="D105" s="172">
        <v>45006036</v>
      </c>
      <c r="E105" s="213" t="s">
        <v>170</v>
      </c>
      <c r="F105" s="214" t="s">
        <v>26</v>
      </c>
      <c r="G105" s="215">
        <v>930</v>
      </c>
      <c r="H105" s="216">
        <v>390</v>
      </c>
      <c r="I105" s="217">
        <v>0.5</v>
      </c>
      <c r="J105" s="63">
        <f t="shared" si="14"/>
        <v>0</v>
      </c>
      <c r="K105" s="1">
        <f t="shared" si="15"/>
        <v>0</v>
      </c>
      <c r="L105" s="1">
        <f t="shared" si="16"/>
        <v>0</v>
      </c>
    </row>
    <row r="106" spans="1:12" s="1" customFormat="1" ht="22.5" customHeight="1">
      <c r="A106" s="124"/>
      <c r="B106" s="83" t="s">
        <v>171</v>
      </c>
      <c r="C106" s="18" t="s">
        <v>172</v>
      </c>
      <c r="D106" s="153">
        <v>45007026</v>
      </c>
      <c r="E106" s="33" t="s">
        <v>174</v>
      </c>
      <c r="F106" s="184" t="s">
        <v>175</v>
      </c>
      <c r="G106" s="176">
        <v>490</v>
      </c>
      <c r="H106" s="48">
        <v>100</v>
      </c>
      <c r="I106" s="200">
        <v>0.5</v>
      </c>
      <c r="J106" s="63">
        <f t="shared" si="14"/>
        <v>0</v>
      </c>
      <c r="K106" s="1">
        <f t="shared" si="15"/>
        <v>0</v>
      </c>
      <c r="L106" s="1">
        <f t="shared" si="16"/>
        <v>0</v>
      </c>
    </row>
    <row r="107" spans="1:12" s="1" customFormat="1" ht="22.5" customHeight="1" thickBot="1">
      <c r="A107" s="130"/>
      <c r="B107" s="149" t="s">
        <v>171</v>
      </c>
      <c r="C107" s="150" t="s">
        <v>172</v>
      </c>
      <c r="D107" s="154">
        <v>45007033</v>
      </c>
      <c r="E107" s="36" t="s">
        <v>176</v>
      </c>
      <c r="F107" s="190" t="s">
        <v>177</v>
      </c>
      <c r="G107" s="181">
        <v>1630</v>
      </c>
      <c r="H107" s="50">
        <v>625</v>
      </c>
      <c r="I107" s="119">
        <v>2.2000000000000002</v>
      </c>
      <c r="J107" s="63">
        <f t="shared" ref="J107" si="17">G107*A107</f>
        <v>0</v>
      </c>
      <c r="K107" s="1">
        <f t="shared" ref="K107" si="18">H107*A107</f>
        <v>0</v>
      </c>
      <c r="L107" s="1">
        <f t="shared" ref="L107" si="19">I107*A107</f>
        <v>0</v>
      </c>
    </row>
    <row r="108" spans="1:12" s="1" customFormat="1" ht="22.5" customHeight="1">
      <c r="A108" s="129"/>
      <c r="B108" s="84" t="s">
        <v>178</v>
      </c>
      <c r="C108" s="19" t="s">
        <v>179</v>
      </c>
      <c r="D108" s="155">
        <v>45008016</v>
      </c>
      <c r="E108" s="37" t="s">
        <v>180</v>
      </c>
      <c r="F108" s="191" t="s">
        <v>69</v>
      </c>
      <c r="G108" s="182">
        <v>360</v>
      </c>
      <c r="H108" s="47">
        <v>65</v>
      </c>
      <c r="I108" s="120">
        <v>0.5</v>
      </c>
      <c r="J108" s="63">
        <f t="shared" si="14"/>
        <v>0</v>
      </c>
      <c r="K108" s="1">
        <f t="shared" si="15"/>
        <v>0</v>
      </c>
      <c r="L108" s="1">
        <f t="shared" ref="L108:L143" si="20">I108*A108</f>
        <v>0</v>
      </c>
    </row>
    <row r="109" spans="1:12" s="1" customFormat="1" ht="22.5" customHeight="1">
      <c r="A109" s="124"/>
      <c r="B109" s="85" t="s">
        <v>178</v>
      </c>
      <c r="C109" s="20" t="s">
        <v>181</v>
      </c>
      <c r="D109" s="153">
        <v>45008023</v>
      </c>
      <c r="E109" s="32" t="s">
        <v>182</v>
      </c>
      <c r="F109" s="185" t="s">
        <v>183</v>
      </c>
      <c r="G109" s="177">
        <v>850</v>
      </c>
      <c r="H109" s="47">
        <v>465</v>
      </c>
      <c r="I109" s="120">
        <v>0.5</v>
      </c>
      <c r="J109" s="63">
        <f t="shared" si="14"/>
        <v>0</v>
      </c>
      <c r="K109" s="1">
        <f t="shared" si="15"/>
        <v>0</v>
      </c>
      <c r="L109" s="1">
        <f t="shared" si="20"/>
        <v>0</v>
      </c>
    </row>
    <row r="110" spans="1:12" s="1" customFormat="1" ht="22.5" customHeight="1">
      <c r="A110" s="124"/>
      <c r="B110" s="85" t="s">
        <v>178</v>
      </c>
      <c r="C110" s="20" t="s">
        <v>184</v>
      </c>
      <c r="D110" s="153">
        <v>45008030</v>
      </c>
      <c r="E110" s="32" t="s">
        <v>353</v>
      </c>
      <c r="F110" s="185" t="s">
        <v>355</v>
      </c>
      <c r="G110" s="177">
        <v>590</v>
      </c>
      <c r="H110" s="47">
        <v>500</v>
      </c>
      <c r="I110" s="120">
        <v>1</v>
      </c>
      <c r="J110" s="63">
        <f t="shared" si="14"/>
        <v>0</v>
      </c>
      <c r="K110" s="1">
        <f t="shared" si="15"/>
        <v>0</v>
      </c>
      <c r="L110" s="1">
        <f t="shared" si="20"/>
        <v>0</v>
      </c>
    </row>
    <row r="111" spans="1:12" s="1" customFormat="1" ht="22.5" customHeight="1">
      <c r="A111" s="124"/>
      <c r="B111" s="85" t="s">
        <v>178</v>
      </c>
      <c r="C111" s="20" t="s">
        <v>184</v>
      </c>
      <c r="D111" s="153">
        <v>45008320</v>
      </c>
      <c r="E111" s="32" t="s">
        <v>407</v>
      </c>
      <c r="F111" s="185" t="s">
        <v>403</v>
      </c>
      <c r="G111" s="177">
        <v>610</v>
      </c>
      <c r="H111" s="47">
        <v>500</v>
      </c>
      <c r="I111" s="120">
        <v>1.1000000000000001</v>
      </c>
      <c r="J111" s="63">
        <f t="shared" si="14"/>
        <v>0</v>
      </c>
      <c r="K111" s="1">
        <f t="shared" si="15"/>
        <v>0</v>
      </c>
      <c r="L111" s="1">
        <f t="shared" si="20"/>
        <v>0</v>
      </c>
    </row>
    <row r="112" spans="1:12" s="1" customFormat="1" ht="22.5" customHeight="1">
      <c r="A112" s="124"/>
      <c r="B112" s="85" t="s">
        <v>178</v>
      </c>
      <c r="C112" s="20" t="s">
        <v>184</v>
      </c>
      <c r="D112" s="153">
        <v>45008047</v>
      </c>
      <c r="E112" s="32" t="s">
        <v>354</v>
      </c>
      <c r="F112" s="185" t="s">
        <v>355</v>
      </c>
      <c r="G112" s="177">
        <v>1820</v>
      </c>
      <c r="H112" s="47">
        <v>55</v>
      </c>
      <c r="I112" s="120">
        <v>0.4</v>
      </c>
      <c r="J112" s="63">
        <f t="shared" si="14"/>
        <v>0</v>
      </c>
      <c r="K112" s="1">
        <f t="shared" si="15"/>
        <v>0</v>
      </c>
      <c r="L112" s="1">
        <f t="shared" si="20"/>
        <v>0</v>
      </c>
    </row>
    <row r="113" spans="1:12" s="1" customFormat="1" ht="22.5" customHeight="1">
      <c r="A113" s="124"/>
      <c r="B113" s="85" t="s">
        <v>178</v>
      </c>
      <c r="C113" s="20" t="s">
        <v>185</v>
      </c>
      <c r="D113" s="153">
        <v>45008054</v>
      </c>
      <c r="E113" s="32" t="s">
        <v>186</v>
      </c>
      <c r="F113" s="185" t="s">
        <v>187</v>
      </c>
      <c r="G113" s="177">
        <v>90</v>
      </c>
      <c r="H113" s="47">
        <v>150</v>
      </c>
      <c r="I113" s="120">
        <v>0.5</v>
      </c>
      <c r="J113" s="63">
        <f t="shared" si="14"/>
        <v>0</v>
      </c>
      <c r="K113" s="1">
        <f t="shared" si="15"/>
        <v>0</v>
      </c>
      <c r="L113" s="1">
        <f t="shared" si="20"/>
        <v>0</v>
      </c>
    </row>
    <row r="114" spans="1:12" s="2" customFormat="1" ht="22.5" customHeight="1">
      <c r="A114" s="124"/>
      <c r="B114" s="85" t="s">
        <v>178</v>
      </c>
      <c r="C114" s="20" t="s">
        <v>201</v>
      </c>
      <c r="D114" s="153">
        <v>45008191</v>
      </c>
      <c r="E114" s="32" t="s">
        <v>202</v>
      </c>
      <c r="F114" s="185" t="s">
        <v>203</v>
      </c>
      <c r="G114" s="177">
        <v>1470</v>
      </c>
      <c r="H114" s="47">
        <v>55</v>
      </c>
      <c r="I114" s="120">
        <v>0.5</v>
      </c>
      <c r="J114" s="63">
        <f t="shared" si="14"/>
        <v>0</v>
      </c>
      <c r="K114" s="1">
        <f t="shared" si="15"/>
        <v>0</v>
      </c>
      <c r="L114" s="1">
        <f t="shared" si="20"/>
        <v>0</v>
      </c>
    </row>
    <row r="115" spans="1:12" s="1" customFormat="1" ht="22.5" customHeight="1">
      <c r="A115" s="124"/>
      <c r="B115" s="85" t="s">
        <v>178</v>
      </c>
      <c r="C115" s="20" t="s">
        <v>188</v>
      </c>
      <c r="D115" s="153">
        <v>45008061</v>
      </c>
      <c r="E115" s="32" t="s">
        <v>189</v>
      </c>
      <c r="F115" s="185" t="s">
        <v>101</v>
      </c>
      <c r="G115" s="177">
        <v>3590</v>
      </c>
      <c r="H115" s="47">
        <v>125</v>
      </c>
      <c r="I115" s="120">
        <v>0.5</v>
      </c>
      <c r="J115" s="63">
        <f t="shared" si="14"/>
        <v>0</v>
      </c>
      <c r="K115" s="1">
        <f t="shared" si="15"/>
        <v>0</v>
      </c>
      <c r="L115" s="1">
        <f t="shared" si="20"/>
        <v>0</v>
      </c>
    </row>
    <row r="116" spans="1:12" s="1" customFormat="1" ht="22.5" customHeight="1">
      <c r="A116" s="124"/>
      <c r="B116" s="85" t="s">
        <v>178</v>
      </c>
      <c r="C116" s="20" t="s">
        <v>188</v>
      </c>
      <c r="D116" s="153">
        <v>45008078</v>
      </c>
      <c r="E116" s="32" t="s">
        <v>190</v>
      </c>
      <c r="F116" s="185" t="s">
        <v>191</v>
      </c>
      <c r="G116" s="177">
        <v>2790</v>
      </c>
      <c r="H116" s="47">
        <v>90</v>
      </c>
      <c r="I116" s="120">
        <v>0.5</v>
      </c>
      <c r="J116" s="63">
        <f t="shared" si="14"/>
        <v>0</v>
      </c>
      <c r="K116" s="1">
        <f t="shared" si="15"/>
        <v>0</v>
      </c>
      <c r="L116" s="1">
        <f t="shared" si="20"/>
        <v>0</v>
      </c>
    </row>
    <row r="117" spans="1:12" s="1" customFormat="1" ht="22.5" customHeight="1">
      <c r="A117" s="124"/>
      <c r="B117" s="85" t="s">
        <v>178</v>
      </c>
      <c r="C117" s="20" t="s">
        <v>188</v>
      </c>
      <c r="D117" s="153">
        <v>45008092</v>
      </c>
      <c r="E117" s="32" t="s">
        <v>192</v>
      </c>
      <c r="F117" s="185" t="s">
        <v>193</v>
      </c>
      <c r="G117" s="177">
        <v>2740</v>
      </c>
      <c r="H117" s="47">
        <v>105</v>
      </c>
      <c r="I117" s="120">
        <v>0.5</v>
      </c>
      <c r="J117" s="63">
        <f t="shared" si="14"/>
        <v>0</v>
      </c>
      <c r="K117" s="1">
        <f t="shared" si="15"/>
        <v>0</v>
      </c>
      <c r="L117" s="1">
        <f t="shared" si="20"/>
        <v>0</v>
      </c>
    </row>
    <row r="118" spans="1:12" s="1" customFormat="1" ht="22.5" customHeight="1">
      <c r="A118" s="124"/>
      <c r="B118" s="85" t="s">
        <v>178</v>
      </c>
      <c r="C118" s="20" t="s">
        <v>188</v>
      </c>
      <c r="D118" s="153">
        <v>45008108</v>
      </c>
      <c r="E118" s="32" t="s">
        <v>194</v>
      </c>
      <c r="F118" s="185" t="s">
        <v>195</v>
      </c>
      <c r="G118" s="177">
        <v>2420</v>
      </c>
      <c r="H118" s="47">
        <v>110</v>
      </c>
      <c r="I118" s="120">
        <v>0.5</v>
      </c>
      <c r="J118" s="63">
        <f t="shared" si="14"/>
        <v>0</v>
      </c>
      <c r="K118" s="1">
        <f t="shared" si="15"/>
        <v>0</v>
      </c>
      <c r="L118" s="1">
        <f t="shared" si="20"/>
        <v>0</v>
      </c>
    </row>
    <row r="119" spans="1:12" s="1" customFormat="1" ht="22.5" customHeight="1">
      <c r="A119" s="124"/>
      <c r="B119" s="85" t="s">
        <v>178</v>
      </c>
      <c r="C119" s="20" t="s">
        <v>188</v>
      </c>
      <c r="D119" s="153">
        <v>45008115</v>
      </c>
      <c r="E119" s="32" t="s">
        <v>196</v>
      </c>
      <c r="F119" s="185" t="s">
        <v>197</v>
      </c>
      <c r="G119" s="177">
        <v>1800</v>
      </c>
      <c r="H119" s="47">
        <v>105</v>
      </c>
      <c r="I119" s="120">
        <v>0.5</v>
      </c>
      <c r="J119" s="63">
        <f t="shared" si="14"/>
        <v>0</v>
      </c>
      <c r="K119" s="1">
        <f t="shared" si="15"/>
        <v>0</v>
      </c>
      <c r="L119" s="1">
        <f t="shared" si="20"/>
        <v>0</v>
      </c>
    </row>
    <row r="120" spans="1:12" s="1" customFormat="1" ht="22.5" customHeight="1">
      <c r="A120" s="124"/>
      <c r="B120" s="85" t="s">
        <v>178</v>
      </c>
      <c r="C120" s="20" t="s">
        <v>188</v>
      </c>
      <c r="D120" s="153">
        <v>45008146</v>
      </c>
      <c r="E120" s="32" t="s">
        <v>199</v>
      </c>
      <c r="F120" s="185" t="s">
        <v>198</v>
      </c>
      <c r="G120" s="177">
        <v>2640</v>
      </c>
      <c r="H120" s="47">
        <v>105</v>
      </c>
      <c r="I120" s="120">
        <v>0.5</v>
      </c>
      <c r="J120" s="63">
        <f t="shared" si="14"/>
        <v>0</v>
      </c>
      <c r="K120" s="1">
        <f t="shared" si="15"/>
        <v>0</v>
      </c>
      <c r="L120" s="1">
        <f t="shared" si="20"/>
        <v>0</v>
      </c>
    </row>
    <row r="121" spans="1:12" s="1" customFormat="1" ht="22.5" customHeight="1">
      <c r="A121" s="124"/>
      <c r="B121" s="85" t="s">
        <v>178</v>
      </c>
      <c r="C121" s="20" t="s">
        <v>188</v>
      </c>
      <c r="D121" s="153">
        <v>45008085</v>
      </c>
      <c r="E121" s="32" t="s">
        <v>356</v>
      </c>
      <c r="F121" s="185" t="s">
        <v>355</v>
      </c>
      <c r="G121" s="177">
        <v>1060</v>
      </c>
      <c r="H121" s="47">
        <v>785</v>
      </c>
      <c r="I121" s="120">
        <v>1.5</v>
      </c>
      <c r="J121" s="63">
        <f t="shared" si="14"/>
        <v>0</v>
      </c>
      <c r="K121" s="1">
        <f t="shared" si="15"/>
        <v>0</v>
      </c>
      <c r="L121" s="1">
        <f t="shared" si="20"/>
        <v>0</v>
      </c>
    </row>
    <row r="122" spans="1:12" s="1" customFormat="1" ht="22.5" customHeight="1">
      <c r="A122" s="124"/>
      <c r="B122" s="85" t="s">
        <v>178</v>
      </c>
      <c r="C122" s="20" t="s">
        <v>188</v>
      </c>
      <c r="D122" s="153">
        <v>45008184</v>
      </c>
      <c r="E122" s="32" t="s">
        <v>200</v>
      </c>
      <c r="F122" s="185" t="s">
        <v>40</v>
      </c>
      <c r="G122" s="177">
        <v>1940</v>
      </c>
      <c r="H122" s="47">
        <v>50</v>
      </c>
      <c r="I122" s="120">
        <v>0.5</v>
      </c>
      <c r="J122" s="63">
        <f t="shared" si="14"/>
        <v>0</v>
      </c>
      <c r="K122" s="1">
        <f t="shared" si="15"/>
        <v>0</v>
      </c>
      <c r="L122" s="1">
        <f t="shared" si="20"/>
        <v>0</v>
      </c>
    </row>
    <row r="123" spans="1:12" s="2" customFormat="1" ht="22.5" customHeight="1">
      <c r="A123" s="124"/>
      <c r="B123" s="85" t="s">
        <v>178</v>
      </c>
      <c r="C123" s="21" t="s">
        <v>204</v>
      </c>
      <c r="D123" s="153">
        <v>45008337</v>
      </c>
      <c r="E123" s="32" t="s">
        <v>327</v>
      </c>
      <c r="F123" s="185" t="s">
        <v>328</v>
      </c>
      <c r="G123" s="177">
        <v>630</v>
      </c>
      <c r="H123" s="47">
        <v>80</v>
      </c>
      <c r="I123" s="120">
        <v>0.5</v>
      </c>
      <c r="J123" s="63">
        <f t="shared" si="14"/>
        <v>0</v>
      </c>
      <c r="K123" s="1">
        <f t="shared" si="15"/>
        <v>0</v>
      </c>
      <c r="L123" s="1">
        <f t="shared" si="20"/>
        <v>0</v>
      </c>
    </row>
    <row r="124" spans="1:12" s="2" customFormat="1" ht="22.5" customHeight="1">
      <c r="A124" s="124"/>
      <c r="B124" s="85" t="s">
        <v>178</v>
      </c>
      <c r="C124" s="21" t="s">
        <v>204</v>
      </c>
      <c r="D124" s="153">
        <v>45008382</v>
      </c>
      <c r="E124" s="32" t="s">
        <v>409</v>
      </c>
      <c r="F124" s="185" t="s">
        <v>403</v>
      </c>
      <c r="G124" s="177">
        <v>1510</v>
      </c>
      <c r="H124" s="47">
        <v>80</v>
      </c>
      <c r="I124" s="120">
        <v>0.5</v>
      </c>
      <c r="J124" s="63">
        <f t="shared" ref="J124:J126" si="21">G124*A124</f>
        <v>0</v>
      </c>
      <c r="K124" s="1">
        <f t="shared" ref="K124:K126" si="22">H124*A124</f>
        <v>0</v>
      </c>
      <c r="L124" s="1">
        <f t="shared" ref="L124:L126" si="23">I124*A124</f>
        <v>0</v>
      </c>
    </row>
    <row r="125" spans="1:12" s="2" customFormat="1" ht="22.5" customHeight="1">
      <c r="A125" s="124"/>
      <c r="B125" s="85" t="s">
        <v>178</v>
      </c>
      <c r="C125" s="21" t="s">
        <v>205</v>
      </c>
      <c r="D125" s="153">
        <v>45008221</v>
      </c>
      <c r="E125" s="32" t="s">
        <v>345</v>
      </c>
      <c r="F125" s="185" t="s">
        <v>346</v>
      </c>
      <c r="G125" s="177">
        <v>1530</v>
      </c>
      <c r="H125" s="47">
        <v>60</v>
      </c>
      <c r="I125" s="120">
        <v>0.3</v>
      </c>
      <c r="J125" s="63">
        <f t="shared" si="21"/>
        <v>0</v>
      </c>
      <c r="K125" s="1">
        <f t="shared" si="22"/>
        <v>0</v>
      </c>
      <c r="L125" s="1">
        <f t="shared" si="23"/>
        <v>0</v>
      </c>
    </row>
    <row r="126" spans="1:12" s="2" customFormat="1" ht="22.5" customHeight="1">
      <c r="A126" s="124"/>
      <c r="B126" s="85" t="s">
        <v>178</v>
      </c>
      <c r="C126" s="21" t="s">
        <v>205</v>
      </c>
      <c r="D126" s="153">
        <v>45008344</v>
      </c>
      <c r="E126" s="32" t="s">
        <v>410</v>
      </c>
      <c r="F126" s="185" t="s">
        <v>403</v>
      </c>
      <c r="G126" s="177">
        <v>1730</v>
      </c>
      <c r="H126" s="47">
        <v>60</v>
      </c>
      <c r="I126" s="120">
        <v>0.3</v>
      </c>
      <c r="J126" s="63">
        <f t="shared" si="21"/>
        <v>0</v>
      </c>
      <c r="K126" s="1">
        <f t="shared" si="22"/>
        <v>0</v>
      </c>
      <c r="L126" s="1">
        <f t="shared" si="23"/>
        <v>0</v>
      </c>
    </row>
    <row r="127" spans="1:12" s="2" customFormat="1" ht="22.5" customHeight="1">
      <c r="A127" s="124"/>
      <c r="B127" s="85" t="s">
        <v>178</v>
      </c>
      <c r="C127" s="21" t="s">
        <v>206</v>
      </c>
      <c r="D127" s="153">
        <v>45008245</v>
      </c>
      <c r="E127" s="32" t="s">
        <v>365</v>
      </c>
      <c r="F127" s="185" t="s">
        <v>366</v>
      </c>
      <c r="G127" s="177">
        <v>2420</v>
      </c>
      <c r="H127" s="47">
        <v>90</v>
      </c>
      <c r="I127" s="120">
        <v>0.8</v>
      </c>
      <c r="J127" s="63">
        <f t="shared" si="14"/>
        <v>0</v>
      </c>
      <c r="K127" s="1">
        <f t="shared" si="15"/>
        <v>0</v>
      </c>
      <c r="L127" s="1">
        <f t="shared" si="20"/>
        <v>0</v>
      </c>
    </row>
    <row r="128" spans="1:12" s="2" customFormat="1" ht="22.5" customHeight="1">
      <c r="A128" s="124"/>
      <c r="B128" s="85" t="s">
        <v>178</v>
      </c>
      <c r="C128" s="21" t="s">
        <v>206</v>
      </c>
      <c r="D128" s="153">
        <v>45008238</v>
      </c>
      <c r="E128" s="32" t="s">
        <v>207</v>
      </c>
      <c r="F128" s="185" t="s">
        <v>208</v>
      </c>
      <c r="G128" s="177">
        <v>420</v>
      </c>
      <c r="H128" s="47">
        <v>25</v>
      </c>
      <c r="I128" s="120">
        <v>0.5</v>
      </c>
      <c r="J128" s="63">
        <f t="shared" si="14"/>
        <v>0</v>
      </c>
      <c r="K128" s="1">
        <f t="shared" si="15"/>
        <v>0</v>
      </c>
      <c r="L128" s="1">
        <f t="shared" si="20"/>
        <v>0</v>
      </c>
    </row>
    <row r="129" spans="1:12" s="2" customFormat="1" ht="22.5" customHeight="1">
      <c r="A129" s="124"/>
      <c r="B129" s="85" t="s">
        <v>178</v>
      </c>
      <c r="C129" s="21" t="s">
        <v>209</v>
      </c>
      <c r="D129" s="153">
        <v>45008252</v>
      </c>
      <c r="E129" s="32" t="s">
        <v>349</v>
      </c>
      <c r="F129" s="185" t="s">
        <v>346</v>
      </c>
      <c r="G129" s="177">
        <v>1650</v>
      </c>
      <c r="H129" s="47">
        <v>60</v>
      </c>
      <c r="I129" s="120">
        <v>0.4</v>
      </c>
      <c r="J129" s="63">
        <f t="shared" si="14"/>
        <v>0</v>
      </c>
      <c r="K129" s="1">
        <f t="shared" si="15"/>
        <v>0</v>
      </c>
      <c r="L129" s="1">
        <f t="shared" si="20"/>
        <v>0</v>
      </c>
    </row>
    <row r="130" spans="1:12" s="2" customFormat="1" ht="22.5" customHeight="1">
      <c r="A130" s="124"/>
      <c r="B130" s="85" t="s">
        <v>178</v>
      </c>
      <c r="C130" s="21" t="s">
        <v>210</v>
      </c>
      <c r="D130" s="153">
        <v>45008276</v>
      </c>
      <c r="E130" s="32" t="s">
        <v>372</v>
      </c>
      <c r="F130" s="185" t="s">
        <v>366</v>
      </c>
      <c r="G130" s="177">
        <v>1630</v>
      </c>
      <c r="H130" s="47">
        <v>70</v>
      </c>
      <c r="I130" s="120">
        <v>0.5</v>
      </c>
      <c r="J130" s="63">
        <f t="shared" si="14"/>
        <v>0</v>
      </c>
      <c r="K130" s="1">
        <f t="shared" si="15"/>
        <v>0</v>
      </c>
      <c r="L130" s="1">
        <f t="shared" si="20"/>
        <v>0</v>
      </c>
    </row>
    <row r="131" spans="1:12" s="2" customFormat="1" ht="22.5" customHeight="1">
      <c r="A131" s="124"/>
      <c r="B131" s="85" t="s">
        <v>178</v>
      </c>
      <c r="C131" s="20" t="s">
        <v>211</v>
      </c>
      <c r="D131" s="153">
        <v>45008290</v>
      </c>
      <c r="E131" s="33" t="s">
        <v>350</v>
      </c>
      <c r="F131" s="184" t="s">
        <v>351</v>
      </c>
      <c r="G131" s="176">
        <v>1700</v>
      </c>
      <c r="H131" s="47">
        <v>60</v>
      </c>
      <c r="I131" s="120">
        <v>0.4</v>
      </c>
      <c r="J131" s="63">
        <f t="shared" si="14"/>
        <v>0</v>
      </c>
      <c r="K131" s="1">
        <f t="shared" si="15"/>
        <v>0</v>
      </c>
      <c r="L131" s="1">
        <f t="shared" si="20"/>
        <v>0</v>
      </c>
    </row>
    <row r="132" spans="1:12" s="2" customFormat="1" ht="22.5" customHeight="1">
      <c r="A132" s="124"/>
      <c r="B132" s="85" t="s">
        <v>178</v>
      </c>
      <c r="C132" s="20" t="s">
        <v>211</v>
      </c>
      <c r="D132" s="153">
        <v>45008214</v>
      </c>
      <c r="E132" s="33" t="s">
        <v>406</v>
      </c>
      <c r="F132" s="184" t="s">
        <v>403</v>
      </c>
      <c r="G132" s="176">
        <v>1730</v>
      </c>
      <c r="H132" s="47">
        <v>60</v>
      </c>
      <c r="I132" s="120">
        <v>0.4</v>
      </c>
      <c r="J132" s="63">
        <f t="shared" ref="J132:J138" si="24">G132*A132</f>
        <v>0</v>
      </c>
      <c r="K132" s="1">
        <f t="shared" ref="K132:K138" si="25">H132*A132</f>
        <v>0</v>
      </c>
      <c r="L132" s="1">
        <f t="shared" ref="L132:L138" si="26">I132*A132</f>
        <v>0</v>
      </c>
    </row>
    <row r="133" spans="1:12" s="2" customFormat="1" ht="22.5" customHeight="1">
      <c r="A133" s="124"/>
      <c r="B133" s="85" t="s">
        <v>178</v>
      </c>
      <c r="C133" s="21" t="s">
        <v>212</v>
      </c>
      <c r="D133" s="153">
        <v>45008269</v>
      </c>
      <c r="E133" s="32" t="s">
        <v>363</v>
      </c>
      <c r="F133" s="185" t="s">
        <v>359</v>
      </c>
      <c r="G133" s="177">
        <v>1900</v>
      </c>
      <c r="H133" s="47">
        <v>85</v>
      </c>
      <c r="I133" s="120">
        <v>0.5</v>
      </c>
      <c r="J133" s="63">
        <f t="shared" si="24"/>
        <v>0</v>
      </c>
      <c r="K133" s="1">
        <f t="shared" si="25"/>
        <v>0</v>
      </c>
      <c r="L133" s="1">
        <f t="shared" si="26"/>
        <v>0</v>
      </c>
    </row>
    <row r="134" spans="1:12" s="2" customFormat="1" ht="22.5" customHeight="1">
      <c r="A134" s="124"/>
      <c r="B134" s="85" t="s">
        <v>178</v>
      </c>
      <c r="C134" s="21" t="s">
        <v>212</v>
      </c>
      <c r="D134" s="153">
        <v>45008283</v>
      </c>
      <c r="E134" s="32" t="s">
        <v>213</v>
      </c>
      <c r="F134" s="185" t="s">
        <v>193</v>
      </c>
      <c r="G134" s="177">
        <v>760</v>
      </c>
      <c r="H134" s="47">
        <v>15</v>
      </c>
      <c r="I134" s="120">
        <v>0.5</v>
      </c>
      <c r="J134" s="63">
        <f t="shared" si="24"/>
        <v>0</v>
      </c>
      <c r="K134" s="1">
        <f t="shared" si="25"/>
        <v>0</v>
      </c>
      <c r="L134" s="1">
        <f t="shared" si="26"/>
        <v>0</v>
      </c>
    </row>
    <row r="135" spans="1:12" s="2" customFormat="1" ht="22.5" customHeight="1">
      <c r="A135" s="124"/>
      <c r="B135" s="85" t="s">
        <v>178</v>
      </c>
      <c r="C135" s="21" t="s">
        <v>214</v>
      </c>
      <c r="D135" s="153">
        <v>45008306</v>
      </c>
      <c r="E135" s="32" t="s">
        <v>381</v>
      </c>
      <c r="F135" s="185" t="s">
        <v>382</v>
      </c>
      <c r="G135" s="177">
        <v>970</v>
      </c>
      <c r="H135" s="47">
        <v>45</v>
      </c>
      <c r="I135" s="120">
        <v>0.5</v>
      </c>
      <c r="J135" s="63">
        <f t="shared" si="24"/>
        <v>0</v>
      </c>
      <c r="K135" s="1">
        <f t="shared" si="25"/>
        <v>0</v>
      </c>
      <c r="L135" s="1">
        <f t="shared" si="26"/>
        <v>0</v>
      </c>
    </row>
    <row r="136" spans="1:12" s="2" customFormat="1" ht="22.5" customHeight="1">
      <c r="A136" s="124"/>
      <c r="B136" s="209" t="s">
        <v>178</v>
      </c>
      <c r="C136" s="21" t="s">
        <v>215</v>
      </c>
      <c r="D136" s="170">
        <v>45008313</v>
      </c>
      <c r="E136" s="32" t="s">
        <v>216</v>
      </c>
      <c r="F136" s="185" t="s">
        <v>217</v>
      </c>
      <c r="G136" s="177">
        <v>650</v>
      </c>
      <c r="H136" s="47">
        <v>60</v>
      </c>
      <c r="I136" s="120">
        <v>0.5</v>
      </c>
      <c r="J136" s="63">
        <f t="shared" si="24"/>
        <v>0</v>
      </c>
      <c r="K136" s="1">
        <f t="shared" si="25"/>
        <v>0</v>
      </c>
      <c r="L136" s="1">
        <f t="shared" si="26"/>
        <v>0</v>
      </c>
    </row>
    <row r="137" spans="1:12" s="2" customFormat="1" ht="22.5" customHeight="1">
      <c r="A137" s="128"/>
      <c r="B137" s="207" t="s">
        <v>178</v>
      </c>
      <c r="C137" s="208" t="s">
        <v>215</v>
      </c>
      <c r="D137" s="153">
        <v>45008412</v>
      </c>
      <c r="E137" s="33" t="s">
        <v>329</v>
      </c>
      <c r="F137" s="184" t="s">
        <v>326</v>
      </c>
      <c r="G137" s="176">
        <v>1380</v>
      </c>
      <c r="H137" s="52">
        <v>35</v>
      </c>
      <c r="I137" s="173">
        <v>0.5</v>
      </c>
      <c r="J137" s="63">
        <f t="shared" si="24"/>
        <v>0</v>
      </c>
      <c r="K137" s="1">
        <f t="shared" si="25"/>
        <v>0</v>
      </c>
      <c r="L137" s="1">
        <f t="shared" si="26"/>
        <v>0</v>
      </c>
    </row>
    <row r="138" spans="1:12" s="2" customFormat="1" ht="22.5" customHeight="1" thickBot="1">
      <c r="A138" s="125"/>
      <c r="B138" s="86" t="s">
        <v>178</v>
      </c>
      <c r="C138" s="22" t="s">
        <v>215</v>
      </c>
      <c r="D138" s="193">
        <v>45008375</v>
      </c>
      <c r="E138" s="34" t="s">
        <v>408</v>
      </c>
      <c r="F138" s="186" t="s">
        <v>403</v>
      </c>
      <c r="G138" s="178">
        <v>1940</v>
      </c>
      <c r="H138" s="49">
        <v>60</v>
      </c>
      <c r="I138" s="119">
        <v>0.5</v>
      </c>
      <c r="J138" s="63">
        <f t="shared" si="24"/>
        <v>0</v>
      </c>
      <c r="K138" s="1">
        <f t="shared" si="25"/>
        <v>0</v>
      </c>
      <c r="L138" s="1">
        <f t="shared" si="26"/>
        <v>0</v>
      </c>
    </row>
    <row r="139" spans="1:12" s="1" customFormat="1" ht="22.5" customHeight="1">
      <c r="A139" s="124"/>
      <c r="B139" s="151" t="s">
        <v>218</v>
      </c>
      <c r="C139" s="23" t="s">
        <v>219</v>
      </c>
      <c r="D139" s="153">
        <v>45003035</v>
      </c>
      <c r="E139" s="33" t="s">
        <v>368</v>
      </c>
      <c r="F139" s="184" t="s">
        <v>366</v>
      </c>
      <c r="G139" s="176">
        <v>690</v>
      </c>
      <c r="H139" s="48">
        <v>290</v>
      </c>
      <c r="I139" s="200">
        <v>0.7</v>
      </c>
      <c r="J139" s="63">
        <f t="shared" ref="J139:J202" si="27">G139*A139</f>
        <v>0</v>
      </c>
      <c r="K139" s="1">
        <f t="shared" ref="K139:K202" si="28">H139*A139</f>
        <v>0</v>
      </c>
      <c r="L139" s="1">
        <f t="shared" si="20"/>
        <v>0</v>
      </c>
    </row>
    <row r="140" spans="1:12" s="1" customFormat="1" ht="22.5" customHeight="1">
      <c r="A140" s="124"/>
      <c r="B140" s="151" t="s">
        <v>218</v>
      </c>
      <c r="C140" s="23" t="s">
        <v>220</v>
      </c>
      <c r="D140" s="153">
        <v>45003042</v>
      </c>
      <c r="E140" s="32" t="s">
        <v>221</v>
      </c>
      <c r="F140" s="185" t="s">
        <v>222</v>
      </c>
      <c r="G140" s="177">
        <v>1050</v>
      </c>
      <c r="H140" s="47">
        <v>500</v>
      </c>
      <c r="I140" s="120">
        <v>0.5</v>
      </c>
      <c r="J140" s="63">
        <f t="shared" si="27"/>
        <v>0</v>
      </c>
      <c r="K140" s="1">
        <f t="shared" si="28"/>
        <v>0</v>
      </c>
      <c r="L140" s="1">
        <f t="shared" si="20"/>
        <v>0</v>
      </c>
    </row>
    <row r="141" spans="1:12" s="1" customFormat="1" ht="22.5" customHeight="1" thickBot="1">
      <c r="A141" s="125"/>
      <c r="B141" s="152" t="s">
        <v>218</v>
      </c>
      <c r="C141" s="24" t="s">
        <v>220</v>
      </c>
      <c r="D141" s="154">
        <v>45003059</v>
      </c>
      <c r="E141" s="34" t="s">
        <v>223</v>
      </c>
      <c r="F141" s="185" t="s">
        <v>173</v>
      </c>
      <c r="G141" s="178">
        <v>1970</v>
      </c>
      <c r="H141" s="49">
        <v>710</v>
      </c>
      <c r="I141" s="119">
        <v>0.5</v>
      </c>
      <c r="J141" s="63">
        <f t="shared" si="27"/>
        <v>0</v>
      </c>
      <c r="K141" s="1">
        <f t="shared" si="28"/>
        <v>0</v>
      </c>
      <c r="L141" s="1">
        <f t="shared" si="20"/>
        <v>0</v>
      </c>
    </row>
    <row r="142" spans="1:12" s="1" customFormat="1" ht="22.5" customHeight="1">
      <c r="A142" s="130"/>
      <c r="B142" s="87" t="s">
        <v>224</v>
      </c>
      <c r="C142" s="25" t="s">
        <v>225</v>
      </c>
      <c r="D142" s="155">
        <v>45009006</v>
      </c>
      <c r="E142" s="38" t="s">
        <v>226</v>
      </c>
      <c r="F142" s="191" t="s">
        <v>29</v>
      </c>
      <c r="G142" s="183">
        <v>80</v>
      </c>
      <c r="H142" s="48">
        <v>145</v>
      </c>
      <c r="I142" s="200">
        <v>0.5</v>
      </c>
      <c r="J142" s="63">
        <f t="shared" si="27"/>
        <v>0</v>
      </c>
      <c r="K142" s="1">
        <f t="shared" si="28"/>
        <v>0</v>
      </c>
      <c r="L142" s="1">
        <f t="shared" si="20"/>
        <v>0</v>
      </c>
    </row>
    <row r="143" spans="1:12" s="2" customFormat="1" ht="22.5" customHeight="1">
      <c r="A143" s="123"/>
      <c r="B143" s="88" t="s">
        <v>224</v>
      </c>
      <c r="C143" s="26" t="s">
        <v>225</v>
      </c>
      <c r="D143" s="153">
        <v>45009587</v>
      </c>
      <c r="E143" s="32" t="s">
        <v>392</v>
      </c>
      <c r="F143" s="185" t="s">
        <v>393</v>
      </c>
      <c r="G143" s="177">
        <v>200</v>
      </c>
      <c r="H143" s="47">
        <v>80</v>
      </c>
      <c r="I143" s="120">
        <v>0.3</v>
      </c>
      <c r="J143" s="63">
        <f t="shared" ref="J143" si="29">G143*A143</f>
        <v>0</v>
      </c>
      <c r="K143" s="1">
        <f t="shared" ref="K143" si="30">H143*A143</f>
        <v>0</v>
      </c>
      <c r="L143" s="1">
        <f t="shared" si="20"/>
        <v>0</v>
      </c>
    </row>
    <row r="144" spans="1:12" s="2" customFormat="1" ht="22.5" customHeight="1">
      <c r="A144" s="123"/>
      <c r="B144" s="88" t="s">
        <v>224</v>
      </c>
      <c r="C144" s="26" t="s">
        <v>225</v>
      </c>
      <c r="D144" s="153">
        <v>45009013</v>
      </c>
      <c r="E144" s="32" t="s">
        <v>360</v>
      </c>
      <c r="F144" s="185" t="s">
        <v>359</v>
      </c>
      <c r="G144" s="177">
        <v>270</v>
      </c>
      <c r="H144" s="47">
        <v>110</v>
      </c>
      <c r="I144" s="120">
        <v>0.3</v>
      </c>
      <c r="J144" s="63">
        <f t="shared" si="27"/>
        <v>0</v>
      </c>
      <c r="K144" s="1">
        <f t="shared" si="28"/>
        <v>0</v>
      </c>
      <c r="L144" s="1">
        <f t="shared" ref="L144:L174" si="31">I144*A144</f>
        <v>0</v>
      </c>
    </row>
    <row r="145" spans="1:12" s="2" customFormat="1" ht="22.5" customHeight="1">
      <c r="A145" s="124"/>
      <c r="B145" s="88" t="s">
        <v>224</v>
      </c>
      <c r="C145" s="26" t="s">
        <v>225</v>
      </c>
      <c r="D145" s="153">
        <v>45009037</v>
      </c>
      <c r="E145" s="32" t="s">
        <v>411</v>
      </c>
      <c r="F145" s="185" t="s">
        <v>412</v>
      </c>
      <c r="G145" s="177">
        <v>220</v>
      </c>
      <c r="H145" s="47">
        <v>110</v>
      </c>
      <c r="I145" s="120">
        <v>0.4</v>
      </c>
      <c r="J145" s="63">
        <f t="shared" si="27"/>
        <v>0</v>
      </c>
      <c r="K145" s="1">
        <f t="shared" si="28"/>
        <v>0</v>
      </c>
      <c r="L145" s="1">
        <f t="shared" si="31"/>
        <v>0</v>
      </c>
    </row>
    <row r="146" spans="1:12" s="1" customFormat="1" ht="22.5" customHeight="1">
      <c r="A146" s="124"/>
      <c r="B146" s="88" t="s">
        <v>224</v>
      </c>
      <c r="C146" s="26" t="s">
        <v>227</v>
      </c>
      <c r="D146" s="153">
        <v>45009020</v>
      </c>
      <c r="E146" s="32" t="s">
        <v>228</v>
      </c>
      <c r="F146" s="185" t="s">
        <v>175</v>
      </c>
      <c r="G146" s="177">
        <v>300</v>
      </c>
      <c r="H146" s="47">
        <v>430</v>
      </c>
      <c r="I146" s="120">
        <v>0.5</v>
      </c>
      <c r="J146" s="63">
        <f t="shared" si="27"/>
        <v>0</v>
      </c>
      <c r="K146" s="1">
        <f t="shared" si="28"/>
        <v>0</v>
      </c>
      <c r="L146" s="1">
        <f t="shared" si="31"/>
        <v>0</v>
      </c>
    </row>
    <row r="147" spans="1:12" s="1" customFormat="1" ht="22.5" customHeight="1">
      <c r="A147" s="124"/>
      <c r="B147" s="88" t="s">
        <v>224</v>
      </c>
      <c r="C147" s="26" t="s">
        <v>229</v>
      </c>
      <c r="D147" s="153">
        <v>45009068</v>
      </c>
      <c r="E147" s="32" t="s">
        <v>230</v>
      </c>
      <c r="F147" s="185" t="s">
        <v>49</v>
      </c>
      <c r="G147" s="177">
        <v>1030</v>
      </c>
      <c r="H147" s="47">
        <v>321</v>
      </c>
      <c r="I147" s="120">
        <v>0.5</v>
      </c>
      <c r="J147" s="63">
        <f t="shared" si="27"/>
        <v>0</v>
      </c>
      <c r="K147" s="1">
        <f t="shared" si="28"/>
        <v>0</v>
      </c>
      <c r="L147" s="1">
        <f t="shared" si="31"/>
        <v>0</v>
      </c>
    </row>
    <row r="148" spans="1:12" s="1" customFormat="1" ht="22.5" customHeight="1">
      <c r="A148" s="124"/>
      <c r="B148" s="88" t="s">
        <v>224</v>
      </c>
      <c r="C148" s="26" t="s">
        <v>229</v>
      </c>
      <c r="D148" s="153">
        <v>45009075</v>
      </c>
      <c r="E148" s="32" t="s">
        <v>231</v>
      </c>
      <c r="F148" s="185" t="s">
        <v>232</v>
      </c>
      <c r="G148" s="177">
        <v>790</v>
      </c>
      <c r="H148" s="47">
        <v>245</v>
      </c>
      <c r="I148" s="120">
        <v>0.5</v>
      </c>
      <c r="J148" s="63">
        <f t="shared" si="27"/>
        <v>0</v>
      </c>
      <c r="K148" s="1">
        <f t="shared" si="28"/>
        <v>0</v>
      </c>
      <c r="L148" s="1">
        <f t="shared" si="31"/>
        <v>0</v>
      </c>
    </row>
    <row r="149" spans="1:12" s="1" customFormat="1" ht="22.5" customHeight="1">
      <c r="A149" s="124"/>
      <c r="B149" s="88" t="s">
        <v>224</v>
      </c>
      <c r="C149" s="26" t="s">
        <v>229</v>
      </c>
      <c r="D149" s="153">
        <v>45009082</v>
      </c>
      <c r="E149" s="32" t="s">
        <v>233</v>
      </c>
      <c r="F149" s="185" t="s">
        <v>234</v>
      </c>
      <c r="G149" s="177">
        <v>490</v>
      </c>
      <c r="H149" s="47">
        <v>341</v>
      </c>
      <c r="I149" s="120">
        <v>0.5</v>
      </c>
      <c r="J149" s="63">
        <f t="shared" si="27"/>
        <v>0</v>
      </c>
      <c r="K149" s="1">
        <f t="shared" si="28"/>
        <v>0</v>
      </c>
      <c r="L149" s="1">
        <f t="shared" si="31"/>
        <v>0</v>
      </c>
    </row>
    <row r="150" spans="1:12" s="1" customFormat="1" ht="22.5" customHeight="1">
      <c r="A150" s="124"/>
      <c r="B150" s="88" t="s">
        <v>224</v>
      </c>
      <c r="C150" s="26" t="s">
        <v>229</v>
      </c>
      <c r="D150" s="153">
        <v>45009099</v>
      </c>
      <c r="E150" s="32" t="s">
        <v>235</v>
      </c>
      <c r="F150" s="185" t="s">
        <v>236</v>
      </c>
      <c r="G150" s="177">
        <v>470</v>
      </c>
      <c r="H150" s="47">
        <v>277</v>
      </c>
      <c r="I150" s="120">
        <v>0.5</v>
      </c>
      <c r="J150" s="63">
        <f t="shared" si="27"/>
        <v>0</v>
      </c>
      <c r="K150" s="1">
        <f t="shared" si="28"/>
        <v>0</v>
      </c>
      <c r="L150" s="1">
        <f t="shared" si="31"/>
        <v>0</v>
      </c>
    </row>
    <row r="151" spans="1:12" s="1" customFormat="1" ht="22.5" customHeight="1">
      <c r="A151" s="124"/>
      <c r="B151" s="88" t="s">
        <v>224</v>
      </c>
      <c r="C151" s="26" t="s">
        <v>229</v>
      </c>
      <c r="D151" s="153">
        <v>45009105</v>
      </c>
      <c r="E151" s="32" t="s">
        <v>237</v>
      </c>
      <c r="F151" s="185" t="s">
        <v>238</v>
      </c>
      <c r="G151" s="177">
        <v>410</v>
      </c>
      <c r="H151" s="47">
        <v>385</v>
      </c>
      <c r="I151" s="120">
        <v>0.5</v>
      </c>
      <c r="J151" s="63">
        <f t="shared" si="27"/>
        <v>0</v>
      </c>
      <c r="K151" s="1">
        <f t="shared" si="28"/>
        <v>0</v>
      </c>
      <c r="L151" s="1">
        <f t="shared" si="31"/>
        <v>0</v>
      </c>
    </row>
    <row r="152" spans="1:12" s="1" customFormat="1" ht="22.5" customHeight="1">
      <c r="A152" s="124"/>
      <c r="B152" s="88" t="s">
        <v>224</v>
      </c>
      <c r="C152" s="26" t="s">
        <v>229</v>
      </c>
      <c r="D152" s="153">
        <v>45009112</v>
      </c>
      <c r="E152" s="32" t="s">
        <v>239</v>
      </c>
      <c r="F152" s="185" t="s">
        <v>67</v>
      </c>
      <c r="G152" s="177">
        <v>200</v>
      </c>
      <c r="H152" s="47">
        <v>290</v>
      </c>
      <c r="I152" s="120">
        <v>0.5</v>
      </c>
      <c r="J152" s="63">
        <f t="shared" si="27"/>
        <v>0</v>
      </c>
      <c r="K152" s="1">
        <f t="shared" si="28"/>
        <v>0</v>
      </c>
      <c r="L152" s="1">
        <f t="shared" si="31"/>
        <v>0</v>
      </c>
    </row>
    <row r="153" spans="1:12" s="1" customFormat="1" ht="22.5" customHeight="1">
      <c r="A153" s="124"/>
      <c r="B153" s="88" t="s">
        <v>224</v>
      </c>
      <c r="C153" s="26" t="s">
        <v>229</v>
      </c>
      <c r="D153" s="153">
        <v>45009129</v>
      </c>
      <c r="E153" s="32" t="s">
        <v>240</v>
      </c>
      <c r="F153" s="185" t="s">
        <v>122</v>
      </c>
      <c r="G153" s="177">
        <v>210</v>
      </c>
      <c r="H153" s="47">
        <v>235</v>
      </c>
      <c r="I153" s="120">
        <v>0.5</v>
      </c>
      <c r="J153" s="63">
        <f t="shared" si="27"/>
        <v>0</v>
      </c>
      <c r="K153" s="1">
        <f t="shared" si="28"/>
        <v>0</v>
      </c>
      <c r="L153" s="1">
        <f t="shared" si="31"/>
        <v>0</v>
      </c>
    </row>
    <row r="154" spans="1:12" s="1" customFormat="1" ht="22.5" customHeight="1">
      <c r="A154" s="124"/>
      <c r="B154" s="88" t="s">
        <v>224</v>
      </c>
      <c r="C154" s="26" t="s">
        <v>229</v>
      </c>
      <c r="D154" s="153">
        <v>45009136</v>
      </c>
      <c r="E154" s="32" t="s">
        <v>241</v>
      </c>
      <c r="F154" s="185" t="s">
        <v>242</v>
      </c>
      <c r="G154" s="177">
        <v>280</v>
      </c>
      <c r="H154" s="47">
        <v>470</v>
      </c>
      <c r="I154" s="120">
        <v>0.5</v>
      </c>
      <c r="J154" s="63">
        <f t="shared" si="27"/>
        <v>0</v>
      </c>
      <c r="K154" s="1">
        <f t="shared" si="28"/>
        <v>0</v>
      </c>
      <c r="L154" s="1">
        <f t="shared" si="31"/>
        <v>0</v>
      </c>
    </row>
    <row r="155" spans="1:12" s="1" customFormat="1" ht="22.5" customHeight="1">
      <c r="A155" s="124"/>
      <c r="B155" s="88" t="s">
        <v>224</v>
      </c>
      <c r="C155" s="26" t="s">
        <v>229</v>
      </c>
      <c r="D155" s="153">
        <v>45009143</v>
      </c>
      <c r="E155" s="32" t="s">
        <v>243</v>
      </c>
      <c r="F155" s="185" t="s">
        <v>244</v>
      </c>
      <c r="G155" s="177">
        <v>180</v>
      </c>
      <c r="H155" s="47">
        <v>310</v>
      </c>
      <c r="I155" s="120">
        <v>0.5</v>
      </c>
      <c r="J155" s="63">
        <f t="shared" si="27"/>
        <v>0</v>
      </c>
      <c r="K155" s="1">
        <f t="shared" si="28"/>
        <v>0</v>
      </c>
      <c r="L155" s="1">
        <f t="shared" si="31"/>
        <v>0</v>
      </c>
    </row>
    <row r="156" spans="1:12" s="1" customFormat="1" ht="22.5" customHeight="1">
      <c r="A156" s="124"/>
      <c r="B156" s="88" t="s">
        <v>224</v>
      </c>
      <c r="C156" s="26" t="s">
        <v>229</v>
      </c>
      <c r="D156" s="153">
        <v>45009150</v>
      </c>
      <c r="E156" s="32" t="s">
        <v>245</v>
      </c>
      <c r="F156" s="185" t="s">
        <v>246</v>
      </c>
      <c r="G156" s="177">
        <v>200</v>
      </c>
      <c r="H156" s="47">
        <v>265</v>
      </c>
      <c r="I156" s="120">
        <v>0.5</v>
      </c>
      <c r="J156" s="63">
        <f t="shared" si="27"/>
        <v>0</v>
      </c>
      <c r="K156" s="1">
        <f t="shared" si="28"/>
        <v>0</v>
      </c>
      <c r="L156" s="1">
        <f t="shared" si="31"/>
        <v>0</v>
      </c>
    </row>
    <row r="157" spans="1:12" s="1" customFormat="1" ht="22.5" customHeight="1">
      <c r="A157" s="124"/>
      <c r="B157" s="88" t="s">
        <v>224</v>
      </c>
      <c r="C157" s="26" t="s">
        <v>229</v>
      </c>
      <c r="D157" s="153">
        <v>45009167</v>
      </c>
      <c r="E157" s="32" t="s">
        <v>247</v>
      </c>
      <c r="F157" s="185" t="s">
        <v>248</v>
      </c>
      <c r="G157" s="177">
        <v>210</v>
      </c>
      <c r="H157" s="47">
        <v>230</v>
      </c>
      <c r="I157" s="120">
        <v>0.5</v>
      </c>
      <c r="J157" s="63">
        <f t="shared" si="27"/>
        <v>0</v>
      </c>
      <c r="K157" s="1">
        <f t="shared" si="28"/>
        <v>0</v>
      </c>
      <c r="L157" s="1">
        <f t="shared" si="31"/>
        <v>0</v>
      </c>
    </row>
    <row r="158" spans="1:12" s="1" customFormat="1" ht="22.5" customHeight="1">
      <c r="A158" s="124"/>
      <c r="B158" s="88" t="s">
        <v>224</v>
      </c>
      <c r="C158" s="26" t="s">
        <v>229</v>
      </c>
      <c r="D158" s="153">
        <v>45009174</v>
      </c>
      <c r="E158" s="32" t="s">
        <v>249</v>
      </c>
      <c r="F158" s="185" t="s">
        <v>250</v>
      </c>
      <c r="G158" s="177">
        <v>350</v>
      </c>
      <c r="H158" s="47">
        <v>390</v>
      </c>
      <c r="I158" s="120">
        <v>0.5</v>
      </c>
      <c r="J158" s="63">
        <f t="shared" si="27"/>
        <v>0</v>
      </c>
      <c r="K158" s="1">
        <f t="shared" si="28"/>
        <v>0</v>
      </c>
      <c r="L158" s="1">
        <f t="shared" si="31"/>
        <v>0</v>
      </c>
    </row>
    <row r="159" spans="1:12" s="1" customFormat="1" ht="22.5" customHeight="1">
      <c r="A159" s="124"/>
      <c r="B159" s="88" t="s">
        <v>224</v>
      </c>
      <c r="C159" s="26" t="s">
        <v>229</v>
      </c>
      <c r="D159" s="153">
        <v>45009181</v>
      </c>
      <c r="E159" s="32" t="s">
        <v>251</v>
      </c>
      <c r="F159" s="185" t="s">
        <v>252</v>
      </c>
      <c r="G159" s="177">
        <v>300</v>
      </c>
      <c r="H159" s="47">
        <v>345</v>
      </c>
      <c r="I159" s="120">
        <v>0.5</v>
      </c>
      <c r="J159" s="63">
        <f t="shared" si="27"/>
        <v>0</v>
      </c>
      <c r="K159" s="1">
        <f t="shared" si="28"/>
        <v>0</v>
      </c>
      <c r="L159" s="1">
        <f t="shared" si="31"/>
        <v>0</v>
      </c>
    </row>
    <row r="160" spans="1:12" s="1" customFormat="1" ht="22.5" customHeight="1">
      <c r="A160" s="124"/>
      <c r="B160" s="88" t="s">
        <v>224</v>
      </c>
      <c r="C160" s="26" t="s">
        <v>229</v>
      </c>
      <c r="D160" s="153">
        <v>45009198</v>
      </c>
      <c r="E160" s="32" t="s">
        <v>253</v>
      </c>
      <c r="F160" s="185" t="s">
        <v>254</v>
      </c>
      <c r="G160" s="177">
        <v>330</v>
      </c>
      <c r="H160" s="47">
        <v>375</v>
      </c>
      <c r="I160" s="120">
        <v>0.5</v>
      </c>
      <c r="J160" s="63">
        <f t="shared" si="27"/>
        <v>0</v>
      </c>
      <c r="K160" s="1">
        <f t="shared" si="28"/>
        <v>0</v>
      </c>
      <c r="L160" s="1">
        <f t="shared" si="31"/>
        <v>0</v>
      </c>
    </row>
    <row r="161" spans="1:12" s="1" customFormat="1" ht="22.5" customHeight="1">
      <c r="A161" s="124"/>
      <c r="B161" s="88" t="s">
        <v>224</v>
      </c>
      <c r="C161" s="26" t="s">
        <v>229</v>
      </c>
      <c r="D161" s="153">
        <v>45009204</v>
      </c>
      <c r="E161" s="32" t="s">
        <v>255</v>
      </c>
      <c r="F161" s="185" t="s">
        <v>135</v>
      </c>
      <c r="G161" s="177">
        <v>470</v>
      </c>
      <c r="H161" s="47">
        <v>470</v>
      </c>
      <c r="I161" s="120">
        <v>0.5</v>
      </c>
      <c r="J161" s="63">
        <f t="shared" si="27"/>
        <v>0</v>
      </c>
      <c r="K161" s="1">
        <f t="shared" si="28"/>
        <v>0</v>
      </c>
      <c r="L161" s="1">
        <f t="shared" si="31"/>
        <v>0</v>
      </c>
    </row>
    <row r="162" spans="1:12" s="1" customFormat="1" ht="22.5" customHeight="1">
      <c r="A162" s="124"/>
      <c r="B162" s="88" t="s">
        <v>224</v>
      </c>
      <c r="C162" s="26" t="s">
        <v>229</v>
      </c>
      <c r="D162" s="153">
        <v>45009211</v>
      </c>
      <c r="E162" s="32" t="s">
        <v>256</v>
      </c>
      <c r="F162" s="185" t="s">
        <v>203</v>
      </c>
      <c r="G162" s="177">
        <v>420</v>
      </c>
      <c r="H162" s="47">
        <v>420</v>
      </c>
      <c r="I162" s="120">
        <v>0.5</v>
      </c>
      <c r="J162" s="63">
        <f t="shared" si="27"/>
        <v>0</v>
      </c>
      <c r="K162" s="1">
        <f t="shared" si="28"/>
        <v>0</v>
      </c>
      <c r="L162" s="1">
        <f t="shared" si="31"/>
        <v>0</v>
      </c>
    </row>
    <row r="163" spans="1:12" s="1" customFormat="1" ht="22.5" customHeight="1">
      <c r="A163" s="124"/>
      <c r="B163" s="88" t="s">
        <v>224</v>
      </c>
      <c r="C163" s="26" t="s">
        <v>229</v>
      </c>
      <c r="D163" s="153">
        <v>45009228</v>
      </c>
      <c r="E163" s="32" t="s">
        <v>257</v>
      </c>
      <c r="F163" s="185" t="s">
        <v>31</v>
      </c>
      <c r="G163" s="177">
        <v>330</v>
      </c>
      <c r="H163" s="47">
        <v>335</v>
      </c>
      <c r="I163" s="120">
        <v>0.5</v>
      </c>
      <c r="J163" s="63">
        <f t="shared" si="27"/>
        <v>0</v>
      </c>
      <c r="K163" s="1">
        <f t="shared" si="28"/>
        <v>0</v>
      </c>
      <c r="L163" s="1">
        <f t="shared" si="31"/>
        <v>0</v>
      </c>
    </row>
    <row r="164" spans="1:12" s="1" customFormat="1" ht="22.5" customHeight="1">
      <c r="A164" s="124"/>
      <c r="B164" s="88" t="s">
        <v>224</v>
      </c>
      <c r="C164" s="26" t="s">
        <v>229</v>
      </c>
      <c r="D164" s="153">
        <v>45009235</v>
      </c>
      <c r="E164" s="32" t="s">
        <v>258</v>
      </c>
      <c r="F164" s="185" t="s">
        <v>222</v>
      </c>
      <c r="G164" s="177">
        <v>400</v>
      </c>
      <c r="H164" s="47">
        <v>415</v>
      </c>
      <c r="I164" s="120">
        <v>0.5</v>
      </c>
      <c r="J164" s="63">
        <f t="shared" si="27"/>
        <v>0</v>
      </c>
      <c r="K164" s="1">
        <f t="shared" si="28"/>
        <v>0</v>
      </c>
      <c r="L164" s="1">
        <f t="shared" si="31"/>
        <v>0</v>
      </c>
    </row>
    <row r="165" spans="1:12" s="1" customFormat="1" ht="22.5" customHeight="1">
      <c r="A165" s="124"/>
      <c r="B165" s="88" t="s">
        <v>224</v>
      </c>
      <c r="C165" s="26" t="s">
        <v>229</v>
      </c>
      <c r="D165" s="153">
        <v>45009242</v>
      </c>
      <c r="E165" s="32" t="s">
        <v>259</v>
      </c>
      <c r="F165" s="185" t="s">
        <v>193</v>
      </c>
      <c r="G165" s="177">
        <v>410</v>
      </c>
      <c r="H165" s="47">
        <v>385</v>
      </c>
      <c r="I165" s="120">
        <v>0.5</v>
      </c>
      <c r="J165" s="63">
        <f t="shared" si="27"/>
        <v>0</v>
      </c>
      <c r="K165" s="1">
        <f t="shared" si="28"/>
        <v>0</v>
      </c>
      <c r="L165" s="1">
        <f t="shared" si="31"/>
        <v>0</v>
      </c>
    </row>
    <row r="166" spans="1:12" s="1" customFormat="1" ht="22.5" customHeight="1">
      <c r="A166" s="124"/>
      <c r="B166" s="88" t="s">
        <v>224</v>
      </c>
      <c r="C166" s="26" t="s">
        <v>229</v>
      </c>
      <c r="D166" s="153">
        <v>45009259</v>
      </c>
      <c r="E166" s="32" t="s">
        <v>260</v>
      </c>
      <c r="F166" s="185" t="s">
        <v>261</v>
      </c>
      <c r="G166" s="177">
        <v>360</v>
      </c>
      <c r="H166" s="47">
        <v>260</v>
      </c>
      <c r="I166" s="120">
        <v>0.5</v>
      </c>
      <c r="J166" s="63">
        <f t="shared" si="27"/>
        <v>0</v>
      </c>
      <c r="K166" s="1">
        <f t="shared" si="28"/>
        <v>0</v>
      </c>
      <c r="L166" s="1">
        <f t="shared" si="31"/>
        <v>0</v>
      </c>
    </row>
    <row r="167" spans="1:12" s="1" customFormat="1" ht="22.5" customHeight="1">
      <c r="A167" s="124"/>
      <c r="B167" s="88" t="s">
        <v>224</v>
      </c>
      <c r="C167" s="26" t="s">
        <v>229</v>
      </c>
      <c r="D167" s="153">
        <v>45009266</v>
      </c>
      <c r="E167" s="32" t="s">
        <v>262</v>
      </c>
      <c r="F167" s="185" t="s">
        <v>191</v>
      </c>
      <c r="G167" s="177">
        <v>400</v>
      </c>
      <c r="H167" s="47">
        <v>300</v>
      </c>
      <c r="I167" s="120">
        <v>0.5</v>
      </c>
      <c r="J167" s="63">
        <f t="shared" si="27"/>
        <v>0</v>
      </c>
      <c r="K167" s="1">
        <f t="shared" si="28"/>
        <v>0</v>
      </c>
      <c r="L167" s="1">
        <f t="shared" si="31"/>
        <v>0</v>
      </c>
    </row>
    <row r="168" spans="1:12" s="1" customFormat="1" ht="22.5" customHeight="1">
      <c r="A168" s="124"/>
      <c r="B168" s="88" t="s">
        <v>224</v>
      </c>
      <c r="C168" s="26" t="s">
        <v>229</v>
      </c>
      <c r="D168" s="153">
        <v>45009273</v>
      </c>
      <c r="E168" s="32" t="s">
        <v>263</v>
      </c>
      <c r="F168" s="185" t="s">
        <v>24</v>
      </c>
      <c r="G168" s="177">
        <v>340</v>
      </c>
      <c r="H168" s="47">
        <v>210</v>
      </c>
      <c r="I168" s="120">
        <v>0.5</v>
      </c>
      <c r="J168" s="63">
        <f t="shared" si="27"/>
        <v>0</v>
      </c>
      <c r="K168" s="1">
        <f t="shared" si="28"/>
        <v>0</v>
      </c>
      <c r="L168" s="1">
        <f t="shared" si="31"/>
        <v>0</v>
      </c>
    </row>
    <row r="169" spans="1:12" s="1" customFormat="1" ht="22.5" customHeight="1">
      <c r="A169" s="124"/>
      <c r="B169" s="88" t="s">
        <v>224</v>
      </c>
      <c r="C169" s="26" t="s">
        <v>229</v>
      </c>
      <c r="D169" s="153">
        <v>45009280</v>
      </c>
      <c r="E169" s="32" t="s">
        <v>264</v>
      </c>
      <c r="F169" s="185" t="s">
        <v>40</v>
      </c>
      <c r="G169" s="177">
        <v>530</v>
      </c>
      <c r="H169" s="47">
        <v>270</v>
      </c>
      <c r="I169" s="120">
        <v>0.5</v>
      </c>
      <c r="J169" s="63">
        <f t="shared" si="27"/>
        <v>0</v>
      </c>
      <c r="K169" s="1">
        <f t="shared" si="28"/>
        <v>0</v>
      </c>
      <c r="L169" s="1">
        <f t="shared" si="31"/>
        <v>0</v>
      </c>
    </row>
    <row r="170" spans="1:12" s="1" customFormat="1" ht="22.5" customHeight="1">
      <c r="A170" s="124"/>
      <c r="B170" s="88" t="s">
        <v>224</v>
      </c>
      <c r="C170" s="26" t="s">
        <v>229</v>
      </c>
      <c r="D170" s="153">
        <v>45009518</v>
      </c>
      <c r="E170" s="32" t="s">
        <v>265</v>
      </c>
      <c r="F170" s="185" t="s">
        <v>41</v>
      </c>
      <c r="G170" s="177">
        <v>610</v>
      </c>
      <c r="H170" s="47">
        <v>295</v>
      </c>
      <c r="I170" s="120">
        <v>0.5</v>
      </c>
      <c r="J170" s="63">
        <f t="shared" si="27"/>
        <v>0</v>
      </c>
      <c r="K170" s="1">
        <f t="shared" si="28"/>
        <v>0</v>
      </c>
      <c r="L170" s="1">
        <f t="shared" si="31"/>
        <v>0</v>
      </c>
    </row>
    <row r="171" spans="1:12" s="1" customFormat="1" ht="22.5" customHeight="1">
      <c r="A171" s="124"/>
      <c r="B171" s="88" t="s">
        <v>224</v>
      </c>
      <c r="C171" s="26" t="s">
        <v>229</v>
      </c>
      <c r="D171" s="153">
        <v>45009556</v>
      </c>
      <c r="E171" s="32" t="s">
        <v>266</v>
      </c>
      <c r="F171" s="185" t="s">
        <v>267</v>
      </c>
      <c r="G171" s="177">
        <v>560</v>
      </c>
      <c r="H171" s="47">
        <v>255</v>
      </c>
      <c r="I171" s="120">
        <v>0.5</v>
      </c>
      <c r="J171" s="63">
        <f t="shared" si="27"/>
        <v>0</v>
      </c>
      <c r="K171" s="1">
        <f t="shared" si="28"/>
        <v>0</v>
      </c>
      <c r="L171" s="1">
        <f t="shared" si="31"/>
        <v>0</v>
      </c>
    </row>
    <row r="172" spans="1:12" s="1" customFormat="1" ht="22.5" customHeight="1">
      <c r="A172" s="124"/>
      <c r="B172" s="88" t="s">
        <v>224</v>
      </c>
      <c r="C172" s="26" t="s">
        <v>229</v>
      </c>
      <c r="D172" s="153">
        <v>45009570</v>
      </c>
      <c r="E172" s="32" t="s">
        <v>361</v>
      </c>
      <c r="F172" s="185" t="s">
        <v>359</v>
      </c>
      <c r="G172" s="177">
        <v>430</v>
      </c>
      <c r="H172" s="47">
        <v>260</v>
      </c>
      <c r="I172" s="120">
        <v>0.5</v>
      </c>
      <c r="J172" s="63">
        <f t="shared" si="27"/>
        <v>0</v>
      </c>
      <c r="K172" s="1">
        <f t="shared" si="28"/>
        <v>0</v>
      </c>
      <c r="L172" s="1">
        <f t="shared" si="31"/>
        <v>0</v>
      </c>
    </row>
    <row r="173" spans="1:12" s="1" customFormat="1" ht="22.5" customHeight="1">
      <c r="A173" s="124"/>
      <c r="B173" s="88" t="s">
        <v>224</v>
      </c>
      <c r="C173" s="26" t="s">
        <v>229</v>
      </c>
      <c r="D173" s="153">
        <v>45009594</v>
      </c>
      <c r="E173" s="32" t="s">
        <v>413</v>
      </c>
      <c r="F173" s="185" t="s">
        <v>403</v>
      </c>
      <c r="G173" s="177">
        <v>680</v>
      </c>
      <c r="H173" s="47">
        <v>230</v>
      </c>
      <c r="I173" s="120">
        <v>0.5</v>
      </c>
      <c r="J173" s="63">
        <f t="shared" si="27"/>
        <v>0</v>
      </c>
      <c r="K173" s="1">
        <f t="shared" si="28"/>
        <v>0</v>
      </c>
      <c r="L173" s="1">
        <f t="shared" si="31"/>
        <v>0</v>
      </c>
    </row>
    <row r="174" spans="1:12" s="1" customFormat="1" ht="22.5" customHeight="1">
      <c r="A174" s="124"/>
      <c r="B174" s="88" t="s">
        <v>224</v>
      </c>
      <c r="C174" s="26" t="s">
        <v>229</v>
      </c>
      <c r="D174" s="153">
        <v>45009297</v>
      </c>
      <c r="E174" s="32" t="s">
        <v>268</v>
      </c>
      <c r="F174" s="185" t="s">
        <v>234</v>
      </c>
      <c r="G174" s="177">
        <v>4730</v>
      </c>
      <c r="H174" s="47">
        <v>867</v>
      </c>
      <c r="I174" s="120">
        <v>2.2000000000000002</v>
      </c>
      <c r="J174" s="63">
        <f t="shared" si="27"/>
        <v>0</v>
      </c>
      <c r="K174" s="1">
        <f t="shared" si="28"/>
        <v>0</v>
      </c>
      <c r="L174" s="1">
        <f t="shared" si="31"/>
        <v>0</v>
      </c>
    </row>
    <row r="175" spans="1:12" s="1" customFormat="1" ht="22.5" customHeight="1">
      <c r="A175" s="124"/>
      <c r="B175" s="88" t="s">
        <v>224</v>
      </c>
      <c r="C175" s="26" t="s">
        <v>229</v>
      </c>
      <c r="D175" s="153">
        <v>45009303</v>
      </c>
      <c r="E175" s="32" t="s">
        <v>269</v>
      </c>
      <c r="F175" s="185" t="s">
        <v>270</v>
      </c>
      <c r="G175" s="177">
        <v>2690</v>
      </c>
      <c r="H175" s="47">
        <v>885</v>
      </c>
      <c r="I175" s="120">
        <v>2.2999999999999998</v>
      </c>
      <c r="J175" s="63">
        <f t="shared" si="27"/>
        <v>0</v>
      </c>
      <c r="K175" s="1">
        <f t="shared" si="28"/>
        <v>0</v>
      </c>
      <c r="L175" s="1">
        <f t="shared" ref="L175:L212" si="32">I175*A175</f>
        <v>0</v>
      </c>
    </row>
    <row r="176" spans="1:12" s="1" customFormat="1" ht="22.5" customHeight="1">
      <c r="A176" s="124"/>
      <c r="B176" s="88" t="s">
        <v>224</v>
      </c>
      <c r="C176" s="26" t="s">
        <v>229</v>
      </c>
      <c r="D176" s="153">
        <v>45009310</v>
      </c>
      <c r="E176" s="32" t="s">
        <v>271</v>
      </c>
      <c r="F176" s="185" t="s">
        <v>272</v>
      </c>
      <c r="G176" s="177">
        <v>1910</v>
      </c>
      <c r="H176" s="47">
        <v>1015</v>
      </c>
      <c r="I176" s="120">
        <v>2.5</v>
      </c>
      <c r="J176" s="63">
        <f t="shared" si="27"/>
        <v>0</v>
      </c>
      <c r="K176" s="1">
        <f t="shared" si="28"/>
        <v>0</v>
      </c>
      <c r="L176" s="1">
        <f t="shared" si="32"/>
        <v>0</v>
      </c>
    </row>
    <row r="177" spans="1:12" s="1" customFormat="1" ht="22.5" customHeight="1">
      <c r="A177" s="124"/>
      <c r="B177" s="88" t="s">
        <v>224</v>
      </c>
      <c r="C177" s="26" t="s">
        <v>229</v>
      </c>
      <c r="D177" s="153">
        <v>45009327</v>
      </c>
      <c r="E177" s="32" t="s">
        <v>273</v>
      </c>
      <c r="F177" s="185" t="s">
        <v>274</v>
      </c>
      <c r="G177" s="177">
        <v>1550</v>
      </c>
      <c r="H177" s="47">
        <v>915</v>
      </c>
      <c r="I177" s="120">
        <v>2.2000000000000002</v>
      </c>
      <c r="J177" s="63">
        <f t="shared" si="27"/>
        <v>0</v>
      </c>
      <c r="K177" s="1">
        <f t="shared" si="28"/>
        <v>0</v>
      </c>
      <c r="L177" s="1">
        <f t="shared" si="32"/>
        <v>0</v>
      </c>
    </row>
    <row r="178" spans="1:12" s="1" customFormat="1" ht="22.5" customHeight="1">
      <c r="A178" s="124"/>
      <c r="B178" s="88" t="s">
        <v>224</v>
      </c>
      <c r="C178" s="26" t="s">
        <v>229</v>
      </c>
      <c r="D178" s="153">
        <v>45009334</v>
      </c>
      <c r="E178" s="32" t="s">
        <v>275</v>
      </c>
      <c r="F178" s="185" t="s">
        <v>122</v>
      </c>
      <c r="G178" s="177">
        <v>1550</v>
      </c>
      <c r="H178" s="47">
        <v>745</v>
      </c>
      <c r="I178" s="120">
        <v>2.1</v>
      </c>
      <c r="J178" s="63">
        <f t="shared" si="27"/>
        <v>0</v>
      </c>
      <c r="K178" s="1">
        <f t="shared" si="28"/>
        <v>0</v>
      </c>
      <c r="L178" s="1">
        <f t="shared" si="32"/>
        <v>0</v>
      </c>
    </row>
    <row r="179" spans="1:12" s="1" customFormat="1" ht="22.5" customHeight="1">
      <c r="A179" s="124"/>
      <c r="B179" s="88" t="s">
        <v>224</v>
      </c>
      <c r="C179" s="26" t="s">
        <v>229</v>
      </c>
      <c r="D179" s="153">
        <v>45009341</v>
      </c>
      <c r="E179" s="32" t="s">
        <v>276</v>
      </c>
      <c r="F179" s="185" t="s">
        <v>242</v>
      </c>
      <c r="G179" s="177">
        <v>1050</v>
      </c>
      <c r="H179" s="47">
        <v>630</v>
      </c>
      <c r="I179" s="120">
        <v>0.5</v>
      </c>
      <c r="J179" s="63">
        <f t="shared" si="27"/>
        <v>0</v>
      </c>
      <c r="K179" s="1">
        <f t="shared" si="28"/>
        <v>0</v>
      </c>
      <c r="L179" s="1">
        <f t="shared" si="32"/>
        <v>0</v>
      </c>
    </row>
    <row r="180" spans="1:12" s="1" customFormat="1" ht="22.5" customHeight="1">
      <c r="A180" s="124"/>
      <c r="B180" s="88" t="s">
        <v>224</v>
      </c>
      <c r="C180" s="26" t="s">
        <v>229</v>
      </c>
      <c r="D180" s="153">
        <v>45009358</v>
      </c>
      <c r="E180" s="32" t="s">
        <v>277</v>
      </c>
      <c r="F180" s="185" t="s">
        <v>244</v>
      </c>
      <c r="G180" s="177">
        <v>1590</v>
      </c>
      <c r="H180" s="47">
        <v>1265</v>
      </c>
      <c r="I180" s="120">
        <v>2.2999999999999998</v>
      </c>
      <c r="J180" s="63">
        <f t="shared" si="27"/>
        <v>0</v>
      </c>
      <c r="K180" s="1">
        <f t="shared" si="28"/>
        <v>0</v>
      </c>
      <c r="L180" s="1">
        <f t="shared" si="32"/>
        <v>0</v>
      </c>
    </row>
    <row r="181" spans="1:12" s="1" customFormat="1" ht="22.5" customHeight="1">
      <c r="A181" s="124"/>
      <c r="B181" s="88" t="s">
        <v>224</v>
      </c>
      <c r="C181" s="26" t="s">
        <v>229</v>
      </c>
      <c r="D181" s="153">
        <v>45009365</v>
      </c>
      <c r="E181" s="32" t="s">
        <v>278</v>
      </c>
      <c r="F181" s="185" t="s">
        <v>248</v>
      </c>
      <c r="G181" s="177">
        <v>630</v>
      </c>
      <c r="H181" s="47">
        <v>585</v>
      </c>
      <c r="I181" s="120">
        <v>0.5</v>
      </c>
      <c r="J181" s="63">
        <f t="shared" si="27"/>
        <v>0</v>
      </c>
      <c r="K181" s="1">
        <f t="shared" si="28"/>
        <v>0</v>
      </c>
      <c r="L181" s="1">
        <f t="shared" si="32"/>
        <v>0</v>
      </c>
    </row>
    <row r="182" spans="1:12" s="1" customFormat="1" ht="22.5" customHeight="1">
      <c r="A182" s="124"/>
      <c r="B182" s="88" t="s">
        <v>224</v>
      </c>
      <c r="C182" s="26" t="s">
        <v>229</v>
      </c>
      <c r="D182" s="153">
        <v>45009372</v>
      </c>
      <c r="E182" s="32" t="s">
        <v>279</v>
      </c>
      <c r="F182" s="185" t="s">
        <v>280</v>
      </c>
      <c r="G182" s="177">
        <v>230</v>
      </c>
      <c r="H182" s="47">
        <v>95</v>
      </c>
      <c r="I182" s="120">
        <v>0.5</v>
      </c>
      <c r="J182" s="63">
        <f t="shared" si="27"/>
        <v>0</v>
      </c>
      <c r="K182" s="1">
        <f t="shared" si="28"/>
        <v>0</v>
      </c>
      <c r="L182" s="1">
        <f t="shared" si="32"/>
        <v>0</v>
      </c>
    </row>
    <row r="183" spans="1:12" s="1" customFormat="1" ht="22.5" customHeight="1">
      <c r="A183" s="124"/>
      <c r="B183" s="88" t="s">
        <v>224</v>
      </c>
      <c r="C183" s="26" t="s">
        <v>229</v>
      </c>
      <c r="D183" s="153">
        <v>45009389</v>
      </c>
      <c r="E183" s="32" t="s">
        <v>281</v>
      </c>
      <c r="F183" s="185" t="s">
        <v>280</v>
      </c>
      <c r="G183" s="177">
        <v>350</v>
      </c>
      <c r="H183" s="47">
        <v>95</v>
      </c>
      <c r="I183" s="120">
        <v>0.5</v>
      </c>
      <c r="J183" s="63">
        <f t="shared" si="27"/>
        <v>0</v>
      </c>
      <c r="K183" s="1">
        <f t="shared" si="28"/>
        <v>0</v>
      </c>
      <c r="L183" s="1">
        <f t="shared" si="32"/>
        <v>0</v>
      </c>
    </row>
    <row r="184" spans="1:12" s="1" customFormat="1" ht="22.5" customHeight="1">
      <c r="A184" s="124"/>
      <c r="B184" s="88" t="s">
        <v>224</v>
      </c>
      <c r="C184" s="26" t="s">
        <v>229</v>
      </c>
      <c r="D184" s="153">
        <v>45009396</v>
      </c>
      <c r="E184" s="32" t="s">
        <v>282</v>
      </c>
      <c r="F184" s="185" t="s">
        <v>283</v>
      </c>
      <c r="G184" s="177">
        <v>400</v>
      </c>
      <c r="H184" s="47">
        <v>95</v>
      </c>
      <c r="I184" s="120">
        <v>0.5</v>
      </c>
      <c r="J184" s="63">
        <f t="shared" si="27"/>
        <v>0</v>
      </c>
      <c r="K184" s="1">
        <f t="shared" si="28"/>
        <v>0</v>
      </c>
      <c r="L184" s="1">
        <f t="shared" si="32"/>
        <v>0</v>
      </c>
    </row>
    <row r="185" spans="1:12" s="1" customFormat="1" ht="22.5" customHeight="1">
      <c r="A185" s="124"/>
      <c r="B185" s="88" t="s">
        <v>224</v>
      </c>
      <c r="C185" s="26" t="s">
        <v>229</v>
      </c>
      <c r="D185" s="153">
        <v>45009402</v>
      </c>
      <c r="E185" s="32" t="s">
        <v>284</v>
      </c>
      <c r="F185" s="185" t="s">
        <v>135</v>
      </c>
      <c r="G185" s="177">
        <v>400</v>
      </c>
      <c r="H185" s="47">
        <v>95</v>
      </c>
      <c r="I185" s="120">
        <v>0.5</v>
      </c>
      <c r="J185" s="63">
        <f t="shared" si="27"/>
        <v>0</v>
      </c>
      <c r="K185" s="1">
        <f t="shared" si="28"/>
        <v>0</v>
      </c>
      <c r="L185" s="1">
        <f t="shared" si="32"/>
        <v>0</v>
      </c>
    </row>
    <row r="186" spans="1:12" s="1" customFormat="1" ht="22.5" customHeight="1">
      <c r="A186" s="124"/>
      <c r="B186" s="88" t="s">
        <v>224</v>
      </c>
      <c r="C186" s="26" t="s">
        <v>229</v>
      </c>
      <c r="D186" s="153">
        <v>45009419</v>
      </c>
      <c r="E186" s="32" t="s">
        <v>285</v>
      </c>
      <c r="F186" s="185" t="s">
        <v>203</v>
      </c>
      <c r="G186" s="177">
        <v>400</v>
      </c>
      <c r="H186" s="47">
        <v>95</v>
      </c>
      <c r="I186" s="120">
        <v>0.5</v>
      </c>
      <c r="J186" s="63">
        <f t="shared" si="27"/>
        <v>0</v>
      </c>
      <c r="K186" s="1">
        <f t="shared" si="28"/>
        <v>0</v>
      </c>
      <c r="L186" s="1">
        <f t="shared" si="32"/>
        <v>0</v>
      </c>
    </row>
    <row r="187" spans="1:12" s="1" customFormat="1" ht="22.5" customHeight="1">
      <c r="A187" s="124"/>
      <c r="B187" s="88" t="s">
        <v>224</v>
      </c>
      <c r="C187" s="26" t="s">
        <v>229</v>
      </c>
      <c r="D187" s="153">
        <v>45009426</v>
      </c>
      <c r="E187" s="32" t="s">
        <v>286</v>
      </c>
      <c r="F187" s="185" t="s">
        <v>31</v>
      </c>
      <c r="G187" s="177">
        <v>450</v>
      </c>
      <c r="H187" s="47">
        <v>95</v>
      </c>
      <c r="I187" s="120">
        <v>0.5</v>
      </c>
      <c r="J187" s="63">
        <f t="shared" si="27"/>
        <v>0</v>
      </c>
      <c r="K187" s="1">
        <f t="shared" si="28"/>
        <v>0</v>
      </c>
      <c r="L187" s="1">
        <f t="shared" si="32"/>
        <v>0</v>
      </c>
    </row>
    <row r="188" spans="1:12" s="1" customFormat="1" ht="22.5" customHeight="1">
      <c r="A188" s="124"/>
      <c r="B188" s="88" t="s">
        <v>224</v>
      </c>
      <c r="C188" s="26" t="s">
        <v>229</v>
      </c>
      <c r="D188" s="153">
        <v>45009433</v>
      </c>
      <c r="E188" s="32" t="s">
        <v>287</v>
      </c>
      <c r="F188" s="185" t="s">
        <v>222</v>
      </c>
      <c r="G188" s="177">
        <v>450</v>
      </c>
      <c r="H188" s="47">
        <v>95</v>
      </c>
      <c r="I188" s="120">
        <v>0.5</v>
      </c>
      <c r="J188" s="63">
        <f t="shared" si="27"/>
        <v>0</v>
      </c>
      <c r="K188" s="1">
        <f t="shared" si="28"/>
        <v>0</v>
      </c>
      <c r="L188" s="1">
        <f t="shared" si="32"/>
        <v>0</v>
      </c>
    </row>
    <row r="189" spans="1:12" s="1" customFormat="1" ht="22.5" customHeight="1">
      <c r="A189" s="124"/>
      <c r="B189" s="88" t="s">
        <v>224</v>
      </c>
      <c r="C189" s="26" t="s">
        <v>229</v>
      </c>
      <c r="D189" s="153">
        <v>45009440</v>
      </c>
      <c r="E189" s="32" t="s">
        <v>288</v>
      </c>
      <c r="F189" s="185" t="s">
        <v>193</v>
      </c>
      <c r="G189" s="177">
        <v>450</v>
      </c>
      <c r="H189" s="47">
        <v>95</v>
      </c>
      <c r="I189" s="120">
        <v>0.5</v>
      </c>
      <c r="J189" s="63">
        <f t="shared" si="27"/>
        <v>0</v>
      </c>
      <c r="K189" s="1">
        <f t="shared" si="28"/>
        <v>0</v>
      </c>
      <c r="L189" s="1">
        <f t="shared" si="32"/>
        <v>0</v>
      </c>
    </row>
    <row r="190" spans="1:12" s="1" customFormat="1" ht="22.5" customHeight="1">
      <c r="A190" s="124"/>
      <c r="B190" s="88" t="s">
        <v>224</v>
      </c>
      <c r="C190" s="26" t="s">
        <v>229</v>
      </c>
      <c r="D190" s="153">
        <v>45009457</v>
      </c>
      <c r="E190" s="32" t="s">
        <v>289</v>
      </c>
      <c r="F190" s="185" t="s">
        <v>261</v>
      </c>
      <c r="G190" s="177">
        <v>370</v>
      </c>
      <c r="H190" s="47">
        <v>75</v>
      </c>
      <c r="I190" s="120">
        <v>0.5</v>
      </c>
      <c r="J190" s="63">
        <f t="shared" si="27"/>
        <v>0</v>
      </c>
      <c r="K190" s="1">
        <f t="shared" si="28"/>
        <v>0</v>
      </c>
      <c r="L190" s="1">
        <f t="shared" si="32"/>
        <v>0</v>
      </c>
    </row>
    <row r="191" spans="1:12" s="1" customFormat="1" ht="22.5" customHeight="1">
      <c r="A191" s="124"/>
      <c r="B191" s="88" t="s">
        <v>224</v>
      </c>
      <c r="C191" s="26" t="s">
        <v>229</v>
      </c>
      <c r="D191" s="153">
        <v>45009464</v>
      </c>
      <c r="E191" s="32" t="s">
        <v>290</v>
      </c>
      <c r="F191" s="185" t="s">
        <v>191</v>
      </c>
      <c r="G191" s="177">
        <v>420</v>
      </c>
      <c r="H191" s="47">
        <v>80</v>
      </c>
      <c r="I191" s="120">
        <v>0.5</v>
      </c>
      <c r="J191" s="63">
        <f t="shared" si="27"/>
        <v>0</v>
      </c>
      <c r="K191" s="1">
        <f t="shared" si="28"/>
        <v>0</v>
      </c>
      <c r="L191" s="1">
        <f t="shared" si="32"/>
        <v>0</v>
      </c>
    </row>
    <row r="192" spans="1:12" s="1" customFormat="1" ht="22.5" customHeight="1">
      <c r="A192" s="124"/>
      <c r="B192" s="88" t="s">
        <v>224</v>
      </c>
      <c r="C192" s="26" t="s">
        <v>229</v>
      </c>
      <c r="D192" s="153">
        <v>45009471</v>
      </c>
      <c r="E192" s="32" t="s">
        <v>291</v>
      </c>
      <c r="F192" s="185" t="s">
        <v>24</v>
      </c>
      <c r="G192" s="177">
        <v>420</v>
      </c>
      <c r="H192" s="47">
        <v>75</v>
      </c>
      <c r="I192" s="120">
        <v>0.5</v>
      </c>
      <c r="J192" s="63">
        <f t="shared" si="27"/>
        <v>0</v>
      </c>
      <c r="K192" s="1">
        <f t="shared" si="28"/>
        <v>0</v>
      </c>
      <c r="L192" s="1">
        <f t="shared" si="32"/>
        <v>0</v>
      </c>
    </row>
    <row r="193" spans="1:12" s="1" customFormat="1" ht="22.5" customHeight="1">
      <c r="A193" s="124"/>
      <c r="B193" s="88" t="s">
        <v>224</v>
      </c>
      <c r="C193" s="26" t="s">
        <v>229</v>
      </c>
      <c r="D193" s="153">
        <v>45009488</v>
      </c>
      <c r="E193" s="32" t="s">
        <v>292</v>
      </c>
      <c r="F193" s="185" t="s">
        <v>242</v>
      </c>
      <c r="G193" s="177">
        <v>200</v>
      </c>
      <c r="H193" s="47">
        <v>490</v>
      </c>
      <c r="I193" s="120">
        <v>0.5</v>
      </c>
      <c r="J193" s="63">
        <f t="shared" si="27"/>
        <v>0</v>
      </c>
      <c r="K193" s="1">
        <f t="shared" si="28"/>
        <v>0</v>
      </c>
      <c r="L193" s="1">
        <f t="shared" si="32"/>
        <v>0</v>
      </c>
    </row>
    <row r="194" spans="1:12" s="1" customFormat="1" ht="22.5" customHeight="1">
      <c r="A194" s="124"/>
      <c r="B194" s="88" t="s">
        <v>224</v>
      </c>
      <c r="C194" s="26" t="s">
        <v>229</v>
      </c>
      <c r="D194" s="153">
        <v>45009495</v>
      </c>
      <c r="E194" s="32" t="s">
        <v>293</v>
      </c>
      <c r="F194" s="185" t="s">
        <v>222</v>
      </c>
      <c r="G194" s="177">
        <v>450</v>
      </c>
      <c r="H194" s="47">
        <v>565</v>
      </c>
      <c r="I194" s="120">
        <v>0.5</v>
      </c>
      <c r="J194" s="63">
        <f t="shared" si="27"/>
        <v>0</v>
      </c>
      <c r="K194" s="1">
        <f t="shared" si="28"/>
        <v>0</v>
      </c>
      <c r="L194" s="1">
        <f t="shared" si="32"/>
        <v>0</v>
      </c>
    </row>
    <row r="195" spans="1:12" s="1" customFormat="1" ht="22.5" customHeight="1">
      <c r="A195" s="124"/>
      <c r="B195" s="89" t="s">
        <v>224</v>
      </c>
      <c r="C195" s="27" t="s">
        <v>229</v>
      </c>
      <c r="D195" s="153">
        <v>45009501</v>
      </c>
      <c r="E195" s="33" t="s">
        <v>384</v>
      </c>
      <c r="F195" s="184" t="s">
        <v>385</v>
      </c>
      <c r="G195" s="176">
        <v>130</v>
      </c>
      <c r="H195" s="47">
        <v>255</v>
      </c>
      <c r="I195" s="120">
        <v>0.5</v>
      </c>
      <c r="J195" s="63">
        <f t="shared" ref="J195" si="33">G195*A195</f>
        <v>0</v>
      </c>
      <c r="K195" s="1">
        <f t="shared" ref="K195" si="34">H195*A195</f>
        <v>0</v>
      </c>
      <c r="L195" s="1">
        <f t="shared" ref="L195" si="35">I195*A195</f>
        <v>0</v>
      </c>
    </row>
    <row r="196" spans="1:12" s="1" customFormat="1" ht="22.5" customHeight="1">
      <c r="A196" s="124"/>
      <c r="B196" s="89" t="s">
        <v>224</v>
      </c>
      <c r="C196" s="27" t="s">
        <v>229</v>
      </c>
      <c r="D196" s="153">
        <v>45009525</v>
      </c>
      <c r="E196" s="33" t="s">
        <v>294</v>
      </c>
      <c r="F196" s="184" t="s">
        <v>250</v>
      </c>
      <c r="G196" s="176">
        <v>130</v>
      </c>
      <c r="H196" s="47">
        <v>210</v>
      </c>
      <c r="I196" s="120">
        <v>0.5</v>
      </c>
      <c r="J196" s="63">
        <f t="shared" si="27"/>
        <v>0</v>
      </c>
      <c r="K196" s="1">
        <f t="shared" si="28"/>
        <v>0</v>
      </c>
      <c r="L196" s="1">
        <f t="shared" si="32"/>
        <v>0</v>
      </c>
    </row>
    <row r="197" spans="1:12" s="1" customFormat="1" ht="22.5" customHeight="1">
      <c r="A197" s="123"/>
      <c r="B197" s="88" t="s">
        <v>224</v>
      </c>
      <c r="C197" s="26" t="s">
        <v>229</v>
      </c>
      <c r="D197" s="153">
        <v>45009532</v>
      </c>
      <c r="E197" s="32" t="s">
        <v>295</v>
      </c>
      <c r="F197" s="185" t="s">
        <v>254</v>
      </c>
      <c r="G197" s="177">
        <v>140</v>
      </c>
      <c r="H197" s="47">
        <v>250</v>
      </c>
      <c r="I197" s="120">
        <v>0.5</v>
      </c>
      <c r="J197" s="63">
        <f t="shared" si="27"/>
        <v>0</v>
      </c>
      <c r="K197" s="1">
        <f t="shared" si="28"/>
        <v>0</v>
      </c>
      <c r="L197" s="1">
        <f t="shared" si="32"/>
        <v>0</v>
      </c>
    </row>
    <row r="198" spans="1:12" s="1" customFormat="1" ht="22.5" customHeight="1">
      <c r="A198" s="123"/>
      <c r="B198" s="163" t="s">
        <v>224</v>
      </c>
      <c r="C198" s="164" t="s">
        <v>229</v>
      </c>
      <c r="D198" s="170">
        <v>45009549</v>
      </c>
      <c r="E198" s="32" t="s">
        <v>339</v>
      </c>
      <c r="F198" s="185" t="s">
        <v>340</v>
      </c>
      <c r="G198" s="177">
        <v>140</v>
      </c>
      <c r="H198" s="47">
        <v>220</v>
      </c>
      <c r="I198" s="120">
        <v>0.3</v>
      </c>
      <c r="J198" s="63">
        <f t="shared" si="27"/>
        <v>0</v>
      </c>
      <c r="K198" s="1">
        <f t="shared" si="28"/>
        <v>0</v>
      </c>
      <c r="L198" s="1">
        <f t="shared" si="32"/>
        <v>0</v>
      </c>
    </row>
    <row r="199" spans="1:12" ht="22.5" customHeight="1" thickBot="1">
      <c r="A199" s="195"/>
      <c r="B199" s="163" t="s">
        <v>224</v>
      </c>
      <c r="C199" s="164" t="s">
        <v>229</v>
      </c>
      <c r="D199" s="153">
        <v>45009563</v>
      </c>
      <c r="E199" s="194" t="s">
        <v>388</v>
      </c>
      <c r="F199" s="184" t="s">
        <v>389</v>
      </c>
      <c r="G199" s="176">
        <v>170</v>
      </c>
      <c r="H199" s="47">
        <v>105</v>
      </c>
      <c r="I199" s="120">
        <v>0.2</v>
      </c>
      <c r="J199" s="63">
        <f t="shared" ref="J199" si="36">G199*A199</f>
        <v>0</v>
      </c>
      <c r="K199" s="1">
        <f t="shared" ref="K199" si="37">H199*A199</f>
        <v>0</v>
      </c>
      <c r="L199" s="1">
        <f t="shared" ref="L199" si="38">I199*A199</f>
        <v>0</v>
      </c>
    </row>
    <row r="200" spans="1:12" ht="22.5" customHeight="1">
      <c r="A200" s="167"/>
      <c r="B200" s="196" t="s">
        <v>296</v>
      </c>
      <c r="C200" s="165" t="s">
        <v>296</v>
      </c>
      <c r="D200" s="155">
        <v>45010002</v>
      </c>
      <c r="E200" s="166" t="s">
        <v>297</v>
      </c>
      <c r="F200" s="191" t="s">
        <v>217</v>
      </c>
      <c r="G200" s="182">
        <v>1510</v>
      </c>
      <c r="H200" s="47">
        <v>485</v>
      </c>
      <c r="I200" s="120">
        <v>0.3</v>
      </c>
      <c r="J200" s="63">
        <f t="shared" si="27"/>
        <v>0</v>
      </c>
      <c r="K200" s="1">
        <f t="shared" si="28"/>
        <v>0</v>
      </c>
      <c r="L200" s="1">
        <f t="shared" si="32"/>
        <v>0</v>
      </c>
    </row>
    <row r="201" spans="1:12" ht="22.5" customHeight="1">
      <c r="A201" s="130"/>
      <c r="B201" s="91" t="s">
        <v>296</v>
      </c>
      <c r="C201" s="29" t="s">
        <v>296</v>
      </c>
      <c r="D201" s="153">
        <v>45010019</v>
      </c>
      <c r="E201" s="40" t="s">
        <v>298</v>
      </c>
      <c r="F201" s="192" t="s">
        <v>299</v>
      </c>
      <c r="G201" s="183">
        <v>1300</v>
      </c>
      <c r="H201" s="53">
        <v>505</v>
      </c>
      <c r="I201" s="120">
        <v>0.5</v>
      </c>
      <c r="J201" s="63">
        <f t="shared" si="27"/>
        <v>0</v>
      </c>
      <c r="K201" s="1">
        <f t="shared" si="28"/>
        <v>0</v>
      </c>
      <c r="L201" s="1">
        <f t="shared" si="32"/>
        <v>0</v>
      </c>
    </row>
    <row r="202" spans="1:12" ht="22.5" customHeight="1">
      <c r="A202" s="123"/>
      <c r="B202" s="90" t="s">
        <v>296</v>
      </c>
      <c r="C202" s="28" t="s">
        <v>296</v>
      </c>
      <c r="D202" s="153">
        <v>45010026</v>
      </c>
      <c r="E202" s="39" t="s">
        <v>300</v>
      </c>
      <c r="F202" s="185" t="s">
        <v>222</v>
      </c>
      <c r="G202" s="177">
        <v>1400</v>
      </c>
      <c r="H202" s="47">
        <v>620</v>
      </c>
      <c r="I202" s="120">
        <v>0.5</v>
      </c>
      <c r="J202" s="63">
        <f t="shared" si="27"/>
        <v>0</v>
      </c>
      <c r="K202" s="1">
        <f t="shared" si="28"/>
        <v>0</v>
      </c>
      <c r="L202" s="1">
        <f t="shared" si="32"/>
        <v>0</v>
      </c>
    </row>
    <row r="203" spans="1:12" ht="43.2">
      <c r="A203" s="123"/>
      <c r="B203" s="90" t="s">
        <v>296</v>
      </c>
      <c r="C203" s="28" t="s">
        <v>296</v>
      </c>
      <c r="D203" s="153">
        <v>45010033</v>
      </c>
      <c r="E203" s="41" t="s">
        <v>352</v>
      </c>
      <c r="F203" s="185" t="s">
        <v>222</v>
      </c>
      <c r="G203" s="177">
        <v>1240</v>
      </c>
      <c r="H203" s="47">
        <v>500</v>
      </c>
      <c r="I203" s="120">
        <v>0.5</v>
      </c>
      <c r="J203" s="63">
        <f t="shared" ref="J203:J212" si="39">G203*A203</f>
        <v>0</v>
      </c>
      <c r="K203" s="1">
        <f t="shared" ref="K203:K212" si="40">H203*A203</f>
        <v>0</v>
      </c>
      <c r="L203" s="1">
        <f t="shared" si="32"/>
        <v>0</v>
      </c>
    </row>
    <row r="204" spans="1:12" ht="22.5" customHeight="1">
      <c r="A204" s="124"/>
      <c r="B204" s="90" t="s">
        <v>296</v>
      </c>
      <c r="C204" s="28" t="s">
        <v>296</v>
      </c>
      <c r="D204" s="153">
        <v>45010040</v>
      </c>
      <c r="E204" s="39" t="s">
        <v>301</v>
      </c>
      <c r="F204" s="185" t="s">
        <v>302</v>
      </c>
      <c r="G204" s="177">
        <v>1230</v>
      </c>
      <c r="H204" s="47">
        <v>615</v>
      </c>
      <c r="I204" s="120">
        <v>0.5</v>
      </c>
      <c r="J204" s="63">
        <f t="shared" si="39"/>
        <v>0</v>
      </c>
      <c r="K204" s="1">
        <f t="shared" si="40"/>
        <v>0</v>
      </c>
      <c r="L204" s="1">
        <f t="shared" si="32"/>
        <v>0</v>
      </c>
    </row>
    <row r="205" spans="1:12" ht="43.2">
      <c r="A205" s="123"/>
      <c r="B205" s="92" t="s">
        <v>296</v>
      </c>
      <c r="C205" s="30" t="s">
        <v>296</v>
      </c>
      <c r="D205" s="153">
        <v>45010057</v>
      </c>
      <c r="E205" s="42" t="s">
        <v>303</v>
      </c>
      <c r="F205" s="184" t="s">
        <v>304</v>
      </c>
      <c r="G205" s="176">
        <v>1300</v>
      </c>
      <c r="H205" s="48">
        <v>580</v>
      </c>
      <c r="I205" s="120">
        <v>0.5</v>
      </c>
      <c r="J205" s="63">
        <f t="shared" si="39"/>
        <v>0</v>
      </c>
      <c r="K205" s="1">
        <f t="shared" si="40"/>
        <v>0</v>
      </c>
      <c r="L205" s="1">
        <f t="shared" si="32"/>
        <v>0</v>
      </c>
    </row>
    <row r="206" spans="1:12" ht="22.5" customHeight="1">
      <c r="A206" s="123"/>
      <c r="B206" s="90" t="s">
        <v>296</v>
      </c>
      <c r="C206" s="28" t="s">
        <v>296</v>
      </c>
      <c r="D206" s="153">
        <v>45010064</v>
      </c>
      <c r="E206" s="39" t="s">
        <v>305</v>
      </c>
      <c r="F206" s="185" t="s">
        <v>304</v>
      </c>
      <c r="G206" s="177">
        <v>1320</v>
      </c>
      <c r="H206" s="47">
        <v>600</v>
      </c>
      <c r="I206" s="120">
        <v>0.5</v>
      </c>
      <c r="J206" s="63">
        <f t="shared" si="39"/>
        <v>0</v>
      </c>
      <c r="K206" s="1">
        <f t="shared" si="40"/>
        <v>0</v>
      </c>
      <c r="L206" s="1">
        <f t="shared" si="32"/>
        <v>0</v>
      </c>
    </row>
    <row r="207" spans="1:12" ht="22.5" customHeight="1">
      <c r="A207" s="123"/>
      <c r="B207" s="90" t="s">
        <v>296</v>
      </c>
      <c r="C207" s="28" t="s">
        <v>296</v>
      </c>
      <c r="D207" s="153">
        <v>45010071</v>
      </c>
      <c r="E207" s="39" t="s">
        <v>306</v>
      </c>
      <c r="F207" s="185" t="s">
        <v>24</v>
      </c>
      <c r="G207" s="177">
        <v>1120</v>
      </c>
      <c r="H207" s="47">
        <v>390</v>
      </c>
      <c r="I207" s="120">
        <v>0.5</v>
      </c>
      <c r="J207" s="63">
        <f t="shared" si="39"/>
        <v>0</v>
      </c>
      <c r="K207" s="1">
        <f t="shared" si="40"/>
        <v>0</v>
      </c>
      <c r="L207" s="1">
        <f t="shared" si="32"/>
        <v>0</v>
      </c>
    </row>
    <row r="208" spans="1:12" ht="27" thickBot="1">
      <c r="A208" s="130"/>
      <c r="B208" s="168" t="s">
        <v>296</v>
      </c>
      <c r="C208" s="29" t="s">
        <v>296</v>
      </c>
      <c r="D208" s="154">
        <v>45010088</v>
      </c>
      <c r="E208" s="169" t="s">
        <v>307</v>
      </c>
      <c r="F208" s="192" t="s">
        <v>57</v>
      </c>
      <c r="G208" s="183">
        <v>1790</v>
      </c>
      <c r="H208" s="50">
        <v>642</v>
      </c>
      <c r="I208" s="120">
        <v>0.5</v>
      </c>
      <c r="J208" s="63">
        <f t="shared" si="39"/>
        <v>0</v>
      </c>
      <c r="K208" s="1">
        <f t="shared" si="40"/>
        <v>0</v>
      </c>
      <c r="L208" s="1">
        <f t="shared" si="32"/>
        <v>0</v>
      </c>
    </row>
    <row r="209" spans="1:12" ht="22.5" customHeight="1">
      <c r="A209" s="123"/>
      <c r="B209" s="90" t="s">
        <v>296</v>
      </c>
      <c r="C209" s="28" t="s">
        <v>296</v>
      </c>
      <c r="D209" s="170">
        <v>45010095</v>
      </c>
      <c r="E209" s="39" t="s">
        <v>308</v>
      </c>
      <c r="F209" s="185" t="s">
        <v>309</v>
      </c>
      <c r="G209" s="177">
        <v>2290</v>
      </c>
      <c r="H209" s="47">
        <v>705</v>
      </c>
      <c r="I209" s="120">
        <v>0.5</v>
      </c>
      <c r="J209" s="63">
        <f t="shared" si="39"/>
        <v>0</v>
      </c>
      <c r="K209" s="1">
        <f t="shared" si="40"/>
        <v>0</v>
      </c>
      <c r="L209" s="1">
        <f t="shared" si="32"/>
        <v>0</v>
      </c>
    </row>
    <row r="210" spans="1:12" ht="30" customHeight="1">
      <c r="A210" s="130"/>
      <c r="B210" s="168" t="s">
        <v>296</v>
      </c>
      <c r="C210" s="29" t="s">
        <v>296</v>
      </c>
      <c r="D210" s="154">
        <v>45010101</v>
      </c>
      <c r="E210" s="42" t="s">
        <v>310</v>
      </c>
      <c r="F210" s="192" t="s">
        <v>311</v>
      </c>
      <c r="G210" s="183">
        <v>1980</v>
      </c>
      <c r="H210" s="53">
        <v>560</v>
      </c>
      <c r="I210" s="173">
        <v>0.5</v>
      </c>
      <c r="J210" s="63">
        <f>G210*A210</f>
        <v>0</v>
      </c>
      <c r="K210" s="1">
        <f>H210*A210</f>
        <v>0</v>
      </c>
      <c r="L210" s="1">
        <f>I210*A210</f>
        <v>0</v>
      </c>
    </row>
    <row r="211" spans="1:12" ht="30" customHeight="1">
      <c r="A211" s="123"/>
      <c r="B211" s="201" t="s">
        <v>296</v>
      </c>
      <c r="C211" s="28" t="s">
        <v>296</v>
      </c>
      <c r="D211" s="170">
        <v>45010118</v>
      </c>
      <c r="E211" s="41" t="s">
        <v>362</v>
      </c>
      <c r="F211" s="185" t="s">
        <v>359</v>
      </c>
      <c r="G211" s="177">
        <v>1560</v>
      </c>
      <c r="H211" s="47">
        <v>460</v>
      </c>
      <c r="I211" s="120">
        <v>0.9</v>
      </c>
      <c r="J211" s="63">
        <f>G211*A211</f>
        <v>0</v>
      </c>
      <c r="K211" s="1">
        <f>H211*A211</f>
        <v>0</v>
      </c>
      <c r="L211" s="1">
        <f>I211*A211</f>
        <v>0</v>
      </c>
    </row>
    <row r="212" spans="1:12" ht="30" customHeight="1" thickBot="1">
      <c r="A212" s="126"/>
      <c r="B212" s="197" t="s">
        <v>296</v>
      </c>
      <c r="C212" s="198" t="s">
        <v>296</v>
      </c>
      <c r="D212" s="153">
        <v>45010125</v>
      </c>
      <c r="E212" s="199" t="s">
        <v>394</v>
      </c>
      <c r="F212" s="187" t="s">
        <v>395</v>
      </c>
      <c r="G212" s="179">
        <v>2020</v>
      </c>
      <c r="H212" s="50">
        <v>675</v>
      </c>
      <c r="I212" s="200">
        <v>1.3</v>
      </c>
      <c r="J212" s="63">
        <f t="shared" si="39"/>
        <v>0</v>
      </c>
      <c r="K212" s="1">
        <f t="shared" si="40"/>
        <v>0</v>
      </c>
      <c r="L212" s="1">
        <f t="shared" si="32"/>
        <v>0</v>
      </c>
    </row>
    <row r="213" spans="1:12" ht="22.5" customHeight="1">
      <c r="A213" s="67"/>
      <c r="B213" s="31"/>
      <c r="C213" s="31"/>
      <c r="D213" s="31"/>
      <c r="E213" s="43"/>
      <c r="F213" s="57"/>
      <c r="G213" s="54"/>
      <c r="H213" s="55"/>
      <c r="I213" s="55"/>
      <c r="J213" s="64">
        <f>SUM(J10:J212)</f>
        <v>0</v>
      </c>
      <c r="K213" s="68">
        <f>SUM(K10:K212)</f>
        <v>0</v>
      </c>
      <c r="L213" s="1">
        <f>SUM(L10:L212)</f>
        <v>0</v>
      </c>
    </row>
    <row r="214" spans="1:12" ht="22.5" customHeight="1">
      <c r="A214" s="3"/>
      <c r="B214" s="31"/>
      <c r="C214" s="31"/>
      <c r="D214" s="31"/>
      <c r="E214" s="43"/>
      <c r="F214" s="57"/>
      <c r="G214" s="54"/>
      <c r="H214" s="55"/>
      <c r="I214" s="55"/>
    </row>
  </sheetData>
  <mergeCells count="5">
    <mergeCell ref="C3:E3"/>
    <mergeCell ref="C4:E4"/>
    <mergeCell ref="B2:B3"/>
    <mergeCell ref="C2:E2"/>
    <mergeCell ref="B8:G8"/>
  </mergeCells>
  <phoneticPr fontId="2"/>
  <dataValidations count="2">
    <dataValidation type="list" allowBlank="1" showInputMessage="1" showErrorMessage="1" sqref="C7" xr:uid="{69E76E24-E07B-4B46-9C1B-36C720DF01C8}">
      <formula1>$R$2:$W$2</formula1>
    </dataValidation>
    <dataValidation type="list" allowBlank="1" showInputMessage="1" sqref="A10:A212" xr:uid="{00000000-0002-0000-0200-000000000000}">
      <formula1>"1,2,3,4,5,6,7,8,9,10,11,12,13,14,15,16,17,18,19,20,21,22,23,24,25,26,27,28,29,30"</formula1>
    </dataValidation>
  </dataValidations>
  <printOptions horizontalCentered="1"/>
  <pageMargins left="0.19685039370078741" right="0.19685039370078741" top="0.43307086614173229" bottom="0" header="0" footer="0"/>
  <pageSetup paperSize="9" scale="63" fitToHeight="0" orientation="portrait" r:id="rId1"/>
  <headerFooter alignWithMargins="0">
    <oddFooter>&amp;C&amp;P ﾍﾟｰｼﾞ&amp;R&amp;D</oddFooter>
  </headerFooter>
  <rowBreaks count="3" manualBreakCount="3">
    <brk id="52" max="6" man="1"/>
    <brk id="100" max="7" man="1"/>
    <brk id="158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有償頒布行政資料目録</vt:lpstr>
      <vt:lpstr>有償頒布行政資料目録!Print_Area</vt:lpstr>
      <vt:lpstr>有償頒布行政資料目録!Print_Titles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栃木県</dc:creator>
  <cp:keywords/>
  <dc:description/>
  <cp:revision/>
  <cp:lastPrinted>2026-05-25T02:07:40Z</cp:lastPrinted>
  <dcterms:created xsi:type="dcterms:W3CDTF">1998-10-16T06:58:37Z</dcterms:created>
  <dcterms:modified xsi:type="dcterms:W3CDTF">2026-05-25T02:30:21Z</dcterms:modified>
  <cp:category/>
  <cp:contentStatus/>
</cp:coreProperties>
</file>