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" yWindow="0" windowWidth="8280" windowHeight="9045" activeTab="0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'第5表'!$A$1:$I$45</definedName>
    <definedName name="_xlnm.Print_Area" localSheetId="1">'第5表の1'!$A$1:$I$46</definedName>
    <definedName name="_xlnm.Print_Area" localSheetId="2">'第5表の2'!$A$1:$I$47</definedName>
    <definedName name="_xlnm.Print_Area" localSheetId="3">'第5表の3'!$A$1:$I$47</definedName>
    <definedName name="_xlnm.Print_Area" localSheetId="4">'第5表の4'!$A$1:$I$47</definedName>
    <definedName name="_xlnm.Print_Area" localSheetId="5">'第5表の5'!$A$1:$I$47</definedName>
    <definedName name="_xlnm.Print_Area" localSheetId="6">'第5表の6'!$A$1:$I$46</definedName>
  </definedNames>
  <calcPr fullCalcOnLoad="1"/>
</workbook>
</file>

<file path=xl/sharedStrings.xml><?xml version="1.0" encoding="utf-8"?>
<sst xmlns="http://schemas.openxmlformats.org/spreadsheetml/2006/main" count="359" uniqueCount="54">
  <si>
    <t>第５表　　市町村別・針広別林野面積（国・民有林合計）</t>
  </si>
  <si>
    <t>(単位：ha)</t>
  </si>
  <si>
    <t>市町村名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</si>
  <si>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</si>
  <si>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</si>
  <si>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</si>
  <si>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</si>
  <si>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</si>
  <si>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</si>
  <si>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</si>
  <si>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</si>
  <si>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</si>
  <si>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</si>
  <si>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</si>
  <si>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</si>
  <si>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</si>
  <si>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</si>
  <si>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</si>
  <si>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</si>
  <si>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</si>
  <si>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</si>
  <si>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</si>
  <si>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</si>
  <si>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</si>
  <si>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</si>
  <si>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</si>
  <si>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</si>
  <si>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</si>
  <si>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佐野市</t>
  </si>
  <si>
    <t>栃木市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</si>
  <si>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</si>
  <si>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</si>
  <si>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</si>
  <si>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</si>
  <si>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</si>
  <si>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</si>
  <si>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</si>
  <si>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</si>
  <si>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　</t>
  </si>
  <si>
    <t>第５表の１　　市町村別・針広別林野面積（国有林）</t>
  </si>
  <si>
    <t>第５表の２　　市町村別・針広別林野面積（民有林）</t>
  </si>
  <si>
    <t>第５表の３　　市町村別・針広別林野面積（県営林）</t>
  </si>
  <si>
    <t>第５表の５　　市町村別・針広別林野面積（社寺有林）</t>
  </si>
  <si>
    <t>第５表の６　　市町村別・針広別林野面積（私有林）</t>
  </si>
  <si>
    <t>第５表の４　　市町村別・針広別林野面積（公有林）</t>
  </si>
  <si>
    <t>県西環境森林事務所</t>
  </si>
  <si>
    <t>県東環境森林事務所</t>
  </si>
  <si>
    <t>県北環境森林事務所</t>
  </si>
  <si>
    <t>県南環境森林事務所</t>
  </si>
  <si>
    <t>市町名</t>
  </si>
  <si>
    <t>真岡市</t>
  </si>
  <si>
    <t>上三川町</t>
  </si>
  <si>
    <t>矢板森林管理事務所</t>
  </si>
  <si>
    <t>※数量はすべて単位未満を四捨五入しているので、個々の数字を合計しても総数に一致しない場合がある。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</si>
</sst>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\&quot;#,##0_);[Red]\(&quot;\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>
      <alignment horizontal="right" vertical="center"/>
    </xf>
    <xf numFmtId="187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7" fontId="4" fillId="0" borderId="11" xfId="49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horizontal="right" vertical="center"/>
    </xf>
    <xf numFmtId="191" fontId="4" fillId="0" borderId="11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7" fontId="4" fillId="0" borderId="10" xfId="49" applyNumberFormat="1" applyFont="1" applyFill="1" applyBorder="1" applyAlignment="1">
      <alignment horizontal="right" vertical="center"/>
    </xf>
    <xf numFmtId="187" fontId="4" fillId="0" borderId="11" xfId="49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49" applyNumberFormat="1" applyFont="1" applyFill="1" applyBorder="1" applyAlignment="1">
      <alignment horizontal="right" vertical="center"/>
    </xf>
    <xf numFmtId="187" fontId="4" fillId="0" borderId="14" xfId="49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4" fillId="0" borderId="15" xfId="61" applyFont="1" applyFill="1" applyBorder="1" applyAlignment="1">
      <alignment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vertical="center"/>
      <protection/>
    </xf>
    <xf numFmtId="0" fontId="4" fillId="0" borderId="26" xfId="61" applyFont="1" applyFill="1" applyBorder="1" applyAlignment="1">
      <alignment vertical="center"/>
      <protection/>
    </xf>
    <xf numFmtId="187" fontId="4" fillId="0" borderId="10" xfId="49" applyNumberFormat="1" applyFont="1" applyFill="1" applyBorder="1" applyAlignment="1">
      <alignment vertical="center"/>
    </xf>
    <xf numFmtId="187" fontId="4" fillId="0" borderId="22" xfId="49" applyNumberFormat="1" applyFont="1" applyFill="1" applyBorder="1" applyAlignment="1">
      <alignment horizontal="right" vertical="center"/>
    </xf>
    <xf numFmtId="192" fontId="4" fillId="0" borderId="16" xfId="49" applyNumberFormat="1" applyFont="1" applyFill="1" applyBorder="1" applyAlignment="1">
      <alignment vertical="center"/>
    </xf>
    <xf numFmtId="192" fontId="4" fillId="0" borderId="11" xfId="49" applyNumberFormat="1" applyFont="1" applyFill="1" applyBorder="1" applyAlignment="1">
      <alignment vertical="center"/>
    </xf>
    <xf numFmtId="187" fontId="4" fillId="0" borderId="16" xfId="49" applyNumberFormat="1" applyFont="1" applyFill="1" applyBorder="1" applyAlignment="1">
      <alignment vertical="center"/>
    </xf>
    <xf numFmtId="187" fontId="4" fillId="0" borderId="16" xfId="49" applyNumberFormat="1" applyFont="1" applyFill="1" applyBorder="1" applyAlignment="1">
      <alignment horizontal="right" vertical="center"/>
    </xf>
    <xf numFmtId="187" fontId="4" fillId="0" borderId="27" xfId="49" applyNumberFormat="1" applyFont="1" applyFill="1" applyBorder="1" applyAlignment="1">
      <alignment horizontal="right" vertical="center"/>
    </xf>
    <xf numFmtId="187" fontId="4" fillId="0" borderId="13" xfId="49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187" fontId="4" fillId="0" borderId="10" xfId="0" applyNumberFormat="1" applyFont="1" applyFill="1" applyBorder="1" applyAlignment="1">
      <alignment horizontal="right" vertical="center"/>
    </xf>
    <xf numFmtId="187" fontId="4" fillId="0" borderId="27" xfId="0" applyNumberFormat="1" applyFont="1" applyFill="1" applyBorder="1" applyAlignment="1">
      <alignment vertical="center"/>
    </xf>
    <xf numFmtId="187" fontId="4" fillId="0" borderId="29" xfId="49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58" fontId="4" fillId="0" borderId="12" xfId="0" applyNumberFormat="1" applyFont="1" applyFill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187" fontId="4" fillId="0" borderId="27" xfId="49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2.625" style="1" customWidth="1"/>
    <col min="2" max="2" width="14.125" style="7" customWidth="1"/>
    <col min="3" max="9" width="9.625" style="1" customWidth="1"/>
    <col min="10" max="16384" width="9.00390625" style="1" customWidth="1"/>
  </cols>
  <sheetData>
    <row r="1" spans="1:9" ht="36" customHeight="1">
      <c r="A1" s="50"/>
      <c r="B1" s="51" t="s">
        <v>0</v>
      </c>
      <c r="C1" s="52"/>
      <c r="D1" s="52"/>
      <c r="E1" s="52"/>
      <c r="F1" s="52"/>
      <c r="G1" s="52"/>
      <c r="H1" s="52"/>
      <c r="I1" s="53" t="s">
        <v>1</v>
      </c>
    </row>
    <row r="2" spans="1:9" ht="16.5" customHeight="1">
      <c r="A2" s="61" t="s">
        <v>2</v>
      </c>
      <c r="B2" s="61"/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</row>
    <row r="3" spans="1:9" ht="16.5" customHeight="1" thickBot="1">
      <c r="A3" s="62"/>
      <c r="B3" s="62"/>
      <c r="C3" s="60"/>
      <c r="D3" s="60"/>
      <c r="E3" s="60"/>
      <c r="F3" s="60"/>
      <c r="G3" s="60"/>
      <c r="H3" s="60"/>
      <c r="I3" s="60"/>
    </row>
    <row r="4" spans="1:9" ht="16.5" customHeight="1" thickTop="1">
      <c r="A4" s="58">
        <v>38442</v>
      </c>
      <c r="B4" s="58"/>
      <c r="C4" s="3">
        <v>350035</v>
      </c>
      <c r="D4" s="3">
        <v>174502</v>
      </c>
      <c r="E4" s="3">
        <v>138157</v>
      </c>
      <c r="F4" s="3">
        <v>23428</v>
      </c>
      <c r="G4" s="3">
        <v>707</v>
      </c>
      <c r="H4" s="3">
        <v>5111</v>
      </c>
      <c r="I4" s="3">
        <v>8131</v>
      </c>
    </row>
    <row r="5" spans="1:9" ht="16.5" customHeight="1">
      <c r="A5" s="58">
        <v>38807</v>
      </c>
      <c r="B5" s="58"/>
      <c r="C5" s="3">
        <v>349542</v>
      </c>
      <c r="D5" s="3">
        <v>173880</v>
      </c>
      <c r="E5" s="3">
        <v>138047</v>
      </c>
      <c r="F5" s="3">
        <v>23802</v>
      </c>
      <c r="G5" s="3">
        <v>708</v>
      </c>
      <c r="H5" s="3">
        <v>4993</v>
      </c>
      <c r="I5" s="3">
        <v>8111</v>
      </c>
    </row>
    <row r="6" spans="1:9" ht="16.5" customHeight="1">
      <c r="A6" s="58">
        <v>39172</v>
      </c>
      <c r="B6" s="58"/>
      <c r="C6" s="3">
        <v>349531</v>
      </c>
      <c r="D6" s="3">
        <v>173632</v>
      </c>
      <c r="E6" s="3">
        <v>138366</v>
      </c>
      <c r="F6" s="3">
        <v>23764</v>
      </c>
      <c r="G6" s="3">
        <v>711</v>
      </c>
      <c r="H6" s="3">
        <v>4904</v>
      </c>
      <c r="I6" s="3">
        <v>8153</v>
      </c>
    </row>
    <row r="7" spans="1:9" ht="16.5" customHeight="1">
      <c r="A7" s="58">
        <v>39538</v>
      </c>
      <c r="B7" s="58"/>
      <c r="C7" s="3">
        <v>349306</v>
      </c>
      <c r="D7" s="3">
        <v>173542</v>
      </c>
      <c r="E7" s="3">
        <v>138206</v>
      </c>
      <c r="F7" s="3">
        <v>23833</v>
      </c>
      <c r="G7" s="3">
        <v>711</v>
      </c>
      <c r="H7" s="3">
        <v>4861</v>
      </c>
      <c r="I7" s="3">
        <v>8153</v>
      </c>
    </row>
    <row r="8" spans="1:9" ht="16.5" customHeight="1" thickBot="1">
      <c r="A8" s="57">
        <v>39903</v>
      </c>
      <c r="B8" s="57"/>
      <c r="C8" s="3">
        <f>'第5表の1'!C8+'第5表の2'!C8</f>
        <v>349228</v>
      </c>
      <c r="D8" s="17">
        <f>'第5表の1'!D8+'第5表の2'!D8</f>
        <v>172692</v>
      </c>
      <c r="E8" s="17">
        <f>'第5表の1'!E8+'第5表の2'!E8</f>
        <v>140471</v>
      </c>
      <c r="F8" s="17">
        <f>'第5表の1'!F8+'第5表の2'!F8</f>
        <v>25239</v>
      </c>
      <c r="G8" s="17">
        <f>'第5表の1'!G8+'第5表の2'!G8</f>
        <v>711</v>
      </c>
      <c r="H8" s="17">
        <f>'第5表の1'!H8+'第5表の2'!H8</f>
        <v>4850</v>
      </c>
      <c r="I8" s="17">
        <f>'第5表の1'!I8+'第5表の2'!I8</f>
        <v>5263</v>
      </c>
    </row>
    <row r="9" spans="1:9" ht="16.5" customHeight="1" thickTop="1">
      <c r="A9" s="23" t="s">
        <v>45</v>
      </c>
      <c r="B9" s="24"/>
      <c r="C9" s="37">
        <f>SUM(C10:C12)</f>
        <v>160539</v>
      </c>
      <c r="D9" s="36">
        <f aca="true" t="shared" si="0" ref="D9:I9">SUM(D10:D12)</f>
        <v>75226</v>
      </c>
      <c r="E9" s="36">
        <f t="shared" si="0"/>
        <v>62242</v>
      </c>
      <c r="F9" s="36">
        <f t="shared" si="0"/>
        <v>17450</v>
      </c>
      <c r="G9" s="36">
        <f t="shared" si="0"/>
        <v>60</v>
      </c>
      <c r="H9" s="36">
        <f t="shared" si="0"/>
        <v>2050</v>
      </c>
      <c r="I9" s="36">
        <f t="shared" si="0"/>
        <v>3509</v>
      </c>
    </row>
    <row r="10" spans="1:9" ht="16.5" customHeight="1">
      <c r="A10" s="25"/>
      <c r="B10" s="26" t="s">
        <v>15</v>
      </c>
      <c r="C10" s="3">
        <f>'第5表の1'!C10+'第5表の2'!C10</f>
        <v>33696</v>
      </c>
      <c r="D10" s="3">
        <f>'第5表の1'!D10+'第5表の2'!D10</f>
        <v>25577</v>
      </c>
      <c r="E10" s="3">
        <f>'第5表の1'!E10+'第5表の2'!E10</f>
        <v>7246</v>
      </c>
      <c r="F10" s="3">
        <f>'第5表の1'!F10+'第5表の2'!F10</f>
        <v>357</v>
      </c>
      <c r="G10" s="3">
        <f>'第5表の1'!G10+'第5表の2'!G10</f>
        <v>30</v>
      </c>
      <c r="H10" s="3">
        <f>'第5表の1'!H10+'第5表の2'!H10</f>
        <v>479</v>
      </c>
      <c r="I10" s="3">
        <f>'第5表の1'!I10+'第5表の2'!I10</f>
        <v>6</v>
      </c>
    </row>
    <row r="11" spans="1:9" ht="16.5" customHeight="1">
      <c r="A11" s="27"/>
      <c r="B11" s="28" t="s">
        <v>17</v>
      </c>
      <c r="C11" s="3">
        <f>'第5表の1'!C11+'第5表の2'!C11</f>
        <v>125531</v>
      </c>
      <c r="D11" s="3">
        <f>'第5表の1'!D11+'第5表の2'!D11</f>
        <v>48939</v>
      </c>
      <c r="E11" s="3">
        <f>'第5表の1'!E11+'第5表の2'!E11</f>
        <v>54432</v>
      </c>
      <c r="F11" s="3">
        <f>'第5表の1'!F11+'第5表の2'!F11</f>
        <v>17093</v>
      </c>
      <c r="G11" s="3">
        <f>'第5表の1'!G11+'第5表の2'!G11</f>
        <v>25</v>
      </c>
      <c r="H11" s="3">
        <f>'第5表の1'!H11+'第5表の2'!H11</f>
        <v>1538</v>
      </c>
      <c r="I11" s="3">
        <f>'第5表の1'!I11+'第5表の2'!I11</f>
        <v>3503</v>
      </c>
    </row>
    <row r="12" spans="1:9" ht="16.5" customHeight="1" thickBot="1">
      <c r="A12" s="29"/>
      <c r="B12" s="28" t="s">
        <v>16</v>
      </c>
      <c r="C12" s="3">
        <f>'第5表の1'!C12+'第5表の2'!C12</f>
        <v>1312</v>
      </c>
      <c r="D12" s="17">
        <f>'第5表の1'!D12+'第5表の2'!D12</f>
        <v>710</v>
      </c>
      <c r="E12" s="17">
        <f>'第5表の1'!E12+'第5表の2'!E12</f>
        <v>564</v>
      </c>
      <c r="F12" s="17">
        <f>'第5表の1'!F12+'第5表の2'!F12</f>
        <v>0</v>
      </c>
      <c r="G12" s="17">
        <f>'第5表の1'!G12+'第5表の2'!G12</f>
        <v>5</v>
      </c>
      <c r="H12" s="17">
        <f>'第5表の1'!H12+'第5表の2'!H12</f>
        <v>33</v>
      </c>
      <c r="I12" s="17">
        <f>'第5表の1'!I12+'第5表の2'!I12</f>
        <v>0</v>
      </c>
    </row>
    <row r="13" spans="1:9" ht="16.5" customHeight="1" thickTop="1">
      <c r="A13" s="30" t="s">
        <v>46</v>
      </c>
      <c r="B13" s="31"/>
      <c r="C13" s="37">
        <f>SUM(C14:C20)</f>
        <v>27985</v>
      </c>
      <c r="D13" s="15">
        <f aca="true" t="shared" si="1" ref="D13:I13">SUM(D14:D20)</f>
        <v>13143</v>
      </c>
      <c r="E13" s="15">
        <f t="shared" si="1"/>
        <v>13996</v>
      </c>
      <c r="F13" s="15">
        <f t="shared" si="1"/>
        <v>320</v>
      </c>
      <c r="G13" s="15">
        <f t="shared" si="1"/>
        <v>128</v>
      </c>
      <c r="H13" s="15">
        <f t="shared" si="1"/>
        <v>353</v>
      </c>
      <c r="I13" s="15">
        <f t="shared" si="1"/>
        <v>44</v>
      </c>
    </row>
    <row r="14" spans="1:9" ht="16.5" customHeight="1">
      <c r="A14" s="25"/>
      <c r="B14" s="26" t="s">
        <v>10</v>
      </c>
      <c r="C14" s="3">
        <f>'第5表の1'!C14+'第5表の2'!C14</f>
        <v>8216</v>
      </c>
      <c r="D14" s="3">
        <f>'第5表の1'!D14+'第5表の2'!D14</f>
        <v>5324</v>
      </c>
      <c r="E14" s="3">
        <f>'第5表の1'!E14+'第5表の2'!E14</f>
        <v>2639</v>
      </c>
      <c r="F14" s="3">
        <f>'第5表の1'!F14+'第5表の2'!F14</f>
        <v>30</v>
      </c>
      <c r="G14" s="3">
        <f>'第5表の1'!G14+'第5表の2'!G14</f>
        <v>27</v>
      </c>
      <c r="H14" s="3">
        <f>'第5表の1'!H14+'第5表の2'!H14</f>
        <v>164</v>
      </c>
      <c r="I14" s="3">
        <f>'第5表の1'!I14+'第5表の2'!I14</f>
        <v>32</v>
      </c>
    </row>
    <row r="15" spans="1:9" ht="16.5" customHeight="1">
      <c r="A15" s="25"/>
      <c r="B15" s="26" t="s">
        <v>50</v>
      </c>
      <c r="C15" s="3">
        <f>'第5表の1'!C15+'第5表の2'!C15</f>
        <v>1477</v>
      </c>
      <c r="D15" s="3">
        <f>'第5表の1'!D15+'第5表の2'!D15</f>
        <v>476</v>
      </c>
      <c r="E15" s="3">
        <f>'第5表の1'!E15+'第5表の2'!E15</f>
        <v>930</v>
      </c>
      <c r="F15" s="3">
        <f>'第5表の1'!F15+'第5表の2'!F15</f>
        <v>0</v>
      </c>
      <c r="G15" s="3">
        <f>'第5表の1'!G15+'第5表の2'!G15</f>
        <v>24</v>
      </c>
      <c r="H15" s="3">
        <f>'第5表の1'!H15+'第5表の2'!H15</f>
        <v>47</v>
      </c>
      <c r="I15" s="3">
        <f>'第5表の1'!I15+'第5表の2'!I15</f>
        <v>0</v>
      </c>
    </row>
    <row r="16" spans="1:9" ht="16.5" customHeight="1">
      <c r="A16" s="25"/>
      <c r="B16" s="26" t="s">
        <v>51</v>
      </c>
      <c r="C16" s="3">
        <f>'第5表の1'!C16+'第5表の2'!C16</f>
        <v>148</v>
      </c>
      <c r="D16" s="3">
        <f>'第5表の1'!D16+'第5表の2'!D16</f>
        <v>29</v>
      </c>
      <c r="E16" s="3">
        <f>'第5表の1'!E16+'第5表の2'!E16</f>
        <v>116</v>
      </c>
      <c r="F16" s="3">
        <f>'第5表の1'!F16+'第5表の2'!F16</f>
        <v>0</v>
      </c>
      <c r="G16" s="3">
        <f>'第5表の1'!G16+'第5表の2'!G16</f>
        <v>0</v>
      </c>
      <c r="H16" s="3">
        <f>'第5表の1'!H16+'第5表の2'!H16</f>
        <v>3</v>
      </c>
      <c r="I16" s="3">
        <f>'第5表の1'!I16+'第5表の2'!I16</f>
        <v>0</v>
      </c>
    </row>
    <row r="17" spans="1:9" ht="16.5" customHeight="1">
      <c r="A17" s="25"/>
      <c r="B17" s="26" t="s">
        <v>11</v>
      </c>
      <c r="C17" s="3">
        <f>'第5表の1'!C17+'第5表の2'!C17</f>
        <v>3934</v>
      </c>
      <c r="D17" s="3">
        <f>'第5表の1'!D17+'第5表の2'!D17</f>
        <v>2034</v>
      </c>
      <c r="E17" s="3">
        <f>'第5表の1'!E17+'第5表の2'!E17</f>
        <v>1535</v>
      </c>
      <c r="F17" s="3">
        <f>'第5表の1'!F17+'第5表の2'!F17</f>
        <v>290</v>
      </c>
      <c r="G17" s="3">
        <f>'第5表の1'!G17+'第5表の2'!G17</f>
        <v>18</v>
      </c>
      <c r="H17" s="3">
        <f>'第5表の1'!H17+'第5表の2'!H17</f>
        <v>45</v>
      </c>
      <c r="I17" s="3">
        <f>'第5表の1'!I17+'第5表の2'!I17</f>
        <v>12</v>
      </c>
    </row>
    <row r="18" spans="1:9" ht="16.5" customHeight="1">
      <c r="A18" s="25"/>
      <c r="B18" s="26" t="s">
        <v>12</v>
      </c>
      <c r="C18" s="3">
        <f>'第5表の1'!C18+'第5表の2'!C18</f>
        <v>11104</v>
      </c>
      <c r="D18" s="3">
        <f>'第5表の1'!D18+'第5表の2'!D18</f>
        <v>4447</v>
      </c>
      <c r="E18" s="3">
        <f>'第5表の1'!E18+'第5表の2'!E18</f>
        <v>6572</v>
      </c>
      <c r="F18" s="3">
        <f>'第5表の1'!F18+'第5表の2'!F18</f>
        <v>0</v>
      </c>
      <c r="G18" s="3">
        <f>'第5表の1'!G18+'第5表の2'!G18</f>
        <v>34</v>
      </c>
      <c r="H18" s="3">
        <f>'第5表の1'!H18+'第5表の2'!H18</f>
        <v>50</v>
      </c>
      <c r="I18" s="3">
        <f>'第5表の1'!I18+'第5表の2'!I18</f>
        <v>0</v>
      </c>
    </row>
    <row r="19" spans="1:9" ht="16.5" customHeight="1">
      <c r="A19" s="25"/>
      <c r="B19" s="26" t="s">
        <v>13</v>
      </c>
      <c r="C19" s="3">
        <f>'第5表の1'!C19+'第5表の2'!C19</f>
        <v>2390</v>
      </c>
      <c r="D19" s="3">
        <f>'第5表の1'!D19+'第5表の2'!D19</f>
        <v>635</v>
      </c>
      <c r="E19" s="3">
        <f>'第5表の1'!E19+'第5表の2'!E19</f>
        <v>1716</v>
      </c>
      <c r="F19" s="3">
        <f>'第5表の1'!F19+'第5表の2'!F19</f>
        <v>0</v>
      </c>
      <c r="G19" s="3">
        <f>'第5表の1'!G19+'第5表の2'!G19</f>
        <v>16</v>
      </c>
      <c r="H19" s="3">
        <f>'第5表の1'!H19+'第5表の2'!H19</f>
        <v>23</v>
      </c>
      <c r="I19" s="3">
        <f>'第5表の1'!I19+'第5表の2'!I19</f>
        <v>0</v>
      </c>
    </row>
    <row r="20" spans="1:9" ht="16.5" customHeight="1" thickBot="1">
      <c r="A20" s="27"/>
      <c r="B20" s="32" t="s">
        <v>14</v>
      </c>
      <c r="C20" s="47">
        <f>'第5表の1'!C20+'第5表の2'!C20</f>
        <v>716</v>
      </c>
      <c r="D20" s="3">
        <f>'第5表の1'!D20+'第5表の2'!D20</f>
        <v>198</v>
      </c>
      <c r="E20" s="3">
        <f>'第5表の1'!E20+'第5表の2'!E20</f>
        <v>488</v>
      </c>
      <c r="F20" s="3">
        <f>'第5表の1'!F20+'第5表の2'!F20</f>
        <v>0</v>
      </c>
      <c r="G20" s="3">
        <f>'第5表の1'!G20+'第5表の2'!G20</f>
        <v>9</v>
      </c>
      <c r="H20" s="3">
        <f>'第5表の1'!H20+'第5表の2'!H20</f>
        <v>21</v>
      </c>
      <c r="I20" s="3">
        <f>'第5表の1'!I20+'第5表の2'!I20</f>
        <v>0</v>
      </c>
    </row>
    <row r="21" spans="1:9" ht="16.5" customHeight="1" thickTop="1">
      <c r="A21" s="33" t="s">
        <v>47</v>
      </c>
      <c r="B21" s="34"/>
      <c r="C21" s="37">
        <f>SUM(C22:C26)</f>
        <v>98169</v>
      </c>
      <c r="D21" s="37">
        <f aca="true" t="shared" si="2" ref="D21:I21">SUM(D22:D26)</f>
        <v>44722</v>
      </c>
      <c r="E21" s="37">
        <f t="shared" si="2"/>
        <v>44395</v>
      </c>
      <c r="F21" s="37">
        <f t="shared" si="2"/>
        <v>5928</v>
      </c>
      <c r="G21" s="37">
        <f t="shared" si="2"/>
        <v>332</v>
      </c>
      <c r="H21" s="37">
        <f t="shared" si="2"/>
        <v>1154</v>
      </c>
      <c r="I21" s="37">
        <f t="shared" si="2"/>
        <v>1639</v>
      </c>
    </row>
    <row r="22" spans="1:9" ht="16.5" customHeight="1">
      <c r="A22" s="25"/>
      <c r="B22" s="26" t="s">
        <v>22</v>
      </c>
      <c r="C22" s="3">
        <f>'第5表の1'!C22+'第5表の2'!C22</f>
        <v>15316</v>
      </c>
      <c r="D22" s="3">
        <f>'第5表の1'!D22+'第5表の2'!D22</f>
        <v>12486</v>
      </c>
      <c r="E22" s="3">
        <f>'第5表の1'!E22+'第5表の2'!E22</f>
        <v>2514</v>
      </c>
      <c r="F22" s="3">
        <f>'第5表の1'!F22+'第5表の2'!F22</f>
        <v>35</v>
      </c>
      <c r="G22" s="3">
        <f>'第5表の1'!G22+'第5表の2'!G22</f>
        <v>77</v>
      </c>
      <c r="H22" s="3">
        <f>'第5表の1'!H22+'第5表の2'!H22</f>
        <v>197</v>
      </c>
      <c r="I22" s="3">
        <f>'第5表の1'!I22+'第5表の2'!I22</f>
        <v>8</v>
      </c>
    </row>
    <row r="23" spans="1:9" ht="16.5" customHeight="1">
      <c r="A23" s="25"/>
      <c r="B23" s="26" t="s">
        <v>23</v>
      </c>
      <c r="C23" s="3">
        <f>'第5表の1'!C23+'第5表の2'!C23</f>
        <v>38730</v>
      </c>
      <c r="D23" s="3">
        <f>'第5表の1'!D23+'第5表の2'!D23</f>
        <v>10214</v>
      </c>
      <c r="E23" s="3">
        <f>'第5表の1'!E23+'第5表の2'!E23</f>
        <v>22002</v>
      </c>
      <c r="F23" s="3">
        <f>'第5表の1'!F23+'第5表の2'!F23</f>
        <v>5338</v>
      </c>
      <c r="G23" s="3">
        <f>'第5表の1'!G23+'第5表の2'!G23</f>
        <v>42</v>
      </c>
      <c r="H23" s="3">
        <f>'第5表の1'!H23+'第5表の2'!H23</f>
        <v>484</v>
      </c>
      <c r="I23" s="3">
        <f>'第5表の1'!I23+'第5表の2'!I23</f>
        <v>649</v>
      </c>
    </row>
    <row r="24" spans="1:9" ht="16.5" customHeight="1">
      <c r="A24" s="25"/>
      <c r="B24" s="26" t="s">
        <v>25</v>
      </c>
      <c r="C24" s="3">
        <f>'第5表の1'!C24+'第5表の2'!C24</f>
        <v>8132</v>
      </c>
      <c r="D24" s="3">
        <f>'第5表の1'!D24+'第5表の2'!D24</f>
        <v>4196</v>
      </c>
      <c r="E24" s="3">
        <f>'第5表の1'!E24+'第5表の2'!E24</f>
        <v>3813</v>
      </c>
      <c r="F24" s="3">
        <f>'第5表の1'!F24+'第5表の2'!F24</f>
        <v>0</v>
      </c>
      <c r="G24" s="3">
        <f>'第5表の1'!G24+'第5表の2'!G24</f>
        <v>59</v>
      </c>
      <c r="H24" s="3">
        <f>'第5表の1'!H24+'第5表の2'!H24</f>
        <v>63</v>
      </c>
      <c r="I24" s="3">
        <f>'第5表の1'!I24+'第5表の2'!I24</f>
        <v>2</v>
      </c>
    </row>
    <row r="25" spans="1:9" ht="16.5" customHeight="1">
      <c r="A25" s="27"/>
      <c r="B25" s="28" t="s">
        <v>24</v>
      </c>
      <c r="C25" s="3">
        <f>'第5表の1'!C25+'第5表の2'!C25</f>
        <v>23654</v>
      </c>
      <c r="D25" s="3">
        <f>'第5表の1'!D25+'第5表の2'!D25</f>
        <v>9190</v>
      </c>
      <c r="E25" s="3">
        <f>'第5表の1'!E25+'第5表の2'!E25</f>
        <v>12612</v>
      </c>
      <c r="F25" s="3">
        <f>'第5表の1'!F25+'第5表の2'!F25</f>
        <v>500</v>
      </c>
      <c r="G25" s="3">
        <f>'第5表の1'!G25+'第5表の2'!G25</f>
        <v>110</v>
      </c>
      <c r="H25" s="3">
        <f>'第5表の1'!H25+'第5表の2'!H25</f>
        <v>339</v>
      </c>
      <c r="I25" s="3">
        <f>'第5表の1'!I25+'第5表の2'!I25</f>
        <v>904</v>
      </c>
    </row>
    <row r="26" spans="1:9" ht="16.5" customHeight="1" thickBot="1">
      <c r="A26" s="27"/>
      <c r="B26" s="28" t="s">
        <v>26</v>
      </c>
      <c r="C26" s="3">
        <f>'第5表の1'!C26+'第5表の2'!C26</f>
        <v>12337</v>
      </c>
      <c r="D26" s="17">
        <f>'第5表の1'!D26+'第5表の2'!D26</f>
        <v>8636</v>
      </c>
      <c r="E26" s="17">
        <f>'第5表の1'!E26+'第5表の2'!E26</f>
        <v>3454</v>
      </c>
      <c r="F26" s="17">
        <f>'第5表の1'!F26+'第5表の2'!F26</f>
        <v>55</v>
      </c>
      <c r="G26" s="17">
        <f>'第5表の1'!G26+'第5表の2'!G26</f>
        <v>44</v>
      </c>
      <c r="H26" s="17">
        <f>'第5表の1'!H26+'第5表の2'!H26</f>
        <v>71</v>
      </c>
      <c r="I26" s="17">
        <f>'第5表の1'!I26+'第5表の2'!I26</f>
        <v>76</v>
      </c>
    </row>
    <row r="27" spans="1:9" ht="16.5" customHeight="1" thickTop="1">
      <c r="A27" s="33" t="s">
        <v>48</v>
      </c>
      <c r="B27" s="35"/>
      <c r="C27" s="37">
        <f>SUM(C28:C38)</f>
        <v>38369</v>
      </c>
      <c r="D27" s="20">
        <f aca="true" t="shared" si="3" ref="D27:I27">SUM(D28:D38)</f>
        <v>23636</v>
      </c>
      <c r="E27" s="20">
        <f t="shared" si="3"/>
        <v>13484</v>
      </c>
      <c r="F27" s="20">
        <f t="shared" si="3"/>
        <v>98</v>
      </c>
      <c r="G27" s="20">
        <f t="shared" si="3"/>
        <v>154</v>
      </c>
      <c r="H27" s="20">
        <f t="shared" si="3"/>
        <v>992</v>
      </c>
      <c r="I27" s="48">
        <f t="shared" si="3"/>
        <v>3</v>
      </c>
    </row>
    <row r="28" spans="1:9" ht="16.5" customHeight="1">
      <c r="A28" s="25"/>
      <c r="B28" s="26" t="s">
        <v>27</v>
      </c>
      <c r="C28" s="3">
        <f>'第5表の1'!C28+'第5表の2'!C28</f>
        <v>7939</v>
      </c>
      <c r="D28" s="3">
        <f>'第5表の1'!D28+'第5表の2'!D28</f>
        <v>4454</v>
      </c>
      <c r="E28" s="3">
        <f>'第5表の1'!E28+'第5表の2'!E28</f>
        <v>3380</v>
      </c>
      <c r="F28" s="3">
        <f>'第5表の1'!F28+'第5表の2'!F28</f>
        <v>9</v>
      </c>
      <c r="G28" s="3">
        <f>'第5表の1'!G28+'第5表の2'!G28</f>
        <v>24</v>
      </c>
      <c r="H28" s="3">
        <f>'第5表の1'!H28+'第5表の2'!H28</f>
        <v>72</v>
      </c>
      <c r="I28" s="3">
        <f>'第5表の1'!I28+'第5表の2'!I28</f>
        <v>0</v>
      </c>
    </row>
    <row r="29" spans="1:9" ht="16.5" customHeight="1">
      <c r="A29" s="25"/>
      <c r="B29" s="26" t="s">
        <v>29</v>
      </c>
      <c r="C29" s="3">
        <f>'第5表の1'!C29+'第5表の2'!C29</f>
        <v>4335</v>
      </c>
      <c r="D29" s="3">
        <f>'第5表の1'!D29+'第5表の2'!D29</f>
        <v>2871</v>
      </c>
      <c r="E29" s="3">
        <f>'第5表の1'!E29+'第5表の2'!E29</f>
        <v>1275</v>
      </c>
      <c r="F29" s="3">
        <f>'第5表の1'!F29+'第5表の2'!F29</f>
        <v>0</v>
      </c>
      <c r="G29" s="3">
        <f>'第5表の1'!G29+'第5表の2'!G29</f>
        <v>16</v>
      </c>
      <c r="H29" s="3">
        <f>'第5表の1'!H29+'第5表の2'!H29</f>
        <v>173</v>
      </c>
      <c r="I29" s="3">
        <f>'第5表の1'!I29+'第5表の2'!I29</f>
        <v>0</v>
      </c>
    </row>
    <row r="30" spans="1:9" ht="16.5" customHeight="1">
      <c r="A30" s="25"/>
      <c r="B30" s="26" t="s">
        <v>28</v>
      </c>
      <c r="C30" s="3">
        <f>'第5表の1'!C30+'第5表の2'!C30</f>
        <v>21839</v>
      </c>
      <c r="D30" s="3">
        <f>'第5表の1'!D30+'第5表の2'!D30</f>
        <v>14961</v>
      </c>
      <c r="E30" s="3">
        <f>'第5表の1'!E30+'第5表の2'!E30</f>
        <v>6156</v>
      </c>
      <c r="F30" s="3">
        <f>'第5表の1'!F30+'第5表の2'!F30</f>
        <v>89</v>
      </c>
      <c r="G30" s="3">
        <f>'第5表の1'!G30+'第5表の2'!G30</f>
        <v>78</v>
      </c>
      <c r="H30" s="3">
        <f>'第5表の1'!H30+'第5表の2'!H30</f>
        <v>553</v>
      </c>
      <c r="I30" s="3">
        <f>'第5表の1'!I30+'第5表の2'!I30</f>
        <v>3</v>
      </c>
    </row>
    <row r="31" spans="1:9" ht="16.5" customHeight="1">
      <c r="A31" s="25"/>
      <c r="B31" s="26" t="s">
        <v>30</v>
      </c>
      <c r="C31" s="3">
        <f>'第5表の1'!C31+'第5表の2'!C31</f>
        <v>568</v>
      </c>
      <c r="D31" s="3">
        <f>'第5表の1'!D31+'第5表の2'!D31</f>
        <v>174</v>
      </c>
      <c r="E31" s="3">
        <f>'第5表の1'!E31+'第5表の2'!E31</f>
        <v>371</v>
      </c>
      <c r="F31" s="3">
        <f>'第5表の1'!F31+'第5表の2'!F31</f>
        <v>0</v>
      </c>
      <c r="G31" s="3">
        <f>'第5表の1'!G31+'第5表の2'!G31</f>
        <v>9</v>
      </c>
      <c r="H31" s="3">
        <f>'第5表の1'!H31+'第5表の2'!H31</f>
        <v>14</v>
      </c>
      <c r="I31" s="3">
        <f>'第5表の1'!I31+'第5表の2'!I31</f>
        <v>0</v>
      </c>
    </row>
    <row r="32" spans="1:9" ht="16.5" customHeight="1">
      <c r="A32" s="25"/>
      <c r="B32" s="26" t="s">
        <v>31</v>
      </c>
      <c r="C32" s="3">
        <f>'第5表の1'!C32+'第5表の2'!C32</f>
        <v>309</v>
      </c>
      <c r="D32" s="3">
        <f>'第5表の1'!D32+'第5表の2'!D32</f>
        <v>58</v>
      </c>
      <c r="E32" s="3">
        <f>'第5表の1'!E32+'第5表の2'!E32</f>
        <v>240</v>
      </c>
      <c r="F32" s="3">
        <f>'第5表の1'!F32+'第5表の2'!F32</f>
        <v>0</v>
      </c>
      <c r="G32" s="3">
        <f>'第5表の1'!G32+'第5表の2'!G32</f>
        <v>4</v>
      </c>
      <c r="H32" s="3">
        <f>'第5表の1'!H32+'第5表の2'!H32</f>
        <v>8</v>
      </c>
      <c r="I32" s="3">
        <f>'第5表の1'!I32+'第5表の2'!I32</f>
        <v>0</v>
      </c>
    </row>
    <row r="33" spans="1:9" ht="16.5" customHeight="1">
      <c r="A33" s="25"/>
      <c r="B33" s="26" t="s">
        <v>32</v>
      </c>
      <c r="C33" s="3">
        <f>'第5表の1'!C33+'第5表の2'!C33</f>
        <v>410</v>
      </c>
      <c r="D33" s="3">
        <f>'第5表の1'!D33+'第5表の2'!D33</f>
        <v>85</v>
      </c>
      <c r="E33" s="3">
        <f>'第5表の1'!E33+'第5表の2'!E33</f>
        <v>295</v>
      </c>
      <c r="F33" s="3">
        <f>'第5表の1'!F33+'第5表の2'!F33</f>
        <v>0</v>
      </c>
      <c r="G33" s="3">
        <f>'第5表の1'!G33+'第5表の2'!G33</f>
        <v>8</v>
      </c>
      <c r="H33" s="3">
        <f>'第5表の1'!H33+'第5表の2'!H33</f>
        <v>21</v>
      </c>
      <c r="I33" s="3">
        <f>'第5表の1'!I33+'第5表の2'!I33</f>
        <v>0</v>
      </c>
    </row>
    <row r="34" spans="1:9" ht="16.5" customHeight="1">
      <c r="A34" s="25"/>
      <c r="B34" s="26" t="s">
        <v>33</v>
      </c>
      <c r="C34" s="3">
        <f>'第5表の1'!C34+'第5表の2'!C34</f>
        <v>218</v>
      </c>
      <c r="D34" s="3">
        <f>'第5表の1'!D34+'第5表の2'!D34</f>
        <v>114</v>
      </c>
      <c r="E34" s="3">
        <f>'第5表の1'!E34+'第5表の2'!E34</f>
        <v>99</v>
      </c>
      <c r="F34" s="3">
        <f>'第5表の1'!F34+'第5表の2'!F34</f>
        <v>0</v>
      </c>
      <c r="G34" s="3">
        <f>'第5表の1'!G34+'第5表の2'!G34</f>
        <v>3</v>
      </c>
      <c r="H34" s="3">
        <f>'第5表の1'!H34+'第5表の2'!H34</f>
        <v>1</v>
      </c>
      <c r="I34" s="3">
        <f>'第5表の1'!I34+'第5表の2'!I34</f>
        <v>0</v>
      </c>
    </row>
    <row r="35" spans="1:9" ht="16.5" customHeight="1">
      <c r="A35" s="25"/>
      <c r="B35" s="26" t="s">
        <v>34</v>
      </c>
      <c r="C35" s="3">
        <f>'第5表の1'!C35+'第5表の2'!C35</f>
        <v>518</v>
      </c>
      <c r="D35" s="3">
        <f>'第5表の1'!D35+'第5表の2'!D35</f>
        <v>168</v>
      </c>
      <c r="E35" s="3">
        <f>'第5表の1'!E35+'第5表の2'!E35</f>
        <v>338</v>
      </c>
      <c r="F35" s="3">
        <f>'第5表の1'!F35+'第5表の2'!F35</f>
        <v>0</v>
      </c>
      <c r="G35" s="3">
        <f>'第5表の1'!G35+'第5表の2'!G35</f>
        <v>4</v>
      </c>
      <c r="H35" s="3">
        <f>'第5表の1'!H35+'第5表の2'!H35</f>
        <v>8</v>
      </c>
      <c r="I35" s="3">
        <f>'第5表の1'!I35+'第5表の2'!I35</f>
        <v>0</v>
      </c>
    </row>
    <row r="36" spans="1:9" ht="16.5" customHeight="1">
      <c r="A36" s="25"/>
      <c r="B36" s="26" t="s">
        <v>35</v>
      </c>
      <c r="C36" s="3">
        <f>'第5表の1'!C36+'第5表の2'!C36</f>
        <v>176</v>
      </c>
      <c r="D36" s="3">
        <f>'第5表の1'!D36+'第5表の2'!D36</f>
        <v>49</v>
      </c>
      <c r="E36" s="3">
        <f>'第5表の1'!E36+'第5表の2'!E36</f>
        <v>116</v>
      </c>
      <c r="F36" s="3">
        <f>'第5表の1'!F36+'第5表の2'!F36</f>
        <v>0</v>
      </c>
      <c r="G36" s="3">
        <f>'第5表の1'!G36+'第5表の2'!G36</f>
        <v>3</v>
      </c>
      <c r="H36" s="3">
        <f>'第5表の1'!H36+'第5表の2'!H36</f>
        <v>7</v>
      </c>
      <c r="I36" s="3">
        <f>'第5表の1'!I36+'第5表の2'!I36</f>
        <v>0</v>
      </c>
    </row>
    <row r="37" spans="1:9" ht="16.5" customHeight="1">
      <c r="A37" s="25"/>
      <c r="B37" s="26" t="s">
        <v>36</v>
      </c>
      <c r="C37" s="3">
        <f>'第5表の1'!C37+'第5表の2'!C37</f>
        <v>1524</v>
      </c>
      <c r="D37" s="3">
        <f>'第5表の1'!D37+'第5表の2'!D37</f>
        <v>522</v>
      </c>
      <c r="E37" s="3">
        <f>'第5表の1'!E37+'第5表の2'!E37</f>
        <v>875</v>
      </c>
      <c r="F37" s="3">
        <f>'第5表の1'!F37+'第5表の2'!F37</f>
        <v>0</v>
      </c>
      <c r="G37" s="3">
        <f>'第5表の1'!G37+'第5表の2'!G37</f>
        <v>3</v>
      </c>
      <c r="H37" s="3">
        <f>'第5表の1'!H37+'第5表の2'!H37</f>
        <v>124</v>
      </c>
      <c r="I37" s="3">
        <f>'第5表の1'!I37+'第5表の2'!I37</f>
        <v>0</v>
      </c>
    </row>
    <row r="38" spans="1:9" ht="16.5" customHeight="1" thickBot="1">
      <c r="A38" s="29"/>
      <c r="B38" s="32" t="s">
        <v>37</v>
      </c>
      <c r="C38" s="47">
        <f>'第5表の1'!C38+'第5表の2'!C38</f>
        <v>533</v>
      </c>
      <c r="D38" s="17">
        <f>'第5表の1'!D38+'第5表の2'!D38</f>
        <v>180</v>
      </c>
      <c r="E38" s="17">
        <f>'第5表の1'!E38+'第5表の2'!E38</f>
        <v>339</v>
      </c>
      <c r="F38" s="17">
        <f>'第5表の1'!F38+'第5表の2'!F38</f>
        <v>0</v>
      </c>
      <c r="G38" s="17">
        <f>'第5表の1'!G38+'第5表の2'!G38</f>
        <v>2</v>
      </c>
      <c r="H38" s="17">
        <f>'第5表の1'!H38+'第5表の2'!H38</f>
        <v>11</v>
      </c>
      <c r="I38" s="17">
        <f>'第5表の1'!I38+'第5表の2'!I38</f>
        <v>0</v>
      </c>
    </row>
    <row r="39" spans="1:9" ht="16.5" customHeight="1" thickTop="1">
      <c r="A39" s="33" t="s">
        <v>52</v>
      </c>
      <c r="B39" s="35"/>
      <c r="C39" s="37">
        <f>SUM(C40:C43)</f>
        <v>24165</v>
      </c>
      <c r="D39" s="20">
        <f aca="true" t="shared" si="4" ref="D39:I39">SUM(D40:D43)</f>
        <v>15965</v>
      </c>
      <c r="E39" s="20">
        <f t="shared" si="4"/>
        <v>6353</v>
      </c>
      <c r="F39" s="20">
        <f t="shared" si="4"/>
        <v>1443</v>
      </c>
      <c r="G39" s="20">
        <f t="shared" si="4"/>
        <v>36</v>
      </c>
      <c r="H39" s="20">
        <f t="shared" si="4"/>
        <v>300</v>
      </c>
      <c r="I39" s="15">
        <f t="shared" si="4"/>
        <v>68</v>
      </c>
    </row>
    <row r="40" spans="1:9" ht="16.5" customHeight="1">
      <c r="A40" s="25"/>
      <c r="B40" s="26" t="s">
        <v>18</v>
      </c>
      <c r="C40" s="3">
        <f>'第5表の1'!C40+'第5表の2'!C40</f>
        <v>9785</v>
      </c>
      <c r="D40" s="3">
        <f>'第5表の1'!D40+'第5表の2'!D40</f>
        <v>6809</v>
      </c>
      <c r="E40" s="3">
        <f>'第5表の1'!E40+'第5表の2'!E40</f>
        <v>2417</v>
      </c>
      <c r="F40" s="3">
        <f>'第5表の1'!F40+'第5表の2'!F40</f>
        <v>363</v>
      </c>
      <c r="G40" s="3">
        <f>'第5表の1'!G40+'第5表の2'!G40</f>
        <v>9</v>
      </c>
      <c r="H40" s="3">
        <f>'第5表の1'!H40+'第5表の2'!H40</f>
        <v>178</v>
      </c>
      <c r="I40" s="3">
        <f>'第5表の1'!I40+'第5表の2'!I40</f>
        <v>9</v>
      </c>
    </row>
    <row r="41" spans="1:9" ht="16.5" customHeight="1">
      <c r="A41" s="25"/>
      <c r="B41" s="26" t="s">
        <v>19</v>
      </c>
      <c r="C41" s="3">
        <f>'第5表の1'!C41+'第5表の2'!C41</f>
        <v>2539</v>
      </c>
      <c r="D41" s="3">
        <f>'第5表の1'!D41+'第5表の2'!D41</f>
        <v>1596</v>
      </c>
      <c r="E41" s="3">
        <f>'第5表の1'!E41+'第5表の2'!E41</f>
        <v>864</v>
      </c>
      <c r="F41" s="3">
        <f>'第5表の1'!F41+'第5表の2'!F41</f>
        <v>25</v>
      </c>
      <c r="G41" s="3">
        <f>'第5表の1'!G41+'第5表の2'!G41</f>
        <v>19</v>
      </c>
      <c r="H41" s="3">
        <f>'第5表の1'!H41+'第5表の2'!H41</f>
        <v>34</v>
      </c>
      <c r="I41" s="3">
        <f>'第5表の1'!I41+'第5表の2'!I41</f>
        <v>0</v>
      </c>
    </row>
    <row r="42" spans="1:9" ht="16.5" customHeight="1">
      <c r="A42" s="25"/>
      <c r="B42" s="26" t="s">
        <v>20</v>
      </c>
      <c r="C42" s="3">
        <f>'第5表の1'!C42+'第5表の2'!C42</f>
        <v>11373</v>
      </c>
      <c r="D42" s="3">
        <f>'第5表の1'!D42+'第5表の2'!D42</f>
        <v>7350</v>
      </c>
      <c r="E42" s="3">
        <f>'第5表の1'!E42+'第5表の2'!E42</f>
        <v>2827</v>
      </c>
      <c r="F42" s="3">
        <f>'第5表の1'!F42+'第5表の2'!F42</f>
        <v>1055</v>
      </c>
      <c r="G42" s="3">
        <f>'第5表の1'!G42+'第5表の2'!G42</f>
        <v>2</v>
      </c>
      <c r="H42" s="3">
        <f>'第5表の1'!H42+'第5表の2'!H42</f>
        <v>80</v>
      </c>
      <c r="I42" s="3">
        <f>'第5表の1'!I42+'第5表の2'!I42</f>
        <v>59</v>
      </c>
    </row>
    <row r="43" spans="1:9" ht="16.5" customHeight="1" thickBot="1">
      <c r="A43" s="29"/>
      <c r="B43" s="32" t="s">
        <v>21</v>
      </c>
      <c r="C43" s="3">
        <f>'第5表の1'!C43+'第5表の2'!C43</f>
        <v>468</v>
      </c>
      <c r="D43" s="17">
        <f>'第5表の1'!D43+'第5表の2'!D43</f>
        <v>210</v>
      </c>
      <c r="E43" s="17">
        <f>'第5表の1'!E43+'第5表の2'!E43</f>
        <v>245</v>
      </c>
      <c r="F43" s="17">
        <f>'第5表の1'!F43+'第5表の2'!F43</f>
        <v>0</v>
      </c>
      <c r="G43" s="17">
        <f>'第5表の1'!G43+'第5表の2'!G43</f>
        <v>6</v>
      </c>
      <c r="H43" s="17">
        <f>'第5表の1'!H43+'第5表の2'!H43</f>
        <v>8</v>
      </c>
      <c r="I43" s="17">
        <f>'第5表の1'!I43+'第5表の2'!I43</f>
        <v>0</v>
      </c>
    </row>
    <row r="44" spans="1:3" ht="12.75" thickTop="1">
      <c r="A44" s="49" t="s">
        <v>53</v>
      </c>
      <c r="C44" s="44"/>
    </row>
    <row r="45" s="9" customFormat="1" ht="13.5">
      <c r="B45" s="14"/>
    </row>
    <row r="46" s="9" customFormat="1" ht="13.5">
      <c r="B46" s="14"/>
    </row>
  </sheetData>
  <sheetProtection/>
  <mergeCells count="13">
    <mergeCell ref="I2:I3"/>
    <mergeCell ref="D2:D3"/>
    <mergeCell ref="E2:E3"/>
    <mergeCell ref="F2:F3"/>
    <mergeCell ref="G2:G3"/>
    <mergeCell ref="A8:B8"/>
    <mergeCell ref="A7:B7"/>
    <mergeCell ref="A6:B6"/>
    <mergeCell ref="H2:H3"/>
    <mergeCell ref="A4:B4"/>
    <mergeCell ref="A2:B3"/>
    <mergeCell ref="C2:C3"/>
    <mergeCell ref="A5:B5"/>
  </mergeCells>
  <printOptions/>
  <pageMargins left="1.1811023622047245" right="0.5905511811023623" top="0.7874015748031497" bottom="0.1968503937007874" header="0.5118110236220472" footer="0.5118110236220472"/>
  <pageSetup firstPageNumber="15" useFirstPageNumber="1" horizontalDpi="300" verticalDpi="3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2.625" style="9" customWidth="1"/>
    <col min="2" max="2" width="14.125" style="14" customWidth="1"/>
    <col min="3" max="9" width="9.625" style="9" customWidth="1"/>
    <col min="10" max="16384" width="9.00390625" style="9" customWidth="1"/>
  </cols>
  <sheetData>
    <row r="1" spans="1:9" ht="35.25" customHeight="1">
      <c r="A1" s="56" t="s">
        <v>38</v>
      </c>
      <c r="B1" s="51" t="s">
        <v>39</v>
      </c>
      <c r="C1" s="8"/>
      <c r="E1" s="8"/>
      <c r="F1" s="8"/>
      <c r="G1" s="8"/>
      <c r="H1" s="8"/>
      <c r="I1" s="53" t="s">
        <v>1</v>
      </c>
    </row>
    <row r="2" spans="1:9" ht="16.5" customHeight="1">
      <c r="A2" s="61" t="s">
        <v>2</v>
      </c>
      <c r="B2" s="61"/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</row>
    <row r="3" spans="1:9" ht="16.5" customHeight="1" thickBot="1">
      <c r="A3" s="62"/>
      <c r="B3" s="62"/>
      <c r="C3" s="63"/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</row>
    <row r="4" spans="1:11" ht="16.5" customHeight="1" thickTop="1">
      <c r="A4" s="58">
        <v>38442</v>
      </c>
      <c r="B4" s="58"/>
      <c r="C4" s="3">
        <v>128159</v>
      </c>
      <c r="D4" s="3">
        <v>40418</v>
      </c>
      <c r="E4" s="11">
        <v>56029</v>
      </c>
      <c r="F4" s="11">
        <v>23429</v>
      </c>
      <c r="G4" s="12"/>
      <c r="H4" s="11">
        <v>152</v>
      </c>
      <c r="I4" s="11">
        <v>8131</v>
      </c>
      <c r="K4" s="10"/>
    </row>
    <row r="5" spans="1:11" ht="16.5" customHeight="1">
      <c r="A5" s="58">
        <v>38807</v>
      </c>
      <c r="B5" s="58"/>
      <c r="C5" s="13">
        <v>127883</v>
      </c>
      <c r="D5" s="13">
        <v>39762</v>
      </c>
      <c r="E5" s="13">
        <v>56053</v>
      </c>
      <c r="F5" s="13">
        <v>23802</v>
      </c>
      <c r="G5" s="12"/>
      <c r="H5" s="13">
        <v>155</v>
      </c>
      <c r="I5" s="13">
        <v>8111</v>
      </c>
      <c r="K5" s="10"/>
    </row>
    <row r="6" spans="1:9" ht="16.5" customHeight="1">
      <c r="A6" s="58">
        <v>39172</v>
      </c>
      <c r="B6" s="58"/>
      <c r="C6" s="13">
        <v>127965</v>
      </c>
      <c r="D6" s="13">
        <v>39712</v>
      </c>
      <c r="E6" s="13">
        <v>56205</v>
      </c>
      <c r="F6" s="13">
        <v>23764</v>
      </c>
      <c r="G6" s="12"/>
      <c r="H6" s="13">
        <v>131</v>
      </c>
      <c r="I6" s="13">
        <v>8153</v>
      </c>
    </row>
    <row r="7" spans="1:9" ht="16.5" customHeight="1">
      <c r="A7" s="64">
        <v>39538</v>
      </c>
      <c r="B7" s="64"/>
      <c r="C7" s="38">
        <v>127833</v>
      </c>
      <c r="D7" s="38">
        <v>39681</v>
      </c>
      <c r="E7" s="38">
        <v>56034</v>
      </c>
      <c r="F7" s="38">
        <v>23831</v>
      </c>
      <c r="G7" s="12"/>
      <c r="H7" s="38">
        <v>131</v>
      </c>
      <c r="I7" s="39">
        <v>8152</v>
      </c>
    </row>
    <row r="8" spans="1:9" s="1" customFormat="1" ht="16.5" customHeight="1" thickBot="1">
      <c r="A8" s="57">
        <v>39903</v>
      </c>
      <c r="B8" s="57"/>
      <c r="C8" s="4">
        <f>D8+E8+F8+G8+H8+I8</f>
        <v>127829</v>
      </c>
      <c r="D8" s="4">
        <f aca="true" t="shared" si="0" ref="D8:I8">D9+D13+D21+D27+D39</f>
        <v>38886</v>
      </c>
      <c r="E8" s="4">
        <f t="shared" si="0"/>
        <v>58310</v>
      </c>
      <c r="F8" s="4">
        <f t="shared" si="0"/>
        <v>25239</v>
      </c>
      <c r="G8" s="4">
        <f t="shared" si="0"/>
        <v>0</v>
      </c>
      <c r="H8" s="4">
        <f t="shared" si="0"/>
        <v>131</v>
      </c>
      <c r="I8" s="4">
        <f t="shared" si="0"/>
        <v>5263</v>
      </c>
    </row>
    <row r="9" spans="1:9" s="1" customFormat="1" ht="16.5" customHeight="1" thickTop="1">
      <c r="A9" s="23" t="s">
        <v>45</v>
      </c>
      <c r="B9" s="24"/>
      <c r="C9" s="36">
        <f>SUM(C10:C12)</f>
        <v>82007</v>
      </c>
      <c r="D9" s="36">
        <f aca="true" t="shared" si="1" ref="D9:I9">SUM(D10:D12)</f>
        <v>23257</v>
      </c>
      <c r="E9" s="36">
        <f t="shared" si="1"/>
        <v>37774</v>
      </c>
      <c r="F9" s="36">
        <f t="shared" si="1"/>
        <v>17450</v>
      </c>
      <c r="G9" s="36">
        <f t="shared" si="1"/>
        <v>0</v>
      </c>
      <c r="H9" s="36">
        <f t="shared" si="1"/>
        <v>15</v>
      </c>
      <c r="I9" s="36">
        <f t="shared" si="1"/>
        <v>3509</v>
      </c>
    </row>
    <row r="10" spans="1:9" s="1" customFormat="1" ht="16.5" customHeight="1">
      <c r="A10" s="25"/>
      <c r="B10" s="26" t="s">
        <v>15</v>
      </c>
      <c r="C10" s="16">
        <v>1671</v>
      </c>
      <c r="D10" s="3">
        <v>956</v>
      </c>
      <c r="E10" s="3">
        <v>343</v>
      </c>
      <c r="F10" s="3">
        <v>357</v>
      </c>
      <c r="G10" s="3"/>
      <c r="H10" s="3">
        <v>8</v>
      </c>
      <c r="I10" s="3">
        <v>6</v>
      </c>
    </row>
    <row r="11" spans="1:9" s="1" customFormat="1" ht="16.5" customHeight="1">
      <c r="A11" s="27"/>
      <c r="B11" s="28" t="s">
        <v>17</v>
      </c>
      <c r="C11" s="16">
        <f>8+80328</f>
        <v>80336</v>
      </c>
      <c r="D11" s="3">
        <v>22301</v>
      </c>
      <c r="E11" s="3">
        <v>37431</v>
      </c>
      <c r="F11" s="5">
        <f>8+17085</f>
        <v>17093</v>
      </c>
      <c r="G11" s="5"/>
      <c r="H11" s="3">
        <v>7</v>
      </c>
      <c r="I11" s="5">
        <v>3503</v>
      </c>
    </row>
    <row r="12" spans="1:9" s="1" customFormat="1" ht="16.5" customHeight="1" thickBot="1">
      <c r="A12" s="29"/>
      <c r="B12" s="28" t="s">
        <v>16</v>
      </c>
      <c r="C12" s="42">
        <f aca="true" t="shared" si="2" ref="C12:C43">D12+E12+F12+G12+H12+I12</f>
        <v>0</v>
      </c>
      <c r="D12" s="17"/>
      <c r="E12" s="17"/>
      <c r="F12" s="21"/>
      <c r="G12" s="17"/>
      <c r="H12" s="17"/>
      <c r="I12" s="21"/>
    </row>
    <row r="13" spans="1:9" s="1" customFormat="1" ht="16.5" customHeight="1" thickTop="1">
      <c r="A13" s="30" t="s">
        <v>46</v>
      </c>
      <c r="B13" s="31"/>
      <c r="C13" s="37">
        <f>SUM(C14:C20)</f>
        <v>1802</v>
      </c>
      <c r="D13" s="15">
        <f aca="true" t="shared" si="3" ref="D13:I13">SUM(D14:D20)</f>
        <v>1063</v>
      </c>
      <c r="E13" s="15">
        <f t="shared" si="3"/>
        <v>370</v>
      </c>
      <c r="F13" s="15">
        <f t="shared" si="3"/>
        <v>320</v>
      </c>
      <c r="G13" s="15">
        <f t="shared" si="3"/>
        <v>0</v>
      </c>
      <c r="H13" s="15">
        <f t="shared" si="3"/>
        <v>5</v>
      </c>
      <c r="I13" s="15">
        <f t="shared" si="3"/>
        <v>44</v>
      </c>
    </row>
    <row r="14" spans="1:9" s="1" customFormat="1" ht="16.5" customHeight="1">
      <c r="A14" s="25"/>
      <c r="B14" s="26" t="s">
        <v>10</v>
      </c>
      <c r="C14" s="16">
        <f t="shared" si="2"/>
        <v>494</v>
      </c>
      <c r="D14" s="3">
        <v>399</v>
      </c>
      <c r="E14" s="3">
        <v>28</v>
      </c>
      <c r="F14" s="3">
        <v>30</v>
      </c>
      <c r="G14" s="3"/>
      <c r="H14" s="3">
        <v>5</v>
      </c>
      <c r="I14" s="3">
        <v>32</v>
      </c>
    </row>
    <row r="15" spans="1:9" s="1" customFormat="1" ht="16.5" customHeight="1">
      <c r="A15" s="25"/>
      <c r="B15" s="26" t="s">
        <v>50</v>
      </c>
      <c r="C15" s="16">
        <f t="shared" si="2"/>
        <v>0</v>
      </c>
      <c r="D15" s="3"/>
      <c r="E15" s="3"/>
      <c r="F15" s="5"/>
      <c r="G15" s="5"/>
      <c r="H15" s="3"/>
      <c r="I15" s="5"/>
    </row>
    <row r="16" spans="1:9" s="1" customFormat="1" ht="16.5" customHeight="1">
      <c r="A16" s="25"/>
      <c r="B16" s="26" t="s">
        <v>51</v>
      </c>
      <c r="C16" s="16">
        <f t="shared" si="2"/>
        <v>0</v>
      </c>
      <c r="D16" s="3"/>
      <c r="E16" s="3"/>
      <c r="F16" s="5"/>
      <c r="G16" s="3"/>
      <c r="H16" s="3"/>
      <c r="I16" s="5"/>
    </row>
    <row r="17" spans="1:9" s="1" customFormat="1" ht="16.5" customHeight="1">
      <c r="A17" s="25"/>
      <c r="B17" s="26" t="s">
        <v>11</v>
      </c>
      <c r="C17" s="16">
        <f t="shared" si="2"/>
        <v>1308</v>
      </c>
      <c r="D17" s="2">
        <v>664</v>
      </c>
      <c r="E17" s="2">
        <v>342</v>
      </c>
      <c r="F17" s="2">
        <v>290</v>
      </c>
      <c r="G17" s="2"/>
      <c r="H17" s="2"/>
      <c r="I17" s="2">
        <v>12</v>
      </c>
    </row>
    <row r="18" spans="1:9" s="1" customFormat="1" ht="16.5" customHeight="1">
      <c r="A18" s="25"/>
      <c r="B18" s="26" t="s">
        <v>12</v>
      </c>
      <c r="C18" s="16">
        <f t="shared" si="2"/>
        <v>0</v>
      </c>
      <c r="D18" s="3"/>
      <c r="E18" s="3"/>
      <c r="F18" s="5"/>
      <c r="G18" s="3"/>
      <c r="H18" s="3"/>
      <c r="I18" s="5"/>
    </row>
    <row r="19" spans="1:9" s="1" customFormat="1" ht="16.5" customHeight="1">
      <c r="A19" s="25"/>
      <c r="B19" s="26" t="s">
        <v>13</v>
      </c>
      <c r="C19" s="16">
        <f t="shared" si="2"/>
        <v>0</v>
      </c>
      <c r="D19" s="3"/>
      <c r="E19" s="3"/>
      <c r="F19" s="5"/>
      <c r="G19" s="3"/>
      <c r="H19" s="3"/>
      <c r="I19" s="5"/>
    </row>
    <row r="20" spans="1:9" s="1" customFormat="1" ht="16.5" customHeight="1" thickBot="1">
      <c r="A20" s="27"/>
      <c r="B20" s="32" t="s">
        <v>14</v>
      </c>
      <c r="C20" s="43">
        <f t="shared" si="2"/>
        <v>0</v>
      </c>
      <c r="D20" s="4"/>
      <c r="E20" s="4"/>
      <c r="F20" s="4"/>
      <c r="G20" s="4"/>
      <c r="H20" s="4"/>
      <c r="I20" s="4"/>
    </row>
    <row r="21" spans="1:9" s="1" customFormat="1" ht="16.5" customHeight="1" thickTop="1">
      <c r="A21" s="33" t="s">
        <v>47</v>
      </c>
      <c r="B21" s="34"/>
      <c r="C21" s="15">
        <f>SUM(C22:C26)</f>
        <v>36292</v>
      </c>
      <c r="D21" s="37">
        <f aca="true" t="shared" si="4" ref="D21:I21">SUM(D22:D26)</f>
        <v>10874</v>
      </c>
      <c r="E21" s="37">
        <f t="shared" si="4"/>
        <v>17765</v>
      </c>
      <c r="F21" s="37">
        <f t="shared" si="4"/>
        <v>5928</v>
      </c>
      <c r="G21" s="37">
        <f t="shared" si="4"/>
        <v>0</v>
      </c>
      <c r="H21" s="37">
        <f t="shared" si="4"/>
        <v>87</v>
      </c>
      <c r="I21" s="37">
        <f t="shared" si="4"/>
        <v>1639</v>
      </c>
    </row>
    <row r="22" spans="1:9" s="1" customFormat="1" ht="16.5" customHeight="1">
      <c r="A22" s="25"/>
      <c r="B22" s="26" t="s">
        <v>22</v>
      </c>
      <c r="C22" s="16">
        <v>3030</v>
      </c>
      <c r="D22" s="2">
        <v>2669</v>
      </c>
      <c r="E22" s="2">
        <v>270</v>
      </c>
      <c r="F22" s="2">
        <v>35</v>
      </c>
      <c r="G22" s="2"/>
      <c r="H22" s="2">
        <v>49</v>
      </c>
      <c r="I22" s="2">
        <v>8</v>
      </c>
    </row>
    <row r="23" spans="1:9" s="1" customFormat="1" ht="16.5" customHeight="1">
      <c r="A23" s="25"/>
      <c r="B23" s="26" t="s">
        <v>23</v>
      </c>
      <c r="C23" s="16">
        <f>41+24981</f>
        <v>25022</v>
      </c>
      <c r="D23" s="3">
        <f>41+4366</f>
        <v>4407</v>
      </c>
      <c r="E23" s="3">
        <v>14625</v>
      </c>
      <c r="F23" s="3">
        <v>5338</v>
      </c>
      <c r="G23" s="3"/>
      <c r="H23" s="3">
        <v>3</v>
      </c>
      <c r="I23" s="3">
        <v>649</v>
      </c>
    </row>
    <row r="24" spans="1:9" s="1" customFormat="1" ht="16.5" customHeight="1">
      <c r="A24" s="25"/>
      <c r="B24" s="26" t="s">
        <v>25</v>
      </c>
      <c r="C24" s="16">
        <f t="shared" si="2"/>
        <v>323</v>
      </c>
      <c r="D24" s="3">
        <v>233</v>
      </c>
      <c r="E24" s="3">
        <v>87</v>
      </c>
      <c r="F24" s="5"/>
      <c r="G24" s="3"/>
      <c r="H24" s="3">
        <v>1</v>
      </c>
      <c r="I24" s="5">
        <v>2</v>
      </c>
    </row>
    <row r="25" spans="1:9" s="1" customFormat="1" ht="16.5" customHeight="1">
      <c r="A25" s="27"/>
      <c r="B25" s="28" t="s">
        <v>24</v>
      </c>
      <c r="C25" s="16">
        <f>1164+4185</f>
        <v>5349</v>
      </c>
      <c r="D25" s="3">
        <f>158+1136</f>
        <v>1294</v>
      </c>
      <c r="E25" s="3">
        <f>488+472+1682</f>
        <v>2642</v>
      </c>
      <c r="F25" s="3">
        <f>47+453</f>
        <v>500</v>
      </c>
      <c r="G25" s="3"/>
      <c r="H25" s="3">
        <v>10</v>
      </c>
      <c r="I25" s="3">
        <v>904</v>
      </c>
    </row>
    <row r="26" spans="1:9" s="1" customFormat="1" ht="16.5" customHeight="1" thickBot="1">
      <c r="A26" s="27"/>
      <c r="B26" s="28" t="s">
        <v>26</v>
      </c>
      <c r="C26" s="42">
        <v>2568</v>
      </c>
      <c r="D26" s="4">
        <v>2271</v>
      </c>
      <c r="E26" s="4">
        <v>141</v>
      </c>
      <c r="F26" s="6">
        <v>55</v>
      </c>
      <c r="G26" s="4"/>
      <c r="H26" s="4">
        <v>24</v>
      </c>
      <c r="I26" s="6">
        <v>76</v>
      </c>
    </row>
    <row r="27" spans="1:9" s="1" customFormat="1" ht="16.5" customHeight="1" thickTop="1">
      <c r="A27" s="33" t="s">
        <v>48</v>
      </c>
      <c r="B27" s="35"/>
      <c r="C27" s="37">
        <f>SUM(C28:C38)</f>
        <v>1481</v>
      </c>
      <c r="D27" s="20">
        <f aca="true" t="shared" si="5" ref="D27:I27">SUM(D28:D38)</f>
        <v>848</v>
      </c>
      <c r="E27" s="20">
        <f t="shared" si="5"/>
        <v>515</v>
      </c>
      <c r="F27" s="20">
        <f t="shared" si="5"/>
        <v>98</v>
      </c>
      <c r="G27" s="20">
        <f t="shared" si="5"/>
        <v>0</v>
      </c>
      <c r="H27" s="20">
        <f t="shared" si="5"/>
        <v>18</v>
      </c>
      <c r="I27" s="37">
        <f t="shared" si="5"/>
        <v>3</v>
      </c>
    </row>
    <row r="28" spans="1:9" s="1" customFormat="1" ht="16.5" customHeight="1">
      <c r="A28" s="25"/>
      <c r="B28" s="26" t="s">
        <v>27</v>
      </c>
      <c r="C28" s="16">
        <f t="shared" si="2"/>
        <v>236</v>
      </c>
      <c r="D28" s="3">
        <v>8</v>
      </c>
      <c r="E28" s="3">
        <v>219</v>
      </c>
      <c r="F28" s="5">
        <v>9</v>
      </c>
      <c r="G28" s="3"/>
      <c r="H28" s="3"/>
      <c r="I28" s="3"/>
    </row>
    <row r="29" spans="1:9" s="1" customFormat="1" ht="16.5" customHeight="1">
      <c r="A29" s="25"/>
      <c r="B29" s="26" t="s">
        <v>29</v>
      </c>
      <c r="C29" s="16">
        <f t="shared" si="2"/>
        <v>0</v>
      </c>
      <c r="D29" s="3"/>
      <c r="E29" s="3"/>
      <c r="F29" s="5"/>
      <c r="G29" s="3"/>
      <c r="H29" s="3"/>
      <c r="I29" s="3"/>
    </row>
    <row r="30" spans="1:9" s="1" customFormat="1" ht="16.5" customHeight="1">
      <c r="A30" s="25"/>
      <c r="B30" s="26" t="s">
        <v>28</v>
      </c>
      <c r="C30" s="16">
        <v>1245</v>
      </c>
      <c r="D30" s="3">
        <v>840</v>
      </c>
      <c r="E30" s="3">
        <v>296</v>
      </c>
      <c r="F30" s="5">
        <v>89</v>
      </c>
      <c r="G30" s="3"/>
      <c r="H30" s="3">
        <v>18</v>
      </c>
      <c r="I30" s="3">
        <v>3</v>
      </c>
    </row>
    <row r="31" spans="1:9" s="1" customFormat="1" ht="16.5" customHeight="1">
      <c r="A31" s="25"/>
      <c r="B31" s="26" t="s">
        <v>30</v>
      </c>
      <c r="C31" s="16">
        <f t="shared" si="2"/>
        <v>0</v>
      </c>
      <c r="D31" s="2"/>
      <c r="E31" s="2"/>
      <c r="F31" s="2"/>
      <c r="G31" s="2"/>
      <c r="H31" s="2"/>
      <c r="I31" s="2"/>
    </row>
    <row r="32" spans="1:9" s="1" customFormat="1" ht="16.5" customHeight="1">
      <c r="A32" s="25"/>
      <c r="B32" s="26" t="s">
        <v>31</v>
      </c>
      <c r="C32" s="16">
        <f t="shared" si="2"/>
        <v>0</v>
      </c>
      <c r="D32" s="3"/>
      <c r="E32" s="3"/>
      <c r="F32" s="5"/>
      <c r="G32" s="3"/>
      <c r="H32" s="3"/>
      <c r="I32" s="5"/>
    </row>
    <row r="33" spans="1:9" s="1" customFormat="1" ht="16.5" customHeight="1">
      <c r="A33" s="25"/>
      <c r="B33" s="26" t="s">
        <v>32</v>
      </c>
      <c r="C33" s="16">
        <f t="shared" si="2"/>
        <v>0</v>
      </c>
      <c r="D33" s="3"/>
      <c r="E33" s="3"/>
      <c r="F33" s="5"/>
      <c r="G33" s="3"/>
      <c r="H33" s="3"/>
      <c r="I33" s="3"/>
    </row>
    <row r="34" spans="1:9" s="1" customFormat="1" ht="16.5" customHeight="1">
      <c r="A34" s="25"/>
      <c r="B34" s="26" t="s">
        <v>33</v>
      </c>
      <c r="C34" s="16">
        <f t="shared" si="2"/>
        <v>0</v>
      </c>
      <c r="D34" s="2"/>
      <c r="E34" s="2"/>
      <c r="F34" s="2"/>
      <c r="G34" s="2"/>
      <c r="H34" s="2"/>
      <c r="I34" s="2"/>
    </row>
    <row r="35" spans="1:9" s="1" customFormat="1" ht="16.5" customHeight="1">
      <c r="A35" s="25"/>
      <c r="B35" s="26" t="s">
        <v>34</v>
      </c>
      <c r="C35" s="16">
        <f t="shared" si="2"/>
        <v>0</v>
      </c>
      <c r="D35" s="3"/>
      <c r="E35" s="3"/>
      <c r="F35" s="5"/>
      <c r="G35" s="3"/>
      <c r="H35" s="3"/>
      <c r="I35" s="3"/>
    </row>
    <row r="36" spans="1:9" s="1" customFormat="1" ht="16.5" customHeight="1">
      <c r="A36" s="25"/>
      <c r="B36" s="26" t="s">
        <v>35</v>
      </c>
      <c r="C36" s="16">
        <f t="shared" si="2"/>
        <v>0</v>
      </c>
      <c r="D36" s="3"/>
      <c r="E36" s="3"/>
      <c r="F36" s="5"/>
      <c r="G36" s="3"/>
      <c r="H36" s="3"/>
      <c r="I36" s="3"/>
    </row>
    <row r="37" spans="1:9" s="1" customFormat="1" ht="16.5" customHeight="1">
      <c r="A37" s="25"/>
      <c r="B37" s="26" t="s">
        <v>36</v>
      </c>
      <c r="C37" s="16">
        <f t="shared" si="2"/>
        <v>0</v>
      </c>
      <c r="D37" s="3"/>
      <c r="E37" s="3"/>
      <c r="F37" s="5"/>
      <c r="G37" s="3"/>
      <c r="H37" s="3"/>
      <c r="I37" s="5"/>
    </row>
    <row r="38" spans="1:9" s="1" customFormat="1" ht="16.5" customHeight="1" thickBot="1">
      <c r="A38" s="29"/>
      <c r="B38" s="32" t="s">
        <v>37</v>
      </c>
      <c r="C38" s="43">
        <f t="shared" si="2"/>
        <v>0</v>
      </c>
      <c r="D38" s="17"/>
      <c r="E38" s="17"/>
      <c r="F38" s="21"/>
      <c r="G38" s="17"/>
      <c r="H38" s="17"/>
      <c r="I38" s="21"/>
    </row>
    <row r="39" spans="1:9" s="1" customFormat="1" ht="16.5" customHeight="1" thickTop="1">
      <c r="A39" s="33" t="s">
        <v>52</v>
      </c>
      <c r="B39" s="35"/>
      <c r="C39" s="37">
        <f>SUM(C40:C43)</f>
        <v>6247</v>
      </c>
      <c r="D39" s="37">
        <f aca="true" t="shared" si="6" ref="D39:I39">SUM(D40:D43)</f>
        <v>2844</v>
      </c>
      <c r="E39" s="37">
        <f t="shared" si="6"/>
        <v>1886</v>
      </c>
      <c r="F39" s="37">
        <f t="shared" si="6"/>
        <v>1443</v>
      </c>
      <c r="G39" s="37">
        <f t="shared" si="6"/>
        <v>0</v>
      </c>
      <c r="H39" s="37">
        <f t="shared" si="6"/>
        <v>6</v>
      </c>
      <c r="I39" s="37">
        <f t="shared" si="6"/>
        <v>68</v>
      </c>
    </row>
    <row r="40" spans="1:9" s="1" customFormat="1" ht="16.5" customHeight="1">
      <c r="A40" s="25"/>
      <c r="B40" s="26" t="s">
        <v>18</v>
      </c>
      <c r="C40" s="16">
        <f t="shared" si="2"/>
        <v>2156</v>
      </c>
      <c r="D40" s="3">
        <v>957</v>
      </c>
      <c r="E40" s="3">
        <v>821</v>
      </c>
      <c r="F40" s="5">
        <v>363</v>
      </c>
      <c r="G40" s="3"/>
      <c r="H40" s="3">
        <v>6</v>
      </c>
      <c r="I40" s="5">
        <v>9</v>
      </c>
    </row>
    <row r="41" spans="1:9" s="1" customFormat="1" ht="16.5" customHeight="1">
      <c r="A41" s="25"/>
      <c r="B41" s="26" t="s">
        <v>19</v>
      </c>
      <c r="C41" s="16">
        <f t="shared" si="2"/>
        <v>25</v>
      </c>
      <c r="D41" s="3"/>
      <c r="E41" s="3"/>
      <c r="F41" s="5">
        <v>25</v>
      </c>
      <c r="G41" s="3"/>
      <c r="H41" s="3"/>
      <c r="I41" s="5"/>
    </row>
    <row r="42" spans="1:9" s="1" customFormat="1" ht="16.5" customHeight="1">
      <c r="A42" s="25"/>
      <c r="B42" s="26" t="s">
        <v>20</v>
      </c>
      <c r="C42" s="16">
        <f t="shared" si="2"/>
        <v>4066</v>
      </c>
      <c r="D42" s="3">
        <v>1887</v>
      </c>
      <c r="E42" s="3">
        <v>1065</v>
      </c>
      <c r="F42" s="5">
        <v>1055</v>
      </c>
      <c r="G42" s="3"/>
      <c r="H42" s="3"/>
      <c r="I42" s="5">
        <v>59</v>
      </c>
    </row>
    <row r="43" spans="1:9" s="1" customFormat="1" ht="16.5" customHeight="1" thickBot="1">
      <c r="A43" s="29"/>
      <c r="B43" s="32" t="s">
        <v>21</v>
      </c>
      <c r="C43" s="42">
        <f t="shared" si="2"/>
        <v>0</v>
      </c>
      <c r="D43" s="17"/>
      <c r="E43" s="17"/>
      <c r="F43" s="21"/>
      <c r="G43" s="17"/>
      <c r="H43" s="17"/>
      <c r="I43" s="21"/>
    </row>
    <row r="44" spans="2:3" s="1" customFormat="1" ht="12.75" thickTop="1">
      <c r="B44" s="7"/>
      <c r="C44" s="44"/>
    </row>
    <row r="45" ht="13.5">
      <c r="A45" s="49" t="s">
        <v>53</v>
      </c>
    </row>
  </sheetData>
  <sheetProtection/>
  <mergeCells count="13"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  <mergeCell ref="A4:B4"/>
    <mergeCell ref="A7:B7"/>
    <mergeCell ref="A5:B5"/>
  </mergeCells>
  <printOptions/>
  <pageMargins left="1.1811023622047245" right="0.1968503937007874" top="0.7874015748031497" bottom="0.1968503937007874" header="0.5118110236220472" footer="0.5118110236220472"/>
  <pageSetup firstPageNumber="16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2.625" style="9" customWidth="1"/>
    <col min="2" max="2" width="14.125" style="14" customWidth="1"/>
    <col min="3" max="5" width="9.625" style="9" customWidth="1"/>
    <col min="6" max="6" width="11.00390625" style="9" bestFit="1" customWidth="1"/>
    <col min="7" max="9" width="9.625" style="9" customWidth="1"/>
    <col min="10" max="16384" width="9.00390625" style="9" customWidth="1"/>
  </cols>
  <sheetData>
    <row r="1" spans="1:9" ht="31.5" customHeight="1">
      <c r="A1" s="50"/>
      <c r="B1" s="51" t="s">
        <v>40</v>
      </c>
      <c r="C1" s="52"/>
      <c r="D1" s="1"/>
      <c r="E1" s="52"/>
      <c r="F1" s="52"/>
      <c r="G1" s="52"/>
      <c r="H1" s="52"/>
      <c r="I1" s="53" t="s">
        <v>1</v>
      </c>
    </row>
    <row r="2" spans="1:9" ht="16.5" customHeight="1">
      <c r="A2" s="61" t="s">
        <v>2</v>
      </c>
      <c r="B2" s="61"/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</row>
    <row r="3" spans="1:9" ht="16.5" customHeight="1" thickBot="1">
      <c r="A3" s="62"/>
      <c r="B3" s="62"/>
      <c r="C3" s="63"/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</row>
    <row r="4" spans="1:11" ht="16.5" customHeight="1" thickTop="1">
      <c r="A4" s="58">
        <v>38442</v>
      </c>
      <c r="B4" s="58"/>
      <c r="C4" s="3">
        <v>221876</v>
      </c>
      <c r="D4" s="3">
        <v>134084</v>
      </c>
      <c r="E4" s="11">
        <v>82128</v>
      </c>
      <c r="F4" s="16"/>
      <c r="G4" s="11">
        <v>707</v>
      </c>
      <c r="H4" s="11">
        <v>4958</v>
      </c>
      <c r="I4" s="16"/>
      <c r="K4" s="10"/>
    </row>
    <row r="5" spans="1:11" ht="16.5" customHeight="1">
      <c r="A5" s="58">
        <v>38807</v>
      </c>
      <c r="B5" s="58"/>
      <c r="C5" s="3">
        <v>221659</v>
      </c>
      <c r="D5" s="3">
        <v>134118</v>
      </c>
      <c r="E5" s="3">
        <v>81995</v>
      </c>
      <c r="F5" s="16"/>
      <c r="G5" s="3">
        <v>708</v>
      </c>
      <c r="H5" s="3">
        <v>4838</v>
      </c>
      <c r="I5" s="16"/>
      <c r="K5" s="10"/>
    </row>
    <row r="6" spans="1:9" ht="16.5" customHeight="1">
      <c r="A6" s="58">
        <v>39172</v>
      </c>
      <c r="B6" s="58"/>
      <c r="C6" s="3">
        <v>221566</v>
      </c>
      <c r="D6" s="3">
        <v>133920</v>
      </c>
      <c r="E6" s="3">
        <v>82161</v>
      </c>
      <c r="F6" s="16"/>
      <c r="G6" s="3">
        <v>711</v>
      </c>
      <c r="H6" s="3">
        <v>4773</v>
      </c>
      <c r="I6" s="16"/>
    </row>
    <row r="7" spans="1:9" ht="16.5" customHeight="1">
      <c r="A7" s="58">
        <v>39538</v>
      </c>
      <c r="B7" s="58"/>
      <c r="C7" s="3">
        <v>221473</v>
      </c>
      <c r="D7" s="3">
        <v>133861</v>
      </c>
      <c r="E7" s="3">
        <v>82171</v>
      </c>
      <c r="F7" s="16"/>
      <c r="G7" s="3">
        <v>711</v>
      </c>
      <c r="H7" s="3">
        <v>4730</v>
      </c>
      <c r="I7" s="16"/>
    </row>
    <row r="8" spans="1:9" s="1" customFormat="1" ht="16.5" customHeight="1" thickBot="1">
      <c r="A8" s="57">
        <v>39903</v>
      </c>
      <c r="B8" s="57"/>
      <c r="C8" s="4">
        <v>221399</v>
      </c>
      <c r="D8" s="4">
        <v>133806</v>
      </c>
      <c r="E8" s="4">
        <v>82161</v>
      </c>
      <c r="F8" s="6"/>
      <c r="G8" s="4">
        <v>711</v>
      </c>
      <c r="H8" s="4">
        <v>4719</v>
      </c>
      <c r="I8" s="6"/>
    </row>
    <row r="9" spans="1:9" s="1" customFormat="1" ht="16.5" customHeight="1" thickTop="1">
      <c r="A9" s="23" t="s">
        <v>45</v>
      </c>
      <c r="B9" s="24"/>
      <c r="C9" s="36">
        <v>78531</v>
      </c>
      <c r="D9" s="36">
        <v>51969</v>
      </c>
      <c r="E9" s="36">
        <v>24469</v>
      </c>
      <c r="F9" s="15"/>
      <c r="G9" s="36">
        <v>59</v>
      </c>
      <c r="H9" s="36">
        <v>2034</v>
      </c>
      <c r="I9" s="15"/>
    </row>
    <row r="10" spans="1:9" s="1" customFormat="1" ht="16.5" customHeight="1">
      <c r="A10" s="25"/>
      <c r="B10" s="26" t="s">
        <v>15</v>
      </c>
      <c r="C10" s="16">
        <v>32025</v>
      </c>
      <c r="D10" s="3">
        <v>24621</v>
      </c>
      <c r="E10" s="3">
        <v>6903</v>
      </c>
      <c r="F10" s="5"/>
      <c r="G10" s="3">
        <v>30</v>
      </c>
      <c r="H10" s="3">
        <v>471</v>
      </c>
      <c r="I10" s="5"/>
    </row>
    <row r="11" spans="1:9" s="1" customFormat="1" ht="16.5" customHeight="1">
      <c r="A11" s="27"/>
      <c r="B11" s="28" t="s">
        <v>17</v>
      </c>
      <c r="C11" s="16">
        <v>45195</v>
      </c>
      <c r="D11" s="3">
        <v>26638</v>
      </c>
      <c r="E11" s="3">
        <v>17001</v>
      </c>
      <c r="F11" s="5"/>
      <c r="G11" s="5">
        <v>25</v>
      </c>
      <c r="H11" s="3">
        <v>1531</v>
      </c>
      <c r="I11" s="5"/>
    </row>
    <row r="12" spans="1:9" s="1" customFormat="1" ht="16.5" customHeight="1" thickBot="1">
      <c r="A12" s="29"/>
      <c r="B12" s="28" t="s">
        <v>16</v>
      </c>
      <c r="C12" s="42">
        <v>1312</v>
      </c>
      <c r="D12" s="17">
        <v>710</v>
      </c>
      <c r="E12" s="17">
        <v>564</v>
      </c>
      <c r="F12" s="21"/>
      <c r="G12" s="17">
        <v>5</v>
      </c>
      <c r="H12" s="17">
        <v>33</v>
      </c>
      <c r="I12" s="21"/>
    </row>
    <row r="13" spans="1:9" s="1" customFormat="1" ht="16.5" customHeight="1" thickTop="1">
      <c r="A13" s="30" t="s">
        <v>46</v>
      </c>
      <c r="B13" s="31"/>
      <c r="C13" s="37">
        <v>26183</v>
      </c>
      <c r="D13" s="15">
        <v>12080</v>
      </c>
      <c r="E13" s="15">
        <v>13626</v>
      </c>
      <c r="F13" s="15"/>
      <c r="G13" s="15">
        <v>129</v>
      </c>
      <c r="H13" s="15">
        <v>348</v>
      </c>
      <c r="I13" s="15"/>
    </row>
    <row r="14" spans="1:9" s="1" customFormat="1" ht="16.5" customHeight="1">
      <c r="A14" s="25"/>
      <c r="B14" s="26" t="s">
        <v>10</v>
      </c>
      <c r="C14" s="16">
        <v>7722</v>
      </c>
      <c r="D14" s="3">
        <v>4925</v>
      </c>
      <c r="E14" s="3">
        <v>2611</v>
      </c>
      <c r="F14" s="5"/>
      <c r="G14" s="3">
        <v>27</v>
      </c>
      <c r="H14" s="3">
        <v>159</v>
      </c>
      <c r="I14" s="5"/>
    </row>
    <row r="15" spans="1:9" s="1" customFormat="1" ht="16.5" customHeight="1">
      <c r="A15" s="25"/>
      <c r="B15" s="26" t="s">
        <v>50</v>
      </c>
      <c r="C15" s="16">
        <v>1477</v>
      </c>
      <c r="D15" s="3">
        <v>476</v>
      </c>
      <c r="E15" s="3">
        <v>930</v>
      </c>
      <c r="F15" s="5"/>
      <c r="G15" s="5">
        <v>24</v>
      </c>
      <c r="H15" s="3">
        <v>47</v>
      </c>
      <c r="I15" s="5"/>
    </row>
    <row r="16" spans="1:9" s="1" customFormat="1" ht="16.5" customHeight="1">
      <c r="A16" s="25"/>
      <c r="B16" s="26" t="s">
        <v>51</v>
      </c>
      <c r="C16" s="16">
        <v>148</v>
      </c>
      <c r="D16" s="3">
        <v>29</v>
      </c>
      <c r="E16" s="3">
        <v>116</v>
      </c>
      <c r="F16" s="5"/>
      <c r="G16" s="3">
        <v>0</v>
      </c>
      <c r="H16" s="3">
        <v>3</v>
      </c>
      <c r="I16" s="5"/>
    </row>
    <row r="17" spans="1:9" s="1" customFormat="1" ht="16.5" customHeight="1">
      <c r="A17" s="25"/>
      <c r="B17" s="26" t="s">
        <v>11</v>
      </c>
      <c r="C17" s="16">
        <v>2626</v>
      </c>
      <c r="D17" s="2">
        <v>1370</v>
      </c>
      <c r="E17" s="2">
        <v>1193</v>
      </c>
      <c r="F17" s="46"/>
      <c r="G17" s="2">
        <v>18</v>
      </c>
      <c r="H17" s="2">
        <v>45</v>
      </c>
      <c r="I17" s="46"/>
    </row>
    <row r="18" spans="1:9" s="1" customFormat="1" ht="16.5" customHeight="1">
      <c r="A18" s="25"/>
      <c r="B18" s="26" t="s">
        <v>12</v>
      </c>
      <c r="C18" s="16">
        <v>11104</v>
      </c>
      <c r="D18" s="3">
        <v>4447</v>
      </c>
      <c r="E18" s="3">
        <v>6572</v>
      </c>
      <c r="F18" s="5"/>
      <c r="G18" s="3">
        <v>34</v>
      </c>
      <c r="H18" s="3">
        <v>50</v>
      </c>
      <c r="I18" s="5"/>
    </row>
    <row r="19" spans="1:9" s="1" customFormat="1" ht="16.5" customHeight="1">
      <c r="A19" s="25"/>
      <c r="B19" s="26" t="s">
        <v>13</v>
      </c>
      <c r="C19" s="16">
        <v>2390</v>
      </c>
      <c r="D19" s="3">
        <v>635</v>
      </c>
      <c r="E19" s="3">
        <v>1716</v>
      </c>
      <c r="F19" s="5"/>
      <c r="G19" s="3">
        <v>16</v>
      </c>
      <c r="H19" s="3">
        <v>23</v>
      </c>
      <c r="I19" s="5"/>
    </row>
    <row r="20" spans="1:9" s="1" customFormat="1" ht="16.5" customHeight="1" thickBot="1">
      <c r="A20" s="27"/>
      <c r="B20" s="32" t="s">
        <v>14</v>
      </c>
      <c r="C20" s="43">
        <v>716</v>
      </c>
      <c r="D20" s="4">
        <v>198</v>
      </c>
      <c r="E20" s="4">
        <v>488</v>
      </c>
      <c r="F20" s="6"/>
      <c r="G20" s="4">
        <v>9</v>
      </c>
      <c r="H20" s="4">
        <v>21</v>
      </c>
      <c r="I20" s="6"/>
    </row>
    <row r="21" spans="1:9" s="1" customFormat="1" ht="16.5" customHeight="1" thickTop="1">
      <c r="A21" s="33" t="s">
        <v>47</v>
      </c>
      <c r="B21" s="34"/>
      <c r="C21" s="15">
        <v>61877</v>
      </c>
      <c r="D21" s="37">
        <v>33849</v>
      </c>
      <c r="E21" s="37">
        <v>26629</v>
      </c>
      <c r="F21" s="37"/>
      <c r="G21" s="37">
        <v>332</v>
      </c>
      <c r="H21" s="37">
        <v>1067</v>
      </c>
      <c r="I21" s="37"/>
    </row>
    <row r="22" spans="1:9" s="1" customFormat="1" ht="16.5" customHeight="1">
      <c r="A22" s="25"/>
      <c r="B22" s="26" t="s">
        <v>22</v>
      </c>
      <c r="C22" s="16">
        <v>12286</v>
      </c>
      <c r="D22" s="2">
        <v>9817</v>
      </c>
      <c r="E22" s="2">
        <v>2244</v>
      </c>
      <c r="F22" s="46"/>
      <c r="G22" s="2">
        <v>77</v>
      </c>
      <c r="H22" s="2">
        <v>148</v>
      </c>
      <c r="I22" s="46"/>
    </row>
    <row r="23" spans="1:9" s="1" customFormat="1" ht="16.5" customHeight="1">
      <c r="A23" s="25"/>
      <c r="B23" s="26" t="s">
        <v>23</v>
      </c>
      <c r="C23" s="16">
        <v>13708</v>
      </c>
      <c r="D23" s="3">
        <v>5807</v>
      </c>
      <c r="E23" s="3">
        <v>7377</v>
      </c>
      <c r="F23" s="5"/>
      <c r="G23" s="3">
        <v>42</v>
      </c>
      <c r="H23" s="3">
        <v>481</v>
      </c>
      <c r="I23" s="5"/>
    </row>
    <row r="24" spans="1:9" s="1" customFormat="1" ht="16.5" customHeight="1">
      <c r="A24" s="25"/>
      <c r="B24" s="26" t="s">
        <v>25</v>
      </c>
      <c r="C24" s="16">
        <v>7809</v>
      </c>
      <c r="D24" s="3">
        <v>3963</v>
      </c>
      <c r="E24" s="3">
        <v>3726</v>
      </c>
      <c r="F24" s="5"/>
      <c r="G24" s="3">
        <v>59</v>
      </c>
      <c r="H24" s="3">
        <v>62</v>
      </c>
      <c r="I24" s="5"/>
    </row>
    <row r="25" spans="1:9" s="1" customFormat="1" ht="16.5" customHeight="1">
      <c r="A25" s="27"/>
      <c r="B25" s="28" t="s">
        <v>24</v>
      </c>
      <c r="C25" s="16">
        <v>18305</v>
      </c>
      <c r="D25" s="3">
        <v>7896</v>
      </c>
      <c r="E25" s="3">
        <v>9970</v>
      </c>
      <c r="F25" s="5"/>
      <c r="G25" s="3">
        <v>110</v>
      </c>
      <c r="H25" s="3">
        <v>329</v>
      </c>
      <c r="I25" s="5"/>
    </row>
    <row r="26" spans="1:9" s="1" customFormat="1" ht="16.5" customHeight="1" thickBot="1">
      <c r="A26" s="27"/>
      <c r="B26" s="28" t="s">
        <v>26</v>
      </c>
      <c r="C26" s="42">
        <v>9769</v>
      </c>
      <c r="D26" s="4">
        <v>6365</v>
      </c>
      <c r="E26" s="4">
        <v>3313</v>
      </c>
      <c r="F26" s="6"/>
      <c r="G26" s="4">
        <v>44</v>
      </c>
      <c r="H26" s="4">
        <v>47</v>
      </c>
      <c r="I26" s="6"/>
    </row>
    <row r="27" spans="1:9" s="1" customFormat="1" ht="16.5" customHeight="1" thickTop="1">
      <c r="A27" s="33" t="s">
        <v>48</v>
      </c>
      <c r="B27" s="35"/>
      <c r="C27" s="37">
        <v>36890</v>
      </c>
      <c r="D27" s="20">
        <v>22788</v>
      </c>
      <c r="E27" s="20">
        <v>12971</v>
      </c>
      <c r="F27" s="20"/>
      <c r="G27" s="20">
        <v>156</v>
      </c>
      <c r="H27" s="20">
        <v>975</v>
      </c>
      <c r="I27" s="37"/>
    </row>
    <row r="28" spans="1:9" s="1" customFormat="1" ht="16.5" customHeight="1">
      <c r="A28" s="25"/>
      <c r="B28" s="26" t="s">
        <v>27</v>
      </c>
      <c r="C28" s="16">
        <v>7703</v>
      </c>
      <c r="D28" s="3">
        <v>4446</v>
      </c>
      <c r="E28" s="3">
        <v>3161</v>
      </c>
      <c r="F28" s="5"/>
      <c r="G28" s="3">
        <v>24</v>
      </c>
      <c r="H28" s="3">
        <v>72</v>
      </c>
      <c r="I28" s="5"/>
    </row>
    <row r="29" spans="1:9" s="1" customFormat="1" ht="16.5" customHeight="1">
      <c r="A29" s="25"/>
      <c r="B29" s="26" t="s">
        <v>29</v>
      </c>
      <c r="C29" s="16">
        <v>4335</v>
      </c>
      <c r="D29" s="3">
        <v>2871</v>
      </c>
      <c r="E29" s="3">
        <v>1275</v>
      </c>
      <c r="F29" s="5"/>
      <c r="G29" s="3">
        <v>16</v>
      </c>
      <c r="H29" s="3">
        <v>173</v>
      </c>
      <c r="I29" s="5"/>
    </row>
    <row r="30" spans="1:9" s="1" customFormat="1" ht="16.5" customHeight="1">
      <c r="A30" s="25"/>
      <c r="B30" s="26" t="s">
        <v>28</v>
      </c>
      <c r="C30" s="16">
        <v>20594</v>
      </c>
      <c r="D30" s="3">
        <v>14121</v>
      </c>
      <c r="E30" s="3">
        <v>5860</v>
      </c>
      <c r="F30" s="5"/>
      <c r="G30" s="3">
        <v>78</v>
      </c>
      <c r="H30" s="3">
        <v>535</v>
      </c>
      <c r="I30" s="5"/>
    </row>
    <row r="31" spans="1:9" s="1" customFormat="1" ht="16.5" customHeight="1">
      <c r="A31" s="25"/>
      <c r="B31" s="26" t="s">
        <v>30</v>
      </c>
      <c r="C31" s="16">
        <v>568</v>
      </c>
      <c r="D31" s="2">
        <v>174</v>
      </c>
      <c r="E31" s="2">
        <v>371</v>
      </c>
      <c r="F31" s="46"/>
      <c r="G31" s="2">
        <v>9</v>
      </c>
      <c r="H31" s="2">
        <v>14</v>
      </c>
      <c r="I31" s="46"/>
    </row>
    <row r="32" spans="1:9" s="1" customFormat="1" ht="16.5" customHeight="1">
      <c r="A32" s="25"/>
      <c r="B32" s="26" t="s">
        <v>31</v>
      </c>
      <c r="C32" s="16">
        <v>309</v>
      </c>
      <c r="D32" s="3">
        <v>58</v>
      </c>
      <c r="E32" s="3">
        <v>240</v>
      </c>
      <c r="F32" s="5"/>
      <c r="G32" s="3">
        <v>4</v>
      </c>
      <c r="H32" s="3">
        <v>8</v>
      </c>
      <c r="I32" s="5"/>
    </row>
    <row r="33" spans="1:9" s="1" customFormat="1" ht="16.5" customHeight="1">
      <c r="A33" s="25"/>
      <c r="B33" s="26" t="s">
        <v>32</v>
      </c>
      <c r="C33" s="16">
        <v>410</v>
      </c>
      <c r="D33" s="3">
        <v>85</v>
      </c>
      <c r="E33" s="3">
        <v>295</v>
      </c>
      <c r="F33" s="5"/>
      <c r="G33" s="3">
        <v>8</v>
      </c>
      <c r="H33" s="3">
        <v>21</v>
      </c>
      <c r="I33" s="5"/>
    </row>
    <row r="34" spans="1:9" s="1" customFormat="1" ht="16.5" customHeight="1">
      <c r="A34" s="25"/>
      <c r="B34" s="26" t="s">
        <v>33</v>
      </c>
      <c r="C34" s="16">
        <v>218</v>
      </c>
      <c r="D34" s="2">
        <v>114</v>
      </c>
      <c r="E34" s="2">
        <v>99</v>
      </c>
      <c r="F34" s="46"/>
      <c r="G34" s="2">
        <v>3</v>
      </c>
      <c r="H34" s="2">
        <v>1</v>
      </c>
      <c r="I34" s="46"/>
    </row>
    <row r="35" spans="1:9" s="1" customFormat="1" ht="16.5" customHeight="1">
      <c r="A35" s="25"/>
      <c r="B35" s="26" t="s">
        <v>34</v>
      </c>
      <c r="C35" s="16">
        <v>518</v>
      </c>
      <c r="D35" s="3">
        <v>168</v>
      </c>
      <c r="E35" s="3">
        <v>338</v>
      </c>
      <c r="F35" s="5"/>
      <c r="G35" s="3">
        <v>4</v>
      </c>
      <c r="H35" s="3">
        <v>8</v>
      </c>
      <c r="I35" s="5"/>
    </row>
    <row r="36" spans="1:9" s="1" customFormat="1" ht="16.5" customHeight="1">
      <c r="A36" s="25"/>
      <c r="B36" s="26" t="s">
        <v>35</v>
      </c>
      <c r="C36" s="16">
        <v>176</v>
      </c>
      <c r="D36" s="3">
        <v>49</v>
      </c>
      <c r="E36" s="3">
        <v>116</v>
      </c>
      <c r="F36" s="5"/>
      <c r="G36" s="3">
        <v>3</v>
      </c>
      <c r="H36" s="3">
        <v>7</v>
      </c>
      <c r="I36" s="5"/>
    </row>
    <row r="37" spans="1:9" s="1" customFormat="1" ht="16.5" customHeight="1">
      <c r="A37" s="25"/>
      <c r="B37" s="26" t="s">
        <v>36</v>
      </c>
      <c r="C37" s="16">
        <v>1524</v>
      </c>
      <c r="D37" s="3">
        <v>522</v>
      </c>
      <c r="E37" s="3">
        <v>875</v>
      </c>
      <c r="F37" s="5"/>
      <c r="G37" s="3">
        <v>3</v>
      </c>
      <c r="H37" s="3">
        <v>124</v>
      </c>
      <c r="I37" s="5"/>
    </row>
    <row r="38" spans="1:9" s="1" customFormat="1" ht="16.5" customHeight="1" thickBot="1">
      <c r="A38" s="29"/>
      <c r="B38" s="32" t="s">
        <v>37</v>
      </c>
      <c r="C38" s="43">
        <v>533</v>
      </c>
      <c r="D38" s="17">
        <v>180</v>
      </c>
      <c r="E38" s="17">
        <v>339</v>
      </c>
      <c r="F38" s="21"/>
      <c r="G38" s="17">
        <v>2</v>
      </c>
      <c r="H38" s="17">
        <v>11</v>
      </c>
      <c r="I38" s="21"/>
    </row>
    <row r="39" spans="1:9" s="1" customFormat="1" ht="16.5" customHeight="1" thickTop="1">
      <c r="A39" s="33" t="s">
        <v>52</v>
      </c>
      <c r="B39" s="35"/>
      <c r="C39" s="20">
        <v>17918</v>
      </c>
      <c r="D39" s="20">
        <v>13120</v>
      </c>
      <c r="E39" s="20">
        <v>4467</v>
      </c>
      <c r="F39" s="20"/>
      <c r="G39" s="20">
        <v>36</v>
      </c>
      <c r="H39" s="20">
        <v>294</v>
      </c>
      <c r="I39" s="37"/>
    </row>
    <row r="40" spans="1:9" s="1" customFormat="1" ht="16.5" customHeight="1">
      <c r="A40" s="25"/>
      <c r="B40" s="26" t="s">
        <v>18</v>
      </c>
      <c r="C40" s="16">
        <v>7629</v>
      </c>
      <c r="D40" s="3">
        <v>5852</v>
      </c>
      <c r="E40" s="3">
        <v>1596</v>
      </c>
      <c r="F40" s="5"/>
      <c r="G40" s="3">
        <v>9</v>
      </c>
      <c r="H40" s="3">
        <v>172</v>
      </c>
      <c r="I40" s="5"/>
    </row>
    <row r="41" spans="1:9" s="1" customFormat="1" ht="16.5" customHeight="1">
      <c r="A41" s="25"/>
      <c r="B41" s="26" t="s">
        <v>19</v>
      </c>
      <c r="C41" s="16">
        <v>2514</v>
      </c>
      <c r="D41" s="3">
        <v>1596</v>
      </c>
      <c r="E41" s="3">
        <v>864</v>
      </c>
      <c r="F41" s="5"/>
      <c r="G41" s="3">
        <v>19</v>
      </c>
      <c r="H41" s="3">
        <v>34</v>
      </c>
      <c r="I41" s="5"/>
    </row>
    <row r="42" spans="1:9" s="1" customFormat="1" ht="16.5" customHeight="1">
      <c r="A42" s="25"/>
      <c r="B42" s="26" t="s">
        <v>20</v>
      </c>
      <c r="C42" s="16">
        <v>7307</v>
      </c>
      <c r="D42" s="3">
        <v>5463</v>
      </c>
      <c r="E42" s="3">
        <v>1762</v>
      </c>
      <c r="F42" s="5"/>
      <c r="G42" s="3">
        <v>2</v>
      </c>
      <c r="H42" s="3">
        <v>80</v>
      </c>
      <c r="I42" s="5"/>
    </row>
    <row r="43" spans="1:9" s="1" customFormat="1" ht="16.5" customHeight="1" thickBot="1">
      <c r="A43" s="29"/>
      <c r="B43" s="32" t="s">
        <v>21</v>
      </c>
      <c r="C43" s="42">
        <v>468</v>
      </c>
      <c r="D43" s="17">
        <v>210</v>
      </c>
      <c r="E43" s="17">
        <v>245</v>
      </c>
      <c r="F43" s="21"/>
      <c r="G43" s="17">
        <v>6</v>
      </c>
      <c r="H43" s="17">
        <v>8</v>
      </c>
      <c r="I43" s="21"/>
    </row>
    <row r="44" spans="2:3" s="1" customFormat="1" ht="12.75" thickTop="1">
      <c r="B44" s="7"/>
      <c r="C44" s="44"/>
    </row>
    <row r="45" ht="13.5">
      <c r="A45" s="49" t="s">
        <v>53</v>
      </c>
    </row>
    <row r="48" spans="3:10" ht="13.5">
      <c r="C48" s="8"/>
      <c r="D48" s="18"/>
      <c r="E48" s="18"/>
      <c r="F48" s="19"/>
      <c r="G48" s="18"/>
      <c r="H48" s="18"/>
      <c r="I48" s="19"/>
      <c r="J48" s="8"/>
    </row>
  </sheetData>
  <sheetProtection/>
  <mergeCells count="13"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  <mergeCell ref="A4:B4"/>
    <mergeCell ref="A7:B7"/>
    <mergeCell ref="A5:B5"/>
  </mergeCells>
  <printOptions/>
  <pageMargins left="1.1811023622047245" right="0.3937007874015748" top="0.7874015748031497" bottom="0.1968503937007874" header="0.5118110236220472" footer="0.5118110236220472"/>
  <pageSetup firstPageNumber="17" useFirstPageNumber="1"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99" zoomScaleSheetLayoutView="99" zoomScalePageLayoutView="0" workbookViewId="0" topLeftCell="A1">
      <selection activeCell="D47" sqref="D47"/>
    </sheetView>
  </sheetViews>
  <sheetFormatPr defaultColWidth="9.00390625" defaultRowHeight="13.5"/>
  <cols>
    <col min="1" max="1" width="2.625" style="9" customWidth="1"/>
    <col min="2" max="2" width="14.125" style="14" customWidth="1"/>
    <col min="3" max="5" width="9.625" style="9" customWidth="1"/>
    <col min="6" max="6" width="11.00390625" style="9" bestFit="1" customWidth="1"/>
    <col min="7" max="7" width="9.625" style="9" customWidth="1"/>
    <col min="8" max="8" width="9.625" style="14" customWidth="1"/>
    <col min="9" max="9" width="9.625" style="9" customWidth="1"/>
    <col min="10" max="16384" width="9.00390625" style="9" customWidth="1"/>
  </cols>
  <sheetData>
    <row r="1" spans="1:9" ht="31.5" customHeight="1">
      <c r="A1" s="50"/>
      <c r="B1" s="55" t="s">
        <v>41</v>
      </c>
      <c r="C1" s="52"/>
      <c r="D1" s="1"/>
      <c r="E1" s="52"/>
      <c r="F1" s="52"/>
      <c r="G1" s="52"/>
      <c r="H1" s="54"/>
      <c r="I1" s="53" t="s">
        <v>1</v>
      </c>
    </row>
    <row r="2" spans="1:9" ht="16.5" customHeight="1">
      <c r="A2" s="61" t="s">
        <v>2</v>
      </c>
      <c r="B2" s="61"/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</row>
    <row r="3" spans="1:9" ht="16.5" customHeight="1" thickBot="1">
      <c r="A3" s="62"/>
      <c r="B3" s="62"/>
      <c r="C3" s="63"/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</row>
    <row r="4" spans="1:10" ht="16.5" customHeight="1" thickTop="1">
      <c r="A4" s="58">
        <v>38442</v>
      </c>
      <c r="B4" s="58"/>
      <c r="C4" s="11">
        <v>11695</v>
      </c>
      <c r="D4" s="11">
        <v>7104</v>
      </c>
      <c r="E4" s="11">
        <v>4073</v>
      </c>
      <c r="F4" s="16"/>
      <c r="G4" s="11">
        <v>12</v>
      </c>
      <c r="H4" s="11">
        <v>498</v>
      </c>
      <c r="I4" s="16"/>
      <c r="J4" s="10"/>
    </row>
    <row r="5" spans="1:10" ht="16.5" customHeight="1">
      <c r="A5" s="58">
        <v>38807</v>
      </c>
      <c r="B5" s="58"/>
      <c r="C5" s="11">
        <v>11416</v>
      </c>
      <c r="D5" s="11">
        <v>6958</v>
      </c>
      <c r="E5" s="11">
        <v>3983</v>
      </c>
      <c r="F5" s="16"/>
      <c r="G5" s="11">
        <v>6</v>
      </c>
      <c r="H5" s="11">
        <v>469</v>
      </c>
      <c r="I5" s="16"/>
      <c r="J5" s="10"/>
    </row>
    <row r="6" spans="1:10" ht="16.5" customHeight="1">
      <c r="A6" s="58">
        <v>39172</v>
      </c>
      <c r="B6" s="58"/>
      <c r="C6" s="11">
        <v>11239</v>
      </c>
      <c r="D6" s="11">
        <v>6788</v>
      </c>
      <c r="E6" s="11">
        <v>3979</v>
      </c>
      <c r="F6" s="16"/>
      <c r="G6" s="11">
        <v>6</v>
      </c>
      <c r="H6" s="11">
        <v>466</v>
      </c>
      <c r="I6" s="16"/>
      <c r="J6" s="45"/>
    </row>
    <row r="7" spans="1:9" ht="16.5" customHeight="1">
      <c r="A7" s="58">
        <v>39538</v>
      </c>
      <c r="B7" s="58"/>
      <c r="C7" s="40">
        <v>11155</v>
      </c>
      <c r="D7" s="40">
        <v>6747</v>
      </c>
      <c r="E7" s="40">
        <v>3962</v>
      </c>
      <c r="F7" s="16"/>
      <c r="G7" s="40">
        <v>6</v>
      </c>
      <c r="H7" s="40">
        <v>440</v>
      </c>
      <c r="I7" s="16"/>
    </row>
    <row r="8" spans="1:9" s="1" customFormat="1" ht="16.5" customHeight="1" thickBot="1">
      <c r="A8" s="57">
        <v>39903</v>
      </c>
      <c r="B8" s="57"/>
      <c r="C8" s="6">
        <v>11153</v>
      </c>
      <c r="D8" s="6">
        <v>6746</v>
      </c>
      <c r="E8" s="6">
        <v>3962</v>
      </c>
      <c r="F8" s="6"/>
      <c r="G8" s="6">
        <v>6</v>
      </c>
      <c r="H8" s="6">
        <v>439</v>
      </c>
      <c r="I8" s="6"/>
    </row>
    <row r="9" spans="1:9" s="1" customFormat="1" ht="16.5" customHeight="1" thickTop="1">
      <c r="A9" s="23" t="s">
        <v>45</v>
      </c>
      <c r="B9" s="24"/>
      <c r="C9" s="15">
        <v>5279</v>
      </c>
      <c r="D9" s="15">
        <v>3096</v>
      </c>
      <c r="E9" s="15">
        <v>2024</v>
      </c>
      <c r="F9" s="15"/>
      <c r="G9" s="15">
        <v>2</v>
      </c>
      <c r="H9" s="15">
        <v>157</v>
      </c>
      <c r="I9" s="15"/>
    </row>
    <row r="10" spans="1:9" s="1" customFormat="1" ht="16.5" customHeight="1">
      <c r="A10" s="25"/>
      <c r="B10" s="26" t="s">
        <v>15</v>
      </c>
      <c r="C10" s="16">
        <v>1842</v>
      </c>
      <c r="D10" s="5">
        <v>1231</v>
      </c>
      <c r="E10" s="5">
        <v>569</v>
      </c>
      <c r="F10" s="5"/>
      <c r="G10" s="5">
        <v>2</v>
      </c>
      <c r="H10" s="5">
        <v>39</v>
      </c>
      <c r="I10" s="5"/>
    </row>
    <row r="11" spans="1:9" s="1" customFormat="1" ht="16.5" customHeight="1">
      <c r="A11" s="27"/>
      <c r="B11" s="28" t="s">
        <v>17</v>
      </c>
      <c r="C11" s="16">
        <v>3346</v>
      </c>
      <c r="D11" s="5">
        <v>1774</v>
      </c>
      <c r="E11" s="5">
        <v>1454</v>
      </c>
      <c r="F11" s="5"/>
      <c r="G11" s="5"/>
      <c r="H11" s="5">
        <v>118</v>
      </c>
      <c r="I11" s="5"/>
    </row>
    <row r="12" spans="1:9" s="1" customFormat="1" ht="16.5" customHeight="1" thickBot="1">
      <c r="A12" s="29"/>
      <c r="B12" s="28" t="s">
        <v>16</v>
      </c>
      <c r="C12" s="42">
        <v>91</v>
      </c>
      <c r="D12" s="21">
        <v>91</v>
      </c>
      <c r="E12" s="21">
        <v>1</v>
      </c>
      <c r="F12" s="21"/>
      <c r="G12" s="21"/>
      <c r="H12" s="21">
        <v>0</v>
      </c>
      <c r="I12" s="21"/>
    </row>
    <row r="13" spans="1:9" s="1" customFormat="1" ht="16.5" customHeight="1" thickTop="1">
      <c r="A13" s="30" t="s">
        <v>46</v>
      </c>
      <c r="B13" s="31"/>
      <c r="C13" s="37">
        <v>352</v>
      </c>
      <c r="D13" s="15">
        <v>340</v>
      </c>
      <c r="E13" s="15">
        <v>11</v>
      </c>
      <c r="F13" s="15"/>
      <c r="G13" s="15"/>
      <c r="H13" s="15">
        <v>1</v>
      </c>
      <c r="I13" s="15"/>
    </row>
    <row r="14" spans="1:9" s="1" customFormat="1" ht="16.5" customHeight="1">
      <c r="A14" s="25"/>
      <c r="B14" s="26" t="s">
        <v>10</v>
      </c>
      <c r="C14" s="16">
        <v>20</v>
      </c>
      <c r="D14" s="5">
        <v>19</v>
      </c>
      <c r="E14" s="5">
        <v>0</v>
      </c>
      <c r="F14" s="5"/>
      <c r="G14" s="5"/>
      <c r="H14" s="5">
        <v>1</v>
      </c>
      <c r="I14" s="5"/>
    </row>
    <row r="15" spans="1:9" s="1" customFormat="1" ht="16.5" customHeight="1">
      <c r="A15" s="25"/>
      <c r="B15" s="26" t="s">
        <v>50</v>
      </c>
      <c r="C15" s="16">
        <v>0</v>
      </c>
      <c r="D15" s="5"/>
      <c r="E15" s="5">
        <v>0</v>
      </c>
      <c r="F15" s="5"/>
      <c r="G15" s="5"/>
      <c r="H15" s="5"/>
      <c r="I15" s="5"/>
    </row>
    <row r="16" spans="1:9" s="1" customFormat="1" ht="16.5" customHeight="1">
      <c r="A16" s="25"/>
      <c r="B16" s="26" t="s">
        <v>51</v>
      </c>
      <c r="C16" s="16"/>
      <c r="D16" s="5"/>
      <c r="E16" s="5"/>
      <c r="F16" s="5"/>
      <c r="G16" s="5"/>
      <c r="H16" s="5"/>
      <c r="I16" s="5"/>
    </row>
    <row r="17" spans="1:9" s="1" customFormat="1" ht="16.5" customHeight="1">
      <c r="A17" s="25"/>
      <c r="B17" s="26" t="s">
        <v>11</v>
      </c>
      <c r="C17" s="16">
        <v>58</v>
      </c>
      <c r="D17" s="46">
        <v>48</v>
      </c>
      <c r="E17" s="46">
        <v>9</v>
      </c>
      <c r="F17" s="46"/>
      <c r="G17" s="46"/>
      <c r="H17" s="46">
        <v>0</v>
      </c>
      <c r="I17" s="46"/>
    </row>
    <row r="18" spans="1:9" s="1" customFormat="1" ht="16.5" customHeight="1">
      <c r="A18" s="25"/>
      <c r="B18" s="26" t="s">
        <v>12</v>
      </c>
      <c r="C18" s="16">
        <v>270</v>
      </c>
      <c r="D18" s="5">
        <v>268</v>
      </c>
      <c r="E18" s="5">
        <v>1</v>
      </c>
      <c r="F18" s="5"/>
      <c r="G18" s="5"/>
      <c r="H18" s="5">
        <v>0</v>
      </c>
      <c r="I18" s="5"/>
    </row>
    <row r="19" spans="1:9" s="1" customFormat="1" ht="16.5" customHeight="1">
      <c r="A19" s="25"/>
      <c r="B19" s="26" t="s">
        <v>13</v>
      </c>
      <c r="C19" s="16">
        <v>4</v>
      </c>
      <c r="D19" s="5">
        <v>4</v>
      </c>
      <c r="E19" s="5"/>
      <c r="F19" s="5"/>
      <c r="G19" s="5"/>
      <c r="H19" s="5"/>
      <c r="I19" s="5"/>
    </row>
    <row r="20" spans="1:9" s="1" customFormat="1" ht="16.5" customHeight="1" thickBot="1">
      <c r="A20" s="27"/>
      <c r="B20" s="32" t="s">
        <v>14</v>
      </c>
      <c r="C20" s="43"/>
      <c r="D20" s="6"/>
      <c r="E20" s="6"/>
      <c r="F20" s="6"/>
      <c r="G20" s="6"/>
      <c r="H20" s="6"/>
      <c r="I20" s="6"/>
    </row>
    <row r="21" spans="1:9" s="1" customFormat="1" ht="16.5" customHeight="1" thickTop="1">
      <c r="A21" s="33" t="s">
        <v>47</v>
      </c>
      <c r="B21" s="34"/>
      <c r="C21" s="15">
        <v>2897</v>
      </c>
      <c r="D21" s="37">
        <v>1287</v>
      </c>
      <c r="E21" s="37">
        <v>1416</v>
      </c>
      <c r="F21" s="37"/>
      <c r="G21" s="37">
        <v>3</v>
      </c>
      <c r="H21" s="37">
        <v>190</v>
      </c>
      <c r="I21" s="37"/>
    </row>
    <row r="22" spans="1:9" s="1" customFormat="1" ht="16.5" customHeight="1">
      <c r="A22" s="25"/>
      <c r="B22" s="26" t="s">
        <v>22</v>
      </c>
      <c r="C22" s="16">
        <v>193</v>
      </c>
      <c r="D22" s="46">
        <v>188</v>
      </c>
      <c r="E22" s="46">
        <v>4</v>
      </c>
      <c r="F22" s="46"/>
      <c r="G22" s="46"/>
      <c r="H22" s="46">
        <v>0</v>
      </c>
      <c r="I22" s="46"/>
    </row>
    <row r="23" spans="1:9" s="1" customFormat="1" ht="16.5" customHeight="1">
      <c r="A23" s="25"/>
      <c r="B23" s="26" t="s">
        <v>23</v>
      </c>
      <c r="C23" s="16">
        <v>1760</v>
      </c>
      <c r="D23" s="5">
        <v>388</v>
      </c>
      <c r="E23" s="5">
        <v>1266</v>
      </c>
      <c r="F23" s="5"/>
      <c r="G23" s="5"/>
      <c r="H23" s="5">
        <v>106</v>
      </c>
      <c r="I23" s="5"/>
    </row>
    <row r="24" spans="1:9" s="1" customFormat="1" ht="16.5" customHeight="1">
      <c r="A24" s="25"/>
      <c r="B24" s="26" t="s">
        <v>25</v>
      </c>
      <c r="C24" s="16">
        <v>244</v>
      </c>
      <c r="D24" s="5">
        <v>204</v>
      </c>
      <c r="E24" s="5">
        <v>39</v>
      </c>
      <c r="F24" s="5"/>
      <c r="G24" s="5">
        <v>1</v>
      </c>
      <c r="H24" s="5">
        <v>0</v>
      </c>
      <c r="I24" s="5"/>
    </row>
    <row r="25" spans="1:9" s="1" customFormat="1" ht="16.5" customHeight="1">
      <c r="A25" s="27"/>
      <c r="B25" s="28" t="s">
        <v>24</v>
      </c>
      <c r="C25" s="16">
        <v>621</v>
      </c>
      <c r="D25" s="5">
        <v>431</v>
      </c>
      <c r="E25" s="5">
        <v>107</v>
      </c>
      <c r="F25" s="5"/>
      <c r="G25" s="5"/>
      <c r="H25" s="5">
        <v>83</v>
      </c>
      <c r="I25" s="5"/>
    </row>
    <row r="26" spans="1:9" s="1" customFormat="1" ht="16.5" customHeight="1" thickBot="1">
      <c r="A26" s="27"/>
      <c r="B26" s="28" t="s">
        <v>26</v>
      </c>
      <c r="C26" s="42">
        <v>79</v>
      </c>
      <c r="D26" s="6">
        <v>77</v>
      </c>
      <c r="E26" s="6">
        <v>0</v>
      </c>
      <c r="F26" s="6"/>
      <c r="G26" s="6">
        <v>2</v>
      </c>
      <c r="H26" s="6">
        <v>0</v>
      </c>
      <c r="I26" s="6"/>
    </row>
    <row r="27" spans="1:9" s="1" customFormat="1" ht="16.5" customHeight="1" thickTop="1">
      <c r="A27" s="33" t="s">
        <v>48</v>
      </c>
      <c r="B27" s="35"/>
      <c r="C27" s="37">
        <v>773</v>
      </c>
      <c r="D27" s="20">
        <v>692</v>
      </c>
      <c r="E27" s="20">
        <v>80</v>
      </c>
      <c r="F27" s="20"/>
      <c r="G27" s="20">
        <v>0</v>
      </c>
      <c r="H27" s="20">
        <v>0</v>
      </c>
      <c r="I27" s="37"/>
    </row>
    <row r="28" spans="1:9" s="1" customFormat="1" ht="16.5" customHeight="1">
      <c r="A28" s="25"/>
      <c r="B28" s="26" t="s">
        <v>27</v>
      </c>
      <c r="C28" s="16">
        <v>257</v>
      </c>
      <c r="D28" s="5">
        <v>205</v>
      </c>
      <c r="E28" s="5">
        <v>53</v>
      </c>
      <c r="F28" s="5"/>
      <c r="G28" s="5"/>
      <c r="H28" s="5"/>
      <c r="I28" s="5"/>
    </row>
    <row r="29" spans="1:9" s="1" customFormat="1" ht="16.5" customHeight="1">
      <c r="A29" s="25"/>
      <c r="B29" s="26" t="s">
        <v>29</v>
      </c>
      <c r="C29" s="16">
        <v>60</v>
      </c>
      <c r="D29" s="5">
        <v>60</v>
      </c>
      <c r="E29" s="5">
        <v>1</v>
      </c>
      <c r="F29" s="5"/>
      <c r="G29" s="5"/>
      <c r="H29" s="5"/>
      <c r="I29" s="5"/>
    </row>
    <row r="30" spans="1:9" s="1" customFormat="1" ht="16.5" customHeight="1">
      <c r="A30" s="25"/>
      <c r="B30" s="26" t="s">
        <v>28</v>
      </c>
      <c r="C30" s="16">
        <v>430</v>
      </c>
      <c r="D30" s="5">
        <v>406</v>
      </c>
      <c r="E30" s="5">
        <v>24</v>
      </c>
      <c r="F30" s="5"/>
      <c r="G30" s="5">
        <v>0</v>
      </c>
      <c r="H30" s="5">
        <v>0</v>
      </c>
      <c r="I30" s="5"/>
    </row>
    <row r="31" spans="1:9" s="1" customFormat="1" ht="16.5" customHeight="1">
      <c r="A31" s="25"/>
      <c r="B31" s="26" t="s">
        <v>30</v>
      </c>
      <c r="C31" s="16"/>
      <c r="D31" s="46"/>
      <c r="E31" s="46"/>
      <c r="F31" s="46"/>
      <c r="G31" s="46"/>
      <c r="H31" s="46"/>
      <c r="I31" s="46"/>
    </row>
    <row r="32" spans="1:9" s="1" customFormat="1" ht="16.5" customHeight="1">
      <c r="A32" s="25"/>
      <c r="B32" s="26" t="s">
        <v>31</v>
      </c>
      <c r="C32" s="16"/>
      <c r="D32" s="5"/>
      <c r="E32" s="5"/>
      <c r="F32" s="5"/>
      <c r="G32" s="5"/>
      <c r="H32" s="5"/>
      <c r="I32" s="5"/>
    </row>
    <row r="33" spans="1:9" s="1" customFormat="1" ht="16.5" customHeight="1">
      <c r="A33" s="25"/>
      <c r="B33" s="26" t="s">
        <v>32</v>
      </c>
      <c r="C33" s="16"/>
      <c r="D33" s="5"/>
      <c r="E33" s="5"/>
      <c r="F33" s="5"/>
      <c r="G33" s="5"/>
      <c r="H33" s="5"/>
      <c r="I33" s="5"/>
    </row>
    <row r="34" spans="1:9" s="1" customFormat="1" ht="16.5" customHeight="1">
      <c r="A34" s="25"/>
      <c r="B34" s="26" t="s">
        <v>33</v>
      </c>
      <c r="C34" s="16"/>
      <c r="D34" s="46"/>
      <c r="E34" s="46"/>
      <c r="F34" s="46"/>
      <c r="G34" s="46"/>
      <c r="H34" s="46"/>
      <c r="I34" s="46"/>
    </row>
    <row r="35" spans="1:9" s="1" customFormat="1" ht="16.5" customHeight="1">
      <c r="A35" s="25"/>
      <c r="B35" s="26" t="s">
        <v>34</v>
      </c>
      <c r="C35" s="16">
        <v>24</v>
      </c>
      <c r="D35" s="5">
        <v>22</v>
      </c>
      <c r="E35" s="5">
        <v>2</v>
      </c>
      <c r="F35" s="5"/>
      <c r="G35" s="5"/>
      <c r="H35" s="5"/>
      <c r="I35" s="5"/>
    </row>
    <row r="36" spans="1:9" s="1" customFormat="1" ht="16.5" customHeight="1">
      <c r="A36" s="25"/>
      <c r="B36" s="26" t="s">
        <v>35</v>
      </c>
      <c r="C36" s="16"/>
      <c r="D36" s="5"/>
      <c r="E36" s="5"/>
      <c r="F36" s="5"/>
      <c r="G36" s="5"/>
      <c r="H36" s="5"/>
      <c r="I36" s="5"/>
    </row>
    <row r="37" spans="1:9" s="1" customFormat="1" ht="16.5" customHeight="1">
      <c r="A37" s="25"/>
      <c r="B37" s="26" t="s">
        <v>36</v>
      </c>
      <c r="C37" s="16"/>
      <c r="D37" s="5"/>
      <c r="E37" s="5"/>
      <c r="F37" s="5"/>
      <c r="G37" s="5"/>
      <c r="H37" s="5"/>
      <c r="I37" s="5"/>
    </row>
    <row r="38" spans="1:9" s="1" customFormat="1" ht="16.5" customHeight="1" thickBot="1">
      <c r="A38" s="29"/>
      <c r="B38" s="32" t="s">
        <v>37</v>
      </c>
      <c r="C38" s="43"/>
      <c r="D38" s="21"/>
      <c r="E38" s="21"/>
      <c r="F38" s="21"/>
      <c r="G38" s="21"/>
      <c r="H38" s="21"/>
      <c r="I38" s="21"/>
    </row>
    <row r="39" spans="1:9" s="1" customFormat="1" ht="16.5" customHeight="1" thickTop="1">
      <c r="A39" s="33" t="s">
        <v>52</v>
      </c>
      <c r="B39" s="35"/>
      <c r="C39" s="20">
        <v>1853</v>
      </c>
      <c r="D39" s="20">
        <v>1331</v>
      </c>
      <c r="E39" s="20">
        <v>431</v>
      </c>
      <c r="F39" s="20"/>
      <c r="G39" s="20">
        <v>0</v>
      </c>
      <c r="H39" s="20">
        <v>91</v>
      </c>
      <c r="I39" s="37"/>
    </row>
    <row r="40" spans="1:9" s="1" customFormat="1" ht="16.5" customHeight="1">
      <c r="A40" s="25"/>
      <c r="B40" s="26" t="s">
        <v>18</v>
      </c>
      <c r="C40" s="16">
        <v>1202</v>
      </c>
      <c r="D40" s="5">
        <v>842</v>
      </c>
      <c r="E40" s="5">
        <v>287</v>
      </c>
      <c r="F40" s="5"/>
      <c r="G40" s="5">
        <v>0</v>
      </c>
      <c r="H40" s="5">
        <v>73</v>
      </c>
      <c r="I40" s="5"/>
    </row>
    <row r="41" spans="1:9" s="1" customFormat="1" ht="16.5" customHeight="1">
      <c r="A41" s="25"/>
      <c r="B41" s="26" t="s">
        <v>19</v>
      </c>
      <c r="C41" s="16">
        <v>19</v>
      </c>
      <c r="D41" s="5">
        <v>18</v>
      </c>
      <c r="E41" s="5">
        <v>0</v>
      </c>
      <c r="F41" s="5"/>
      <c r="G41" s="5"/>
      <c r="H41" s="5"/>
      <c r="I41" s="5"/>
    </row>
    <row r="42" spans="1:9" s="1" customFormat="1" ht="16.5" customHeight="1">
      <c r="A42" s="25"/>
      <c r="B42" s="26" t="s">
        <v>20</v>
      </c>
      <c r="C42" s="16">
        <v>632</v>
      </c>
      <c r="D42" s="5">
        <v>471</v>
      </c>
      <c r="E42" s="5">
        <v>144</v>
      </c>
      <c r="F42" s="5"/>
      <c r="G42" s="5"/>
      <c r="H42" s="5">
        <v>18</v>
      </c>
      <c r="I42" s="5"/>
    </row>
    <row r="43" spans="1:9" s="1" customFormat="1" ht="16.5" customHeight="1" thickBot="1">
      <c r="A43" s="29"/>
      <c r="B43" s="32" t="s">
        <v>21</v>
      </c>
      <c r="C43" s="42"/>
      <c r="D43" s="21"/>
      <c r="E43" s="21"/>
      <c r="F43" s="21"/>
      <c r="G43" s="21"/>
      <c r="H43" s="21"/>
      <c r="I43" s="21"/>
    </row>
    <row r="44" spans="2:3" s="1" customFormat="1" ht="12.75" thickTop="1">
      <c r="B44" s="7"/>
      <c r="C44" s="44"/>
    </row>
    <row r="45" spans="1:8" ht="13.5">
      <c r="A45" s="49" t="s">
        <v>53</v>
      </c>
      <c r="H45" s="9"/>
    </row>
    <row r="46" ht="13.5">
      <c r="H46" s="9"/>
    </row>
    <row r="47" ht="13.5">
      <c r="H47" s="9"/>
    </row>
    <row r="48" spans="3:10" ht="13.5">
      <c r="C48" s="8"/>
      <c r="D48" s="18"/>
      <c r="E48" s="18"/>
      <c r="F48" s="19"/>
      <c r="G48" s="18"/>
      <c r="H48" s="18"/>
      <c r="I48" s="19"/>
      <c r="J48" s="8"/>
    </row>
  </sheetData>
  <sheetProtection/>
  <mergeCells count="13"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  <mergeCell ref="A4:B4"/>
    <mergeCell ref="A7:B7"/>
    <mergeCell ref="A5:B5"/>
  </mergeCells>
  <printOptions/>
  <pageMargins left="1.1811023622047245" right="0.3937007874015748" top="0.7874015748031497" bottom="0.1968503937007874" header="0.5118110236220472" footer="0.5118110236220472"/>
  <pageSetup firstPageNumber="18" useFirstPageNumber="1" horizontalDpi="300" verticalDpi="300" orientation="portrait" paperSize="9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99" zoomScaleSheetLayoutView="99" zoomScalePageLayoutView="0" workbookViewId="0" topLeftCell="A4">
      <selection activeCell="E46" sqref="E46"/>
    </sheetView>
  </sheetViews>
  <sheetFormatPr defaultColWidth="9.00390625" defaultRowHeight="13.5"/>
  <cols>
    <col min="1" max="1" width="2.625" style="9" customWidth="1"/>
    <col min="2" max="2" width="14.125" style="14" customWidth="1"/>
    <col min="3" max="5" width="9.625" style="9" customWidth="1"/>
    <col min="6" max="6" width="11.125" style="9" bestFit="1" customWidth="1"/>
    <col min="7" max="7" width="9.625" style="9" customWidth="1"/>
    <col min="8" max="8" width="9.625" style="14" customWidth="1"/>
    <col min="9" max="9" width="9.625" style="9" customWidth="1"/>
    <col min="10" max="16384" width="9.00390625" style="9" customWidth="1"/>
  </cols>
  <sheetData>
    <row r="1" spans="1:9" ht="33.75" customHeight="1">
      <c r="A1" s="50"/>
      <c r="B1" s="51" t="s">
        <v>44</v>
      </c>
      <c r="C1" s="52"/>
      <c r="D1" s="1"/>
      <c r="E1" s="52"/>
      <c r="F1" s="52"/>
      <c r="G1" s="52"/>
      <c r="H1" s="54"/>
      <c r="I1" s="53" t="s">
        <v>1</v>
      </c>
    </row>
    <row r="2" spans="1:9" ht="16.5" customHeight="1">
      <c r="A2" s="61" t="s">
        <v>2</v>
      </c>
      <c r="B2" s="61"/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</row>
    <row r="3" spans="1:9" ht="16.5" customHeight="1" thickBot="1">
      <c r="A3" s="62"/>
      <c r="B3" s="62"/>
      <c r="C3" s="63"/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</row>
    <row r="4" spans="1:10" ht="16.5" customHeight="1" thickTop="1">
      <c r="A4" s="58">
        <v>38442</v>
      </c>
      <c r="B4" s="58"/>
      <c r="C4" s="3">
        <v>8977</v>
      </c>
      <c r="D4" s="3">
        <v>4589</v>
      </c>
      <c r="E4" s="11">
        <v>4299</v>
      </c>
      <c r="F4" s="16"/>
      <c r="G4" s="11">
        <v>5</v>
      </c>
      <c r="H4" s="11">
        <v>84</v>
      </c>
      <c r="I4" s="16"/>
      <c r="J4" s="10"/>
    </row>
    <row r="5" spans="1:10" ht="16.5" customHeight="1">
      <c r="A5" s="58">
        <v>38807</v>
      </c>
      <c r="B5" s="58"/>
      <c r="C5" s="11">
        <v>9239</v>
      </c>
      <c r="D5" s="11">
        <v>4698</v>
      </c>
      <c r="E5" s="11">
        <v>4434</v>
      </c>
      <c r="F5" s="16"/>
      <c r="G5" s="11">
        <v>10</v>
      </c>
      <c r="H5" s="11">
        <v>97</v>
      </c>
      <c r="I5" s="16"/>
      <c r="J5" s="10"/>
    </row>
    <row r="6" spans="1:9" ht="16.5" customHeight="1">
      <c r="A6" s="58">
        <v>39172</v>
      </c>
      <c r="B6" s="58"/>
      <c r="C6" s="11">
        <v>9303</v>
      </c>
      <c r="D6" s="11">
        <v>4764</v>
      </c>
      <c r="E6" s="11">
        <v>4428</v>
      </c>
      <c r="F6" s="16"/>
      <c r="G6" s="11">
        <v>10</v>
      </c>
      <c r="H6" s="11">
        <v>101</v>
      </c>
      <c r="I6" s="16"/>
    </row>
    <row r="7" spans="1:9" ht="16.5" customHeight="1">
      <c r="A7" s="58">
        <v>39538</v>
      </c>
      <c r="B7" s="58"/>
      <c r="C7" s="11">
        <v>9632</v>
      </c>
      <c r="D7" s="11">
        <v>4721</v>
      </c>
      <c r="E7" s="11">
        <v>4802</v>
      </c>
      <c r="F7" s="16"/>
      <c r="G7" s="11">
        <v>10</v>
      </c>
      <c r="H7" s="11">
        <v>99</v>
      </c>
      <c r="I7" s="16"/>
    </row>
    <row r="8" spans="1:9" s="1" customFormat="1" ht="16.5" customHeight="1" thickBot="1">
      <c r="A8" s="57">
        <v>39903</v>
      </c>
      <c r="B8" s="57"/>
      <c r="C8" s="6">
        <v>9741</v>
      </c>
      <c r="D8" s="6">
        <v>4795</v>
      </c>
      <c r="E8" s="6">
        <v>4835</v>
      </c>
      <c r="F8" s="6"/>
      <c r="G8" s="6">
        <v>10</v>
      </c>
      <c r="H8" s="6">
        <v>101</v>
      </c>
      <c r="I8" s="6"/>
    </row>
    <row r="9" spans="1:9" s="1" customFormat="1" ht="16.5" customHeight="1" thickTop="1">
      <c r="A9" s="23" t="s">
        <v>45</v>
      </c>
      <c r="B9" s="24"/>
      <c r="C9" s="15">
        <v>5670</v>
      </c>
      <c r="D9" s="15">
        <v>1967</v>
      </c>
      <c r="E9" s="15">
        <v>3670</v>
      </c>
      <c r="F9" s="15"/>
      <c r="G9" s="15">
        <v>2</v>
      </c>
      <c r="H9" s="15">
        <v>31</v>
      </c>
      <c r="I9" s="15"/>
    </row>
    <row r="10" spans="1:9" s="1" customFormat="1" ht="16.5" customHeight="1">
      <c r="A10" s="25"/>
      <c r="B10" s="26" t="s">
        <v>15</v>
      </c>
      <c r="C10" s="16">
        <v>709</v>
      </c>
      <c r="D10" s="5">
        <v>514</v>
      </c>
      <c r="E10" s="5">
        <v>176</v>
      </c>
      <c r="F10" s="5"/>
      <c r="G10" s="5">
        <v>1</v>
      </c>
      <c r="H10" s="5">
        <v>18</v>
      </c>
      <c r="I10" s="5"/>
    </row>
    <row r="11" spans="1:9" s="1" customFormat="1" ht="16.5" customHeight="1">
      <c r="A11" s="27"/>
      <c r="B11" s="28" t="s">
        <v>17</v>
      </c>
      <c r="C11" s="16">
        <v>4959</v>
      </c>
      <c r="D11" s="5">
        <v>1452</v>
      </c>
      <c r="E11" s="5">
        <v>3493</v>
      </c>
      <c r="F11" s="5"/>
      <c r="G11" s="5">
        <v>0</v>
      </c>
      <c r="H11" s="5">
        <v>13</v>
      </c>
      <c r="I11" s="5"/>
    </row>
    <row r="12" spans="1:9" s="1" customFormat="1" ht="16.5" customHeight="1" thickBot="1">
      <c r="A12" s="29"/>
      <c r="B12" s="28" t="s">
        <v>16</v>
      </c>
      <c r="C12" s="42">
        <v>2</v>
      </c>
      <c r="D12" s="21">
        <v>1</v>
      </c>
      <c r="E12" s="21">
        <v>0</v>
      </c>
      <c r="F12" s="21"/>
      <c r="G12" s="21">
        <v>1</v>
      </c>
      <c r="H12" s="21"/>
      <c r="I12" s="21"/>
    </row>
    <row r="13" spans="1:9" s="1" customFormat="1" ht="16.5" customHeight="1" thickTop="1">
      <c r="A13" s="30" t="s">
        <v>46</v>
      </c>
      <c r="B13" s="31"/>
      <c r="C13" s="37">
        <v>779</v>
      </c>
      <c r="D13" s="15">
        <v>546</v>
      </c>
      <c r="E13" s="15">
        <v>227</v>
      </c>
      <c r="F13" s="15"/>
      <c r="G13" s="15">
        <v>0</v>
      </c>
      <c r="H13" s="15">
        <v>6</v>
      </c>
      <c r="I13" s="15"/>
    </row>
    <row r="14" spans="1:9" s="1" customFormat="1" ht="16.5" customHeight="1">
      <c r="A14" s="25"/>
      <c r="B14" s="26" t="s">
        <v>10</v>
      </c>
      <c r="C14" s="16">
        <v>234</v>
      </c>
      <c r="D14" s="5">
        <v>153</v>
      </c>
      <c r="E14" s="5">
        <v>76</v>
      </c>
      <c r="F14" s="5"/>
      <c r="G14" s="5">
        <v>0</v>
      </c>
      <c r="H14" s="5">
        <v>4</v>
      </c>
      <c r="I14" s="5"/>
    </row>
    <row r="15" spans="1:9" s="1" customFormat="1" ht="16.5" customHeight="1">
      <c r="A15" s="25"/>
      <c r="B15" s="26" t="s">
        <v>50</v>
      </c>
      <c r="C15" s="16">
        <v>34</v>
      </c>
      <c r="D15" s="5">
        <v>15</v>
      </c>
      <c r="E15" s="5">
        <v>18</v>
      </c>
      <c r="F15" s="5"/>
      <c r="G15" s="5">
        <v>0</v>
      </c>
      <c r="H15" s="5">
        <v>0</v>
      </c>
      <c r="I15" s="5"/>
    </row>
    <row r="16" spans="1:9" s="1" customFormat="1" ht="16.5" customHeight="1">
      <c r="A16" s="25"/>
      <c r="B16" s="26" t="s">
        <v>51</v>
      </c>
      <c r="C16" s="16">
        <v>4</v>
      </c>
      <c r="D16" s="5"/>
      <c r="E16" s="5">
        <v>4</v>
      </c>
      <c r="F16" s="5"/>
      <c r="G16" s="5"/>
      <c r="H16" s="5"/>
      <c r="I16" s="5"/>
    </row>
    <row r="17" spans="1:9" s="1" customFormat="1" ht="16.5" customHeight="1">
      <c r="A17" s="25"/>
      <c r="B17" s="26" t="s">
        <v>11</v>
      </c>
      <c r="C17" s="16">
        <v>109</v>
      </c>
      <c r="D17" s="46">
        <v>70</v>
      </c>
      <c r="E17" s="46">
        <v>38</v>
      </c>
      <c r="F17" s="46"/>
      <c r="G17" s="46"/>
      <c r="H17" s="46">
        <v>1</v>
      </c>
      <c r="I17" s="46"/>
    </row>
    <row r="18" spans="1:9" s="1" customFormat="1" ht="16.5" customHeight="1">
      <c r="A18" s="25"/>
      <c r="B18" s="26" t="s">
        <v>12</v>
      </c>
      <c r="C18" s="16">
        <v>377</v>
      </c>
      <c r="D18" s="5">
        <v>301</v>
      </c>
      <c r="E18" s="5">
        <v>76</v>
      </c>
      <c r="F18" s="5"/>
      <c r="G18" s="5">
        <v>0</v>
      </c>
      <c r="H18" s="5">
        <v>1</v>
      </c>
      <c r="I18" s="5"/>
    </row>
    <row r="19" spans="1:9" s="1" customFormat="1" ht="16.5" customHeight="1">
      <c r="A19" s="25"/>
      <c r="B19" s="26" t="s">
        <v>13</v>
      </c>
      <c r="C19" s="16">
        <v>6</v>
      </c>
      <c r="D19" s="5">
        <v>2</v>
      </c>
      <c r="E19" s="5">
        <v>5</v>
      </c>
      <c r="F19" s="5"/>
      <c r="G19" s="5"/>
      <c r="H19" s="5">
        <v>0</v>
      </c>
      <c r="I19" s="5"/>
    </row>
    <row r="20" spans="1:9" s="1" customFormat="1" ht="16.5" customHeight="1" thickBot="1">
      <c r="A20" s="27"/>
      <c r="B20" s="32" t="s">
        <v>14</v>
      </c>
      <c r="C20" s="43">
        <v>14</v>
      </c>
      <c r="D20" s="6">
        <v>4</v>
      </c>
      <c r="E20" s="6">
        <v>10</v>
      </c>
      <c r="F20" s="6"/>
      <c r="G20" s="6"/>
      <c r="H20" s="6">
        <v>0</v>
      </c>
      <c r="I20" s="6"/>
    </row>
    <row r="21" spans="1:9" s="1" customFormat="1" ht="16.5" customHeight="1" thickTop="1">
      <c r="A21" s="33" t="s">
        <v>47</v>
      </c>
      <c r="B21" s="34"/>
      <c r="C21" s="15">
        <v>1621</v>
      </c>
      <c r="D21" s="37">
        <v>1124</v>
      </c>
      <c r="E21" s="37">
        <v>478</v>
      </c>
      <c r="F21" s="37"/>
      <c r="G21" s="37">
        <v>5</v>
      </c>
      <c r="H21" s="37">
        <v>15</v>
      </c>
      <c r="I21" s="37"/>
    </row>
    <row r="22" spans="1:9" s="1" customFormat="1" ht="16.5" customHeight="1">
      <c r="A22" s="25"/>
      <c r="B22" s="26" t="s">
        <v>22</v>
      </c>
      <c r="C22" s="16">
        <v>328</v>
      </c>
      <c r="D22" s="46">
        <v>290</v>
      </c>
      <c r="E22" s="46">
        <v>35</v>
      </c>
      <c r="F22" s="46"/>
      <c r="G22" s="46">
        <v>0</v>
      </c>
      <c r="H22" s="46">
        <v>2</v>
      </c>
      <c r="I22" s="46"/>
    </row>
    <row r="23" spans="1:9" s="1" customFormat="1" ht="16.5" customHeight="1">
      <c r="A23" s="25"/>
      <c r="B23" s="26" t="s">
        <v>23</v>
      </c>
      <c r="C23" s="16">
        <v>421</v>
      </c>
      <c r="D23" s="5">
        <v>165</v>
      </c>
      <c r="E23" s="5">
        <v>249</v>
      </c>
      <c r="F23" s="5"/>
      <c r="G23" s="5">
        <v>4</v>
      </c>
      <c r="H23" s="5">
        <v>4</v>
      </c>
      <c r="I23" s="5"/>
    </row>
    <row r="24" spans="1:9" s="1" customFormat="1" ht="16.5" customHeight="1">
      <c r="A24" s="25"/>
      <c r="B24" s="26" t="s">
        <v>25</v>
      </c>
      <c r="C24" s="16">
        <v>79</v>
      </c>
      <c r="D24" s="5">
        <v>54</v>
      </c>
      <c r="E24" s="5">
        <v>23</v>
      </c>
      <c r="F24" s="5"/>
      <c r="G24" s="5">
        <v>1</v>
      </c>
      <c r="H24" s="5">
        <v>1</v>
      </c>
      <c r="I24" s="5"/>
    </row>
    <row r="25" spans="1:9" s="1" customFormat="1" ht="16.5" customHeight="1">
      <c r="A25" s="27"/>
      <c r="B25" s="28" t="s">
        <v>24</v>
      </c>
      <c r="C25" s="16">
        <v>441</v>
      </c>
      <c r="D25" s="5">
        <v>378</v>
      </c>
      <c r="E25" s="5">
        <v>61</v>
      </c>
      <c r="F25" s="5"/>
      <c r="G25" s="5">
        <v>0</v>
      </c>
      <c r="H25" s="5">
        <v>3</v>
      </c>
      <c r="I25" s="5"/>
    </row>
    <row r="26" spans="1:9" s="1" customFormat="1" ht="16.5" customHeight="1" thickBot="1">
      <c r="A26" s="27"/>
      <c r="B26" s="28" t="s">
        <v>26</v>
      </c>
      <c r="C26" s="42">
        <v>352</v>
      </c>
      <c r="D26" s="6">
        <v>236</v>
      </c>
      <c r="E26" s="6">
        <v>111</v>
      </c>
      <c r="F26" s="6"/>
      <c r="G26" s="6"/>
      <c r="H26" s="6">
        <v>5</v>
      </c>
      <c r="I26" s="6"/>
    </row>
    <row r="27" spans="1:9" s="1" customFormat="1" ht="16.5" customHeight="1" thickTop="1">
      <c r="A27" s="33" t="s">
        <v>48</v>
      </c>
      <c r="B27" s="35"/>
      <c r="C27" s="37">
        <v>1372</v>
      </c>
      <c r="D27" s="20">
        <v>948</v>
      </c>
      <c r="E27" s="20">
        <v>380</v>
      </c>
      <c r="F27" s="20"/>
      <c r="G27" s="20">
        <v>2</v>
      </c>
      <c r="H27" s="20">
        <v>42</v>
      </c>
      <c r="I27" s="15"/>
    </row>
    <row r="28" spans="1:9" s="1" customFormat="1" ht="16.5" customHeight="1">
      <c r="A28" s="25"/>
      <c r="B28" s="26" t="s">
        <v>27</v>
      </c>
      <c r="C28" s="16">
        <v>733</v>
      </c>
      <c r="D28" s="5">
        <v>535</v>
      </c>
      <c r="E28" s="5">
        <v>195</v>
      </c>
      <c r="F28" s="5"/>
      <c r="G28" s="5"/>
      <c r="H28" s="5">
        <v>3</v>
      </c>
      <c r="I28" s="5"/>
    </row>
    <row r="29" spans="1:9" s="1" customFormat="1" ht="16.5" customHeight="1">
      <c r="A29" s="25"/>
      <c r="B29" s="26" t="s">
        <v>29</v>
      </c>
      <c r="C29" s="16">
        <v>146</v>
      </c>
      <c r="D29" s="5">
        <v>110</v>
      </c>
      <c r="E29" s="5">
        <v>24</v>
      </c>
      <c r="F29" s="5"/>
      <c r="G29" s="5"/>
      <c r="H29" s="5">
        <v>13</v>
      </c>
      <c r="I29" s="5"/>
    </row>
    <row r="30" spans="1:9" s="1" customFormat="1" ht="16.5" customHeight="1">
      <c r="A30" s="25"/>
      <c r="B30" s="26" t="s">
        <v>28</v>
      </c>
      <c r="C30" s="16">
        <v>287</v>
      </c>
      <c r="D30" s="5">
        <v>204</v>
      </c>
      <c r="E30" s="5">
        <v>60</v>
      </c>
      <c r="F30" s="5"/>
      <c r="G30" s="5">
        <v>0</v>
      </c>
      <c r="H30" s="5">
        <v>23</v>
      </c>
      <c r="I30" s="5"/>
    </row>
    <row r="31" spans="1:9" s="1" customFormat="1" ht="16.5" customHeight="1">
      <c r="A31" s="25"/>
      <c r="B31" s="26" t="s">
        <v>30</v>
      </c>
      <c r="C31" s="16">
        <v>14</v>
      </c>
      <c r="D31" s="46">
        <v>2</v>
      </c>
      <c r="E31" s="46">
        <v>11</v>
      </c>
      <c r="F31" s="46"/>
      <c r="G31" s="46">
        <v>0</v>
      </c>
      <c r="H31" s="46">
        <v>0</v>
      </c>
      <c r="I31" s="46"/>
    </row>
    <row r="32" spans="1:9" s="1" customFormat="1" ht="16.5" customHeight="1">
      <c r="A32" s="25"/>
      <c r="B32" s="26" t="s">
        <v>31</v>
      </c>
      <c r="C32" s="16">
        <v>10</v>
      </c>
      <c r="D32" s="5">
        <v>0</v>
      </c>
      <c r="E32" s="5">
        <v>8</v>
      </c>
      <c r="F32" s="5"/>
      <c r="G32" s="5">
        <v>2</v>
      </c>
      <c r="H32" s="5">
        <v>0</v>
      </c>
      <c r="I32" s="5"/>
    </row>
    <row r="33" spans="1:9" s="1" customFormat="1" ht="16.5" customHeight="1">
      <c r="A33" s="25"/>
      <c r="B33" s="26" t="s">
        <v>32</v>
      </c>
      <c r="C33" s="16">
        <v>16</v>
      </c>
      <c r="D33" s="5">
        <v>1</v>
      </c>
      <c r="E33" s="5">
        <v>13</v>
      </c>
      <c r="F33" s="5"/>
      <c r="G33" s="5"/>
      <c r="H33" s="5">
        <v>2</v>
      </c>
      <c r="I33" s="5"/>
    </row>
    <row r="34" spans="1:9" s="1" customFormat="1" ht="16.5" customHeight="1">
      <c r="A34" s="25"/>
      <c r="B34" s="26" t="s">
        <v>33</v>
      </c>
      <c r="C34" s="16">
        <v>5</v>
      </c>
      <c r="D34" s="46">
        <v>3</v>
      </c>
      <c r="E34" s="46">
        <v>2</v>
      </c>
      <c r="F34" s="46"/>
      <c r="G34" s="46"/>
      <c r="H34" s="46"/>
      <c r="I34" s="46"/>
    </row>
    <row r="35" spans="1:9" s="1" customFormat="1" ht="16.5" customHeight="1">
      <c r="A35" s="25"/>
      <c r="B35" s="26" t="s">
        <v>34</v>
      </c>
      <c r="C35" s="16">
        <v>12</v>
      </c>
      <c r="D35" s="5">
        <v>1</v>
      </c>
      <c r="E35" s="5">
        <v>11</v>
      </c>
      <c r="F35" s="5"/>
      <c r="G35" s="5"/>
      <c r="H35" s="5"/>
      <c r="I35" s="5"/>
    </row>
    <row r="36" spans="1:9" s="1" customFormat="1" ht="16.5" customHeight="1">
      <c r="A36" s="25"/>
      <c r="B36" s="26" t="s">
        <v>35</v>
      </c>
      <c r="C36" s="16">
        <v>1</v>
      </c>
      <c r="D36" s="5">
        <v>1</v>
      </c>
      <c r="E36" s="5">
        <v>1</v>
      </c>
      <c r="F36" s="5"/>
      <c r="G36" s="5"/>
      <c r="H36" s="5"/>
      <c r="I36" s="5"/>
    </row>
    <row r="37" spans="1:9" s="1" customFormat="1" ht="16.5" customHeight="1">
      <c r="A37" s="25"/>
      <c r="B37" s="26" t="s">
        <v>36</v>
      </c>
      <c r="C37" s="16">
        <v>137</v>
      </c>
      <c r="D37" s="5">
        <v>90</v>
      </c>
      <c r="E37" s="5">
        <v>47</v>
      </c>
      <c r="F37" s="5"/>
      <c r="G37" s="5"/>
      <c r="H37" s="5">
        <v>1</v>
      </c>
      <c r="I37" s="5"/>
    </row>
    <row r="38" spans="1:9" s="1" customFormat="1" ht="16.5" customHeight="1" thickBot="1">
      <c r="A38" s="29"/>
      <c r="B38" s="32" t="s">
        <v>37</v>
      </c>
      <c r="C38" s="43">
        <v>10</v>
      </c>
      <c r="D38" s="21">
        <v>2</v>
      </c>
      <c r="E38" s="21">
        <v>8</v>
      </c>
      <c r="F38" s="21"/>
      <c r="G38" s="21"/>
      <c r="H38" s="21">
        <v>0</v>
      </c>
      <c r="I38" s="21"/>
    </row>
    <row r="39" spans="1:9" s="1" customFormat="1" ht="16.5" customHeight="1" thickTop="1">
      <c r="A39" s="33" t="s">
        <v>52</v>
      </c>
      <c r="B39" s="35"/>
      <c r="C39" s="20">
        <v>299</v>
      </c>
      <c r="D39" s="20">
        <v>211</v>
      </c>
      <c r="E39" s="20">
        <v>82</v>
      </c>
      <c r="F39" s="20"/>
      <c r="G39" s="20">
        <v>0</v>
      </c>
      <c r="H39" s="20">
        <v>7</v>
      </c>
      <c r="I39" s="15"/>
    </row>
    <row r="40" spans="1:9" s="1" customFormat="1" ht="16.5" customHeight="1">
      <c r="A40" s="25"/>
      <c r="B40" s="26" t="s">
        <v>18</v>
      </c>
      <c r="C40" s="16">
        <v>40</v>
      </c>
      <c r="D40" s="5">
        <v>32</v>
      </c>
      <c r="E40" s="5">
        <v>2</v>
      </c>
      <c r="F40" s="5"/>
      <c r="G40" s="5"/>
      <c r="H40" s="5">
        <v>6</v>
      </c>
      <c r="I40" s="5"/>
    </row>
    <row r="41" spans="1:9" s="1" customFormat="1" ht="16.5" customHeight="1">
      <c r="A41" s="25"/>
      <c r="B41" s="26" t="s">
        <v>19</v>
      </c>
      <c r="C41" s="16">
        <v>26</v>
      </c>
      <c r="D41" s="5">
        <v>15</v>
      </c>
      <c r="E41" s="5">
        <v>10</v>
      </c>
      <c r="F41" s="5"/>
      <c r="G41" s="5">
        <v>0</v>
      </c>
      <c r="H41" s="5">
        <v>0</v>
      </c>
      <c r="I41" s="5"/>
    </row>
    <row r="42" spans="1:9" s="1" customFormat="1" ht="16.5" customHeight="1">
      <c r="A42" s="25"/>
      <c r="B42" s="26" t="s">
        <v>20</v>
      </c>
      <c r="C42" s="16">
        <v>212</v>
      </c>
      <c r="D42" s="5">
        <v>159</v>
      </c>
      <c r="E42" s="5">
        <v>52</v>
      </c>
      <c r="F42" s="5"/>
      <c r="G42" s="5"/>
      <c r="H42" s="5">
        <v>0</v>
      </c>
      <c r="I42" s="5"/>
    </row>
    <row r="43" spans="1:9" s="1" customFormat="1" ht="16.5" customHeight="1" thickBot="1">
      <c r="A43" s="29"/>
      <c r="B43" s="32" t="s">
        <v>21</v>
      </c>
      <c r="C43" s="42">
        <v>21</v>
      </c>
      <c r="D43" s="21">
        <v>4</v>
      </c>
      <c r="E43" s="21">
        <v>17</v>
      </c>
      <c r="F43" s="21"/>
      <c r="G43" s="21">
        <v>0</v>
      </c>
      <c r="H43" s="21"/>
      <c r="I43" s="21"/>
    </row>
    <row r="44" spans="2:3" s="1" customFormat="1" ht="12.75" thickTop="1">
      <c r="B44" s="7"/>
      <c r="C44" s="44"/>
    </row>
    <row r="45" spans="1:8" ht="13.5">
      <c r="A45" s="49" t="s">
        <v>53</v>
      </c>
      <c r="H45" s="9"/>
    </row>
    <row r="46" ht="13.5">
      <c r="H46" s="9"/>
    </row>
    <row r="47" ht="13.5">
      <c r="H47" s="9"/>
    </row>
    <row r="48" spans="3:10" ht="13.5">
      <c r="C48" s="8"/>
      <c r="D48" s="18"/>
      <c r="E48" s="18"/>
      <c r="F48" s="19"/>
      <c r="G48" s="18"/>
      <c r="H48" s="18"/>
      <c r="I48" s="19"/>
      <c r="J48" s="8"/>
    </row>
  </sheetData>
  <sheetProtection/>
  <mergeCells count="13"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  <mergeCell ref="A4:B4"/>
    <mergeCell ref="A7:B7"/>
    <mergeCell ref="A5:B5"/>
  </mergeCells>
  <printOptions/>
  <pageMargins left="1.1811023622047245" right="0.3937007874015748" top="0.7874015748031497" bottom="0.1968503937007874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99" zoomScaleSheetLayoutView="99" zoomScalePageLayoutView="0" workbookViewId="0" topLeftCell="A1">
      <selection activeCell="E53" sqref="E53"/>
    </sheetView>
  </sheetViews>
  <sheetFormatPr defaultColWidth="9.00390625" defaultRowHeight="13.5"/>
  <cols>
    <col min="1" max="1" width="2.625" style="9" customWidth="1"/>
    <col min="2" max="2" width="14.125" style="14" customWidth="1"/>
    <col min="3" max="5" width="9.625" style="9" customWidth="1"/>
    <col min="6" max="6" width="11.00390625" style="9" bestFit="1" customWidth="1"/>
    <col min="7" max="7" width="9.625" style="9" customWidth="1"/>
    <col min="8" max="8" width="9.625" style="14" customWidth="1"/>
    <col min="9" max="9" width="9.625" style="9" customWidth="1"/>
    <col min="10" max="16384" width="9.00390625" style="9" customWidth="1"/>
  </cols>
  <sheetData>
    <row r="1" spans="1:9" ht="28.5" customHeight="1">
      <c r="A1" s="50"/>
      <c r="B1" s="51" t="s">
        <v>42</v>
      </c>
      <c r="C1" s="52"/>
      <c r="D1" s="1"/>
      <c r="E1" s="52"/>
      <c r="F1" s="52"/>
      <c r="G1" s="52"/>
      <c r="H1" s="54"/>
      <c r="I1" s="53" t="s">
        <v>1</v>
      </c>
    </row>
    <row r="2" spans="1:9" ht="16.5" customHeight="1">
      <c r="A2" s="61" t="s">
        <v>2</v>
      </c>
      <c r="B2" s="61"/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</row>
    <row r="3" spans="1:9" ht="16.5" customHeight="1" thickBot="1">
      <c r="A3" s="62"/>
      <c r="B3" s="62"/>
      <c r="C3" s="63"/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</row>
    <row r="4" spans="1:9" ht="16.5" customHeight="1" thickTop="1">
      <c r="A4" s="58">
        <v>38442</v>
      </c>
      <c r="B4" s="58"/>
      <c r="C4" s="3">
        <v>8564</v>
      </c>
      <c r="D4" s="3">
        <v>5291</v>
      </c>
      <c r="E4" s="11">
        <v>2833</v>
      </c>
      <c r="F4" s="16"/>
      <c r="G4" s="11">
        <v>18</v>
      </c>
      <c r="H4" s="11">
        <v>421</v>
      </c>
      <c r="I4" s="16"/>
    </row>
    <row r="5" spans="1:9" ht="16.5" customHeight="1">
      <c r="A5" s="58">
        <v>38807</v>
      </c>
      <c r="B5" s="58"/>
      <c r="C5" s="11">
        <v>8547</v>
      </c>
      <c r="D5" s="11">
        <v>5287</v>
      </c>
      <c r="E5" s="11">
        <v>2821</v>
      </c>
      <c r="F5" s="16"/>
      <c r="G5" s="11">
        <v>18</v>
      </c>
      <c r="H5" s="11">
        <v>422</v>
      </c>
      <c r="I5" s="16"/>
    </row>
    <row r="6" spans="1:9" ht="16.5" customHeight="1">
      <c r="A6" s="58">
        <v>39172</v>
      </c>
      <c r="B6" s="58"/>
      <c r="C6" s="11">
        <v>8329</v>
      </c>
      <c r="D6" s="11">
        <v>5178</v>
      </c>
      <c r="E6" s="11">
        <v>2728</v>
      </c>
      <c r="F6" s="16"/>
      <c r="G6" s="11">
        <v>18</v>
      </c>
      <c r="H6" s="11">
        <v>405</v>
      </c>
      <c r="I6" s="16"/>
    </row>
    <row r="7" spans="1:9" ht="16.5" customHeight="1">
      <c r="A7" s="64">
        <v>39538</v>
      </c>
      <c r="B7" s="64"/>
      <c r="C7" s="40">
        <v>8330</v>
      </c>
      <c r="D7" s="40">
        <v>5178</v>
      </c>
      <c r="E7" s="40">
        <v>2730</v>
      </c>
      <c r="F7" s="41"/>
      <c r="G7" s="40">
        <v>18</v>
      </c>
      <c r="H7" s="40">
        <v>404</v>
      </c>
      <c r="I7" s="16"/>
    </row>
    <row r="8" spans="1:9" s="1" customFormat="1" ht="16.5" customHeight="1" thickBot="1">
      <c r="A8" s="57">
        <v>39903</v>
      </c>
      <c r="B8" s="57"/>
      <c r="C8" s="6">
        <v>8072</v>
      </c>
      <c r="D8" s="6">
        <v>4969</v>
      </c>
      <c r="E8" s="6">
        <v>2680</v>
      </c>
      <c r="F8" s="6"/>
      <c r="G8" s="6">
        <v>18</v>
      </c>
      <c r="H8" s="6">
        <v>404</v>
      </c>
      <c r="I8" s="6"/>
    </row>
    <row r="9" spans="1:9" s="1" customFormat="1" ht="16.5" customHeight="1" thickTop="1">
      <c r="A9" s="23" t="s">
        <v>45</v>
      </c>
      <c r="B9" s="24"/>
      <c r="C9" s="15">
        <v>5834</v>
      </c>
      <c r="D9" s="15">
        <v>3504</v>
      </c>
      <c r="E9" s="15">
        <v>1943</v>
      </c>
      <c r="F9" s="15"/>
      <c r="G9" s="15">
        <v>3</v>
      </c>
      <c r="H9" s="15">
        <v>385</v>
      </c>
      <c r="I9" s="15"/>
    </row>
    <row r="10" spans="1:9" s="1" customFormat="1" ht="16.5" customHeight="1">
      <c r="A10" s="25"/>
      <c r="B10" s="26" t="s">
        <v>15</v>
      </c>
      <c r="C10" s="16">
        <v>1914</v>
      </c>
      <c r="D10" s="5">
        <v>990</v>
      </c>
      <c r="E10" s="5">
        <v>858</v>
      </c>
      <c r="F10" s="5"/>
      <c r="G10" s="5">
        <v>2</v>
      </c>
      <c r="H10" s="5">
        <v>64</v>
      </c>
      <c r="I10" s="5"/>
    </row>
    <row r="11" spans="1:9" s="1" customFormat="1" ht="16.5" customHeight="1">
      <c r="A11" s="27"/>
      <c r="B11" s="28" t="s">
        <v>17</v>
      </c>
      <c r="C11" s="16">
        <v>3919</v>
      </c>
      <c r="D11" s="5">
        <v>2514</v>
      </c>
      <c r="E11" s="5">
        <v>1084</v>
      </c>
      <c r="F11" s="5"/>
      <c r="G11" s="5">
        <v>0</v>
      </c>
      <c r="H11" s="5">
        <v>320</v>
      </c>
      <c r="I11" s="5"/>
    </row>
    <row r="12" spans="1:9" s="1" customFormat="1" ht="16.5" customHeight="1" thickBot="1">
      <c r="A12" s="29"/>
      <c r="B12" s="28" t="s">
        <v>16</v>
      </c>
      <c r="C12" s="42">
        <v>1</v>
      </c>
      <c r="D12" s="21">
        <v>0</v>
      </c>
      <c r="E12" s="21">
        <v>1</v>
      </c>
      <c r="F12" s="21"/>
      <c r="G12" s="21"/>
      <c r="H12" s="21"/>
      <c r="I12" s="21"/>
    </row>
    <row r="13" spans="1:9" s="1" customFormat="1" ht="16.5" customHeight="1" thickTop="1">
      <c r="A13" s="30" t="s">
        <v>46</v>
      </c>
      <c r="B13" s="31"/>
      <c r="C13" s="37">
        <v>350</v>
      </c>
      <c r="D13" s="15">
        <v>163</v>
      </c>
      <c r="E13" s="15">
        <v>179</v>
      </c>
      <c r="F13" s="15"/>
      <c r="G13" s="15">
        <v>4</v>
      </c>
      <c r="H13" s="15">
        <v>3</v>
      </c>
      <c r="I13" s="15"/>
    </row>
    <row r="14" spans="1:9" s="1" customFormat="1" ht="16.5" customHeight="1">
      <c r="A14" s="25"/>
      <c r="B14" s="26" t="s">
        <v>10</v>
      </c>
      <c r="C14" s="16">
        <v>80</v>
      </c>
      <c r="D14" s="5">
        <v>49</v>
      </c>
      <c r="E14" s="5">
        <v>29</v>
      </c>
      <c r="F14" s="5"/>
      <c r="G14" s="5">
        <v>0</v>
      </c>
      <c r="H14" s="5">
        <v>2</v>
      </c>
      <c r="I14" s="5"/>
    </row>
    <row r="15" spans="1:9" s="1" customFormat="1" ht="16.5" customHeight="1">
      <c r="A15" s="25"/>
      <c r="B15" s="26" t="s">
        <v>50</v>
      </c>
      <c r="C15" s="16">
        <v>49</v>
      </c>
      <c r="D15" s="5">
        <v>17</v>
      </c>
      <c r="E15" s="5">
        <v>30</v>
      </c>
      <c r="F15" s="5"/>
      <c r="G15" s="5">
        <v>2</v>
      </c>
      <c r="H15" s="5">
        <v>0</v>
      </c>
      <c r="I15" s="5"/>
    </row>
    <row r="16" spans="1:9" s="1" customFormat="1" ht="16.5" customHeight="1">
      <c r="A16" s="25"/>
      <c r="B16" s="26" t="s">
        <v>51</v>
      </c>
      <c r="C16" s="16">
        <v>4</v>
      </c>
      <c r="D16" s="5">
        <v>2</v>
      </c>
      <c r="E16" s="5">
        <v>1</v>
      </c>
      <c r="F16" s="5"/>
      <c r="G16" s="5"/>
      <c r="H16" s="5">
        <v>0</v>
      </c>
      <c r="I16" s="5"/>
    </row>
    <row r="17" spans="1:9" s="1" customFormat="1" ht="16.5" customHeight="1">
      <c r="A17" s="25"/>
      <c r="B17" s="26" t="s">
        <v>11</v>
      </c>
      <c r="C17" s="16">
        <v>74</v>
      </c>
      <c r="D17" s="46">
        <v>39</v>
      </c>
      <c r="E17" s="46">
        <v>34</v>
      </c>
      <c r="F17" s="46"/>
      <c r="G17" s="46">
        <v>1</v>
      </c>
      <c r="H17" s="46"/>
      <c r="I17" s="46"/>
    </row>
    <row r="18" spans="1:9" s="1" customFormat="1" ht="16.5" customHeight="1">
      <c r="A18" s="25"/>
      <c r="B18" s="26" t="s">
        <v>12</v>
      </c>
      <c r="C18" s="16">
        <v>109</v>
      </c>
      <c r="D18" s="5">
        <v>44</v>
      </c>
      <c r="E18" s="5">
        <v>65</v>
      </c>
      <c r="F18" s="5"/>
      <c r="G18" s="5">
        <v>1</v>
      </c>
      <c r="H18" s="5">
        <v>0</v>
      </c>
      <c r="I18" s="5"/>
    </row>
    <row r="19" spans="1:9" s="1" customFormat="1" ht="16.5" customHeight="1">
      <c r="A19" s="25"/>
      <c r="B19" s="26" t="s">
        <v>13</v>
      </c>
      <c r="C19" s="16">
        <v>25</v>
      </c>
      <c r="D19" s="5">
        <v>8</v>
      </c>
      <c r="E19" s="5">
        <v>17</v>
      </c>
      <c r="F19" s="5"/>
      <c r="G19" s="5">
        <v>0</v>
      </c>
      <c r="H19" s="5">
        <v>0</v>
      </c>
      <c r="I19" s="5"/>
    </row>
    <row r="20" spans="1:9" s="1" customFormat="1" ht="16.5" customHeight="1" thickBot="1">
      <c r="A20" s="27"/>
      <c r="B20" s="32" t="s">
        <v>14</v>
      </c>
      <c r="C20" s="43">
        <v>9</v>
      </c>
      <c r="D20" s="6">
        <v>5</v>
      </c>
      <c r="E20" s="6">
        <v>4</v>
      </c>
      <c r="F20" s="6"/>
      <c r="G20" s="6">
        <v>0</v>
      </c>
      <c r="H20" s="6"/>
      <c r="I20" s="6"/>
    </row>
    <row r="21" spans="1:9" s="1" customFormat="1" ht="16.5" customHeight="1" thickTop="1">
      <c r="A21" s="33" t="s">
        <v>47</v>
      </c>
      <c r="B21" s="34"/>
      <c r="C21" s="15">
        <v>459</v>
      </c>
      <c r="D21" s="37">
        <v>336</v>
      </c>
      <c r="E21" s="37">
        <v>116</v>
      </c>
      <c r="F21" s="37"/>
      <c r="G21" s="37">
        <v>3</v>
      </c>
      <c r="H21" s="37">
        <v>4</v>
      </c>
      <c r="I21" s="37"/>
    </row>
    <row r="22" spans="1:9" s="1" customFormat="1" ht="16.5" customHeight="1">
      <c r="A22" s="25"/>
      <c r="B22" s="26" t="s">
        <v>22</v>
      </c>
      <c r="C22" s="16">
        <v>168</v>
      </c>
      <c r="D22" s="46">
        <v>149</v>
      </c>
      <c r="E22" s="46">
        <v>17</v>
      </c>
      <c r="F22" s="46"/>
      <c r="G22" s="46">
        <v>1</v>
      </c>
      <c r="H22" s="46">
        <v>1</v>
      </c>
      <c r="I22" s="46"/>
    </row>
    <row r="23" spans="1:9" s="1" customFormat="1" ht="16.5" customHeight="1">
      <c r="A23" s="25"/>
      <c r="B23" s="26" t="s">
        <v>23</v>
      </c>
      <c r="C23" s="16">
        <v>50</v>
      </c>
      <c r="D23" s="5">
        <v>40</v>
      </c>
      <c r="E23" s="5">
        <v>9</v>
      </c>
      <c r="F23" s="5"/>
      <c r="G23" s="5">
        <v>0</v>
      </c>
      <c r="H23" s="5">
        <v>0</v>
      </c>
      <c r="I23" s="5"/>
    </row>
    <row r="24" spans="1:9" s="1" customFormat="1" ht="16.5" customHeight="1">
      <c r="A24" s="25"/>
      <c r="B24" s="26" t="s">
        <v>25</v>
      </c>
      <c r="C24" s="16">
        <v>82</v>
      </c>
      <c r="D24" s="5">
        <v>43</v>
      </c>
      <c r="E24" s="5">
        <v>38</v>
      </c>
      <c r="F24" s="5"/>
      <c r="G24" s="5">
        <v>1</v>
      </c>
      <c r="H24" s="5">
        <v>0</v>
      </c>
      <c r="I24" s="5"/>
    </row>
    <row r="25" spans="1:9" s="1" customFormat="1" ht="16.5" customHeight="1">
      <c r="A25" s="27"/>
      <c r="B25" s="28" t="s">
        <v>24</v>
      </c>
      <c r="C25" s="16">
        <v>89</v>
      </c>
      <c r="D25" s="5">
        <v>49</v>
      </c>
      <c r="E25" s="5">
        <v>37</v>
      </c>
      <c r="F25" s="5"/>
      <c r="G25" s="5">
        <v>0</v>
      </c>
      <c r="H25" s="5">
        <v>3</v>
      </c>
      <c r="I25" s="5"/>
    </row>
    <row r="26" spans="1:9" s="1" customFormat="1" ht="16.5" customHeight="1" thickBot="1">
      <c r="A26" s="27"/>
      <c r="B26" s="28" t="s">
        <v>26</v>
      </c>
      <c r="C26" s="42">
        <v>70</v>
      </c>
      <c r="D26" s="6">
        <v>55</v>
      </c>
      <c r="E26" s="6">
        <v>14</v>
      </c>
      <c r="F26" s="6"/>
      <c r="G26" s="6">
        <v>0</v>
      </c>
      <c r="H26" s="6">
        <v>0</v>
      </c>
      <c r="I26" s="6"/>
    </row>
    <row r="27" spans="1:9" s="1" customFormat="1" ht="16.5" customHeight="1" thickTop="1">
      <c r="A27" s="33" t="s">
        <v>48</v>
      </c>
      <c r="B27" s="35"/>
      <c r="C27" s="37">
        <v>1301</v>
      </c>
      <c r="D27" s="20">
        <v>863</v>
      </c>
      <c r="E27" s="20">
        <v>420</v>
      </c>
      <c r="F27" s="20"/>
      <c r="G27" s="20">
        <v>8</v>
      </c>
      <c r="H27" s="20">
        <v>10</v>
      </c>
      <c r="I27" s="37"/>
    </row>
    <row r="28" spans="1:9" s="1" customFormat="1" ht="16.5" customHeight="1">
      <c r="A28" s="25"/>
      <c r="B28" s="26" t="s">
        <v>27</v>
      </c>
      <c r="C28" s="16">
        <v>441</v>
      </c>
      <c r="D28" s="5">
        <v>241</v>
      </c>
      <c r="E28" s="5">
        <v>197</v>
      </c>
      <c r="F28" s="5"/>
      <c r="G28" s="5">
        <v>2</v>
      </c>
      <c r="H28" s="5">
        <v>1</v>
      </c>
      <c r="I28" s="5"/>
    </row>
    <row r="29" spans="1:9" s="1" customFormat="1" ht="16.5" customHeight="1">
      <c r="A29" s="25"/>
      <c r="B29" s="26" t="s">
        <v>29</v>
      </c>
      <c r="C29" s="16">
        <v>138</v>
      </c>
      <c r="D29" s="5">
        <v>91</v>
      </c>
      <c r="E29" s="5">
        <v>46</v>
      </c>
      <c r="F29" s="5"/>
      <c r="G29" s="5">
        <v>0</v>
      </c>
      <c r="H29" s="5">
        <v>0</v>
      </c>
      <c r="I29" s="5"/>
    </row>
    <row r="30" spans="1:9" s="1" customFormat="1" ht="16.5" customHeight="1">
      <c r="A30" s="25"/>
      <c r="B30" s="26" t="s">
        <v>28</v>
      </c>
      <c r="C30" s="16">
        <v>579</v>
      </c>
      <c r="D30" s="5">
        <v>447</v>
      </c>
      <c r="E30" s="5">
        <v>119</v>
      </c>
      <c r="F30" s="5"/>
      <c r="G30" s="5">
        <v>5</v>
      </c>
      <c r="H30" s="5">
        <v>8</v>
      </c>
      <c r="I30" s="5"/>
    </row>
    <row r="31" spans="1:9" s="1" customFormat="1" ht="16.5" customHeight="1">
      <c r="A31" s="25"/>
      <c r="B31" s="26" t="s">
        <v>30</v>
      </c>
      <c r="C31" s="16">
        <v>11</v>
      </c>
      <c r="D31" s="46">
        <v>7</v>
      </c>
      <c r="E31" s="46">
        <v>4</v>
      </c>
      <c r="F31" s="46"/>
      <c r="G31" s="46">
        <v>0</v>
      </c>
      <c r="H31" s="46">
        <v>0</v>
      </c>
      <c r="I31" s="46"/>
    </row>
    <row r="32" spans="1:9" s="1" customFormat="1" ht="16.5" customHeight="1">
      <c r="A32" s="25"/>
      <c r="B32" s="26" t="s">
        <v>31</v>
      </c>
      <c r="C32" s="16">
        <v>7</v>
      </c>
      <c r="D32" s="5">
        <v>5</v>
      </c>
      <c r="E32" s="5">
        <v>1</v>
      </c>
      <c r="F32" s="5"/>
      <c r="G32" s="5"/>
      <c r="H32" s="5"/>
      <c r="I32" s="5"/>
    </row>
    <row r="33" spans="1:9" s="1" customFormat="1" ht="16.5" customHeight="1">
      <c r="A33" s="25"/>
      <c r="B33" s="26" t="s">
        <v>32</v>
      </c>
      <c r="C33" s="16">
        <v>5</v>
      </c>
      <c r="D33" s="5">
        <v>3</v>
      </c>
      <c r="E33" s="5">
        <v>2</v>
      </c>
      <c r="F33" s="5"/>
      <c r="G33" s="5">
        <v>1</v>
      </c>
      <c r="H33" s="5"/>
      <c r="I33" s="5"/>
    </row>
    <row r="34" spans="1:9" s="1" customFormat="1" ht="16.5" customHeight="1">
      <c r="A34" s="25"/>
      <c r="B34" s="26" t="s">
        <v>33</v>
      </c>
      <c r="C34" s="16">
        <v>1</v>
      </c>
      <c r="D34" s="46">
        <v>1</v>
      </c>
      <c r="E34" s="46">
        <v>1</v>
      </c>
      <c r="F34" s="46"/>
      <c r="G34" s="46"/>
      <c r="H34" s="46"/>
      <c r="I34" s="46"/>
    </row>
    <row r="35" spans="1:9" s="1" customFormat="1" ht="16.5" customHeight="1">
      <c r="A35" s="25"/>
      <c r="B35" s="26" t="s">
        <v>34</v>
      </c>
      <c r="C35" s="16">
        <v>57</v>
      </c>
      <c r="D35" s="5">
        <v>31</v>
      </c>
      <c r="E35" s="5">
        <v>26</v>
      </c>
      <c r="F35" s="5"/>
      <c r="G35" s="5"/>
      <c r="H35" s="5">
        <v>0</v>
      </c>
      <c r="I35" s="5"/>
    </row>
    <row r="36" spans="1:9" s="1" customFormat="1" ht="16.5" customHeight="1">
      <c r="A36" s="25"/>
      <c r="B36" s="26" t="s">
        <v>35</v>
      </c>
      <c r="C36" s="16">
        <v>3</v>
      </c>
      <c r="D36" s="5">
        <v>2</v>
      </c>
      <c r="E36" s="5">
        <v>1</v>
      </c>
      <c r="F36" s="5"/>
      <c r="G36" s="5"/>
      <c r="H36" s="5"/>
      <c r="I36" s="5"/>
    </row>
    <row r="37" spans="1:9" s="1" customFormat="1" ht="16.5" customHeight="1">
      <c r="A37" s="25"/>
      <c r="B37" s="26" t="s">
        <v>36</v>
      </c>
      <c r="C37" s="16">
        <v>41</v>
      </c>
      <c r="D37" s="5">
        <v>28</v>
      </c>
      <c r="E37" s="5">
        <v>13</v>
      </c>
      <c r="F37" s="5"/>
      <c r="G37" s="5">
        <v>0</v>
      </c>
      <c r="H37" s="5"/>
      <c r="I37" s="5"/>
    </row>
    <row r="38" spans="1:9" s="1" customFormat="1" ht="16.5" customHeight="1" thickBot="1">
      <c r="A38" s="29"/>
      <c r="B38" s="32" t="s">
        <v>37</v>
      </c>
      <c r="C38" s="43">
        <v>18</v>
      </c>
      <c r="D38" s="21">
        <v>8</v>
      </c>
      <c r="E38" s="21">
        <v>10</v>
      </c>
      <c r="F38" s="21"/>
      <c r="G38" s="21">
        <v>0</v>
      </c>
      <c r="H38" s="21">
        <v>1</v>
      </c>
      <c r="I38" s="21"/>
    </row>
    <row r="39" spans="1:9" s="1" customFormat="1" ht="16.5" customHeight="1" thickTop="1">
      <c r="A39" s="33" t="s">
        <v>52</v>
      </c>
      <c r="B39" s="35"/>
      <c r="C39" s="20">
        <v>128</v>
      </c>
      <c r="D39" s="20">
        <v>103</v>
      </c>
      <c r="E39" s="20">
        <v>22</v>
      </c>
      <c r="F39" s="20"/>
      <c r="G39" s="20">
        <v>1</v>
      </c>
      <c r="H39" s="20">
        <v>3</v>
      </c>
      <c r="I39" s="37"/>
    </row>
    <row r="40" spans="1:9" s="1" customFormat="1" ht="16.5" customHeight="1">
      <c r="A40" s="25"/>
      <c r="B40" s="26" t="s">
        <v>18</v>
      </c>
      <c r="C40" s="16">
        <v>89</v>
      </c>
      <c r="D40" s="5">
        <v>70</v>
      </c>
      <c r="E40" s="5">
        <v>16</v>
      </c>
      <c r="F40" s="5"/>
      <c r="G40" s="5">
        <v>0</v>
      </c>
      <c r="H40" s="5">
        <v>3</v>
      </c>
      <c r="I40" s="5"/>
    </row>
    <row r="41" spans="1:9" s="1" customFormat="1" ht="16.5" customHeight="1">
      <c r="A41" s="25"/>
      <c r="B41" s="26" t="s">
        <v>19</v>
      </c>
      <c r="C41" s="16">
        <v>14</v>
      </c>
      <c r="D41" s="5">
        <v>11</v>
      </c>
      <c r="E41" s="5">
        <v>2</v>
      </c>
      <c r="F41" s="5"/>
      <c r="G41" s="5">
        <v>1</v>
      </c>
      <c r="H41" s="5"/>
      <c r="I41" s="5"/>
    </row>
    <row r="42" spans="1:9" s="1" customFormat="1" ht="16.5" customHeight="1">
      <c r="A42" s="25"/>
      <c r="B42" s="26" t="s">
        <v>20</v>
      </c>
      <c r="C42" s="16">
        <v>17</v>
      </c>
      <c r="D42" s="5">
        <v>15</v>
      </c>
      <c r="E42" s="5">
        <v>2</v>
      </c>
      <c r="F42" s="5"/>
      <c r="G42" s="5"/>
      <c r="H42" s="5"/>
      <c r="I42" s="5"/>
    </row>
    <row r="43" spans="1:9" s="1" customFormat="1" ht="16.5" customHeight="1" thickBot="1">
      <c r="A43" s="29"/>
      <c r="B43" s="32" t="s">
        <v>21</v>
      </c>
      <c r="C43" s="42">
        <v>8</v>
      </c>
      <c r="D43" s="21">
        <v>6</v>
      </c>
      <c r="E43" s="21">
        <v>1</v>
      </c>
      <c r="F43" s="21"/>
      <c r="G43" s="21">
        <v>0</v>
      </c>
      <c r="H43" s="21"/>
      <c r="I43" s="21"/>
    </row>
    <row r="44" spans="2:3" s="1" customFormat="1" ht="12.75" thickTop="1">
      <c r="B44" s="7"/>
      <c r="C44" s="44"/>
    </row>
    <row r="45" spans="1:8" ht="13.5">
      <c r="A45" s="49" t="s">
        <v>53</v>
      </c>
      <c r="H45" s="9"/>
    </row>
    <row r="46" ht="13.5">
      <c r="H46" s="9"/>
    </row>
    <row r="47" ht="13.5">
      <c r="H47" s="9"/>
    </row>
    <row r="48" spans="3:10" ht="13.5">
      <c r="C48" s="8"/>
      <c r="D48" s="18"/>
      <c r="E48" s="18"/>
      <c r="F48" s="19"/>
      <c r="G48" s="18"/>
      <c r="H48" s="18"/>
      <c r="I48" s="19"/>
      <c r="J48" s="8"/>
    </row>
  </sheetData>
  <sheetProtection/>
  <mergeCells count="13"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  <mergeCell ref="A4:B4"/>
    <mergeCell ref="A7:B7"/>
    <mergeCell ref="A5:B5"/>
  </mergeCells>
  <printOptions/>
  <pageMargins left="1.1811023622047245" right="0.3937007874015748" top="0.7874015748031497" bottom="0.1968503937007874" header="0.5118110236220472" footer="0.5118110236220472"/>
  <pageSetup firstPageNumber="20" useFirstPageNumber="1"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1" width="2.625" style="9" customWidth="1"/>
    <col min="2" max="2" width="14.125" style="14" customWidth="1"/>
    <col min="3" max="9" width="9.625" style="9" customWidth="1"/>
    <col min="10" max="16384" width="9.00390625" style="9" customWidth="1"/>
  </cols>
  <sheetData>
    <row r="1" spans="1:9" ht="33" customHeight="1">
      <c r="A1" s="50"/>
      <c r="B1" s="51" t="s">
        <v>43</v>
      </c>
      <c r="C1" s="1"/>
      <c r="D1" s="52"/>
      <c r="E1" s="52"/>
      <c r="F1" s="52"/>
      <c r="G1" s="52"/>
      <c r="H1" s="52"/>
      <c r="I1" s="53" t="s">
        <v>1</v>
      </c>
    </row>
    <row r="2" spans="1:9" ht="16.5" customHeight="1">
      <c r="A2" s="61" t="s">
        <v>49</v>
      </c>
      <c r="B2" s="61"/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</row>
    <row r="3" spans="1:9" ht="16.5" customHeight="1" thickBot="1">
      <c r="A3" s="62"/>
      <c r="B3" s="62"/>
      <c r="C3" s="63"/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</row>
    <row r="4" spans="1:10" ht="16.5" customHeight="1" thickTop="1">
      <c r="A4" s="58">
        <v>38442</v>
      </c>
      <c r="B4" s="58"/>
      <c r="C4" s="3">
        <v>192639</v>
      </c>
      <c r="D4" s="3">
        <v>117091</v>
      </c>
      <c r="E4" s="11">
        <v>70923</v>
      </c>
      <c r="F4" s="16"/>
      <c r="G4" s="11">
        <v>671</v>
      </c>
      <c r="H4" s="11">
        <v>3955</v>
      </c>
      <c r="I4" s="16"/>
      <c r="J4" s="22"/>
    </row>
    <row r="5" spans="1:10" ht="16.5" customHeight="1">
      <c r="A5" s="58">
        <v>38807</v>
      </c>
      <c r="B5" s="58"/>
      <c r="C5" s="11">
        <v>192457</v>
      </c>
      <c r="D5" s="11">
        <v>117175</v>
      </c>
      <c r="E5" s="11">
        <v>70757</v>
      </c>
      <c r="F5" s="16"/>
      <c r="G5" s="11">
        <v>675</v>
      </c>
      <c r="H5" s="11">
        <v>3850</v>
      </c>
      <c r="I5" s="16"/>
      <c r="J5" s="22"/>
    </row>
    <row r="6" spans="1:10" ht="16.5" customHeight="1">
      <c r="A6" s="58">
        <v>39172</v>
      </c>
      <c r="B6" s="58"/>
      <c r="C6" s="11">
        <v>192695</v>
      </c>
      <c r="D6" s="11">
        <v>117189</v>
      </c>
      <c r="E6" s="11">
        <v>71026</v>
      </c>
      <c r="F6" s="16"/>
      <c r="G6" s="11">
        <v>677</v>
      </c>
      <c r="H6" s="11">
        <v>3801</v>
      </c>
      <c r="I6" s="16"/>
      <c r="J6" s="22"/>
    </row>
    <row r="7" spans="1:10" ht="16.5" customHeight="1">
      <c r="A7" s="58">
        <v>39538</v>
      </c>
      <c r="B7" s="58"/>
      <c r="C7" s="40">
        <v>192356</v>
      </c>
      <c r="D7" s="40">
        <v>117215</v>
      </c>
      <c r="E7" s="40">
        <v>70677</v>
      </c>
      <c r="F7" s="16"/>
      <c r="G7" s="40">
        <v>678</v>
      </c>
      <c r="H7" s="40">
        <v>3787</v>
      </c>
      <c r="I7" s="16"/>
      <c r="J7" s="22"/>
    </row>
    <row r="8" spans="1:9" s="1" customFormat="1" ht="16.5" customHeight="1" thickBot="1">
      <c r="A8" s="57">
        <v>39903</v>
      </c>
      <c r="B8" s="57"/>
      <c r="C8" s="6">
        <v>192433</v>
      </c>
      <c r="D8" s="6">
        <v>117297</v>
      </c>
      <c r="E8" s="6">
        <v>70684</v>
      </c>
      <c r="F8" s="6"/>
      <c r="G8" s="6">
        <v>678</v>
      </c>
      <c r="H8" s="6">
        <v>3775</v>
      </c>
      <c r="I8" s="6"/>
    </row>
    <row r="9" spans="1:9" s="1" customFormat="1" ht="16.5" customHeight="1" thickTop="1">
      <c r="A9" s="23" t="s">
        <v>45</v>
      </c>
      <c r="B9" s="24"/>
      <c r="C9" s="15">
        <v>61749</v>
      </c>
      <c r="D9" s="15">
        <v>43402</v>
      </c>
      <c r="E9" s="15">
        <v>16832</v>
      </c>
      <c r="F9" s="15"/>
      <c r="G9" s="15">
        <v>52</v>
      </c>
      <c r="H9" s="15">
        <v>1462</v>
      </c>
      <c r="I9" s="15"/>
    </row>
    <row r="10" spans="1:9" s="1" customFormat="1" ht="16.5" customHeight="1">
      <c r="A10" s="25"/>
      <c r="B10" s="26" t="s">
        <v>15</v>
      </c>
      <c r="C10" s="16">
        <v>27560</v>
      </c>
      <c r="D10" s="5">
        <v>21886</v>
      </c>
      <c r="E10" s="5">
        <v>5300</v>
      </c>
      <c r="F10" s="5"/>
      <c r="G10" s="5">
        <v>24</v>
      </c>
      <c r="H10" s="5">
        <v>349</v>
      </c>
      <c r="I10" s="5"/>
    </row>
    <row r="11" spans="1:9" s="1" customFormat="1" ht="16.5" customHeight="1">
      <c r="A11" s="27"/>
      <c r="B11" s="28" t="s">
        <v>17</v>
      </c>
      <c r="C11" s="16">
        <v>32971</v>
      </c>
      <c r="D11" s="5">
        <v>20898</v>
      </c>
      <c r="E11" s="5">
        <v>10970</v>
      </c>
      <c r="F11" s="5"/>
      <c r="G11" s="5">
        <v>24</v>
      </c>
      <c r="H11" s="5">
        <v>1079</v>
      </c>
      <c r="I11" s="5"/>
    </row>
    <row r="12" spans="1:9" s="1" customFormat="1" ht="16.5" customHeight="1" thickBot="1">
      <c r="A12" s="29"/>
      <c r="B12" s="28" t="s">
        <v>16</v>
      </c>
      <c r="C12" s="42">
        <v>1217</v>
      </c>
      <c r="D12" s="21">
        <v>618</v>
      </c>
      <c r="E12" s="21">
        <v>562</v>
      </c>
      <c r="F12" s="21"/>
      <c r="G12" s="21">
        <v>4</v>
      </c>
      <c r="H12" s="21">
        <v>33</v>
      </c>
      <c r="I12" s="21"/>
    </row>
    <row r="13" spans="1:9" s="1" customFormat="1" ht="16.5" customHeight="1" thickTop="1">
      <c r="A13" s="30" t="s">
        <v>46</v>
      </c>
      <c r="B13" s="31"/>
      <c r="C13" s="37">
        <v>24703</v>
      </c>
      <c r="D13" s="15">
        <v>11031</v>
      </c>
      <c r="E13" s="15">
        <v>13208</v>
      </c>
      <c r="F13" s="15"/>
      <c r="G13" s="15">
        <v>125</v>
      </c>
      <c r="H13" s="15">
        <v>339</v>
      </c>
      <c r="I13" s="15"/>
    </row>
    <row r="14" spans="1:9" s="1" customFormat="1" ht="16.5" customHeight="1">
      <c r="A14" s="25"/>
      <c r="B14" s="26" t="s">
        <v>10</v>
      </c>
      <c r="C14" s="16">
        <v>7389</v>
      </c>
      <c r="D14" s="5">
        <v>4704</v>
      </c>
      <c r="E14" s="5">
        <v>2505</v>
      </c>
      <c r="F14" s="5"/>
      <c r="G14" s="5">
        <v>27</v>
      </c>
      <c r="H14" s="5">
        <v>152</v>
      </c>
      <c r="I14" s="5"/>
    </row>
    <row r="15" spans="1:9" s="1" customFormat="1" ht="16.5" customHeight="1">
      <c r="A15" s="25"/>
      <c r="B15" s="26" t="s">
        <v>50</v>
      </c>
      <c r="C15" s="16">
        <v>1393</v>
      </c>
      <c r="D15" s="5">
        <v>443</v>
      </c>
      <c r="E15" s="5">
        <v>882</v>
      </c>
      <c r="F15" s="5"/>
      <c r="G15" s="5">
        <v>21</v>
      </c>
      <c r="H15" s="5">
        <v>47</v>
      </c>
      <c r="I15" s="5"/>
    </row>
    <row r="16" spans="1:9" s="1" customFormat="1" ht="16.5" customHeight="1">
      <c r="A16" s="25"/>
      <c r="B16" s="26" t="s">
        <v>51</v>
      </c>
      <c r="C16" s="16">
        <v>141</v>
      </c>
      <c r="D16" s="5">
        <v>27</v>
      </c>
      <c r="E16" s="5">
        <v>111</v>
      </c>
      <c r="F16" s="5"/>
      <c r="G16" s="5">
        <v>0</v>
      </c>
      <c r="H16" s="5">
        <v>2</v>
      </c>
      <c r="I16" s="5"/>
    </row>
    <row r="17" spans="1:9" s="1" customFormat="1" ht="16.5" customHeight="1">
      <c r="A17" s="25"/>
      <c r="B17" s="26" t="s">
        <v>11</v>
      </c>
      <c r="C17" s="16">
        <v>2384</v>
      </c>
      <c r="D17" s="46">
        <v>1212</v>
      </c>
      <c r="E17" s="46">
        <v>1111</v>
      </c>
      <c r="F17" s="46"/>
      <c r="G17" s="46">
        <v>17</v>
      </c>
      <c r="H17" s="46">
        <v>44</v>
      </c>
      <c r="I17" s="46"/>
    </row>
    <row r="18" spans="1:9" s="1" customFormat="1" ht="16.5" customHeight="1">
      <c r="A18" s="25"/>
      <c r="B18" s="26" t="s">
        <v>12</v>
      </c>
      <c r="C18" s="16">
        <v>10347</v>
      </c>
      <c r="D18" s="5">
        <v>3833</v>
      </c>
      <c r="E18" s="5">
        <v>6431</v>
      </c>
      <c r="F18" s="5"/>
      <c r="G18" s="5">
        <v>34</v>
      </c>
      <c r="H18" s="5">
        <v>50</v>
      </c>
      <c r="I18" s="5"/>
    </row>
    <row r="19" spans="1:9" s="1" customFormat="1" ht="16.5" customHeight="1">
      <c r="A19" s="25"/>
      <c r="B19" s="26" t="s">
        <v>13</v>
      </c>
      <c r="C19" s="16">
        <v>2355</v>
      </c>
      <c r="D19" s="5">
        <v>622</v>
      </c>
      <c r="E19" s="5">
        <v>1694</v>
      </c>
      <c r="F19" s="5"/>
      <c r="G19" s="5">
        <v>16</v>
      </c>
      <c r="H19" s="5">
        <v>23</v>
      </c>
      <c r="I19" s="5"/>
    </row>
    <row r="20" spans="1:9" s="1" customFormat="1" ht="16.5" customHeight="1" thickBot="1">
      <c r="A20" s="27"/>
      <c r="B20" s="32" t="s">
        <v>14</v>
      </c>
      <c r="C20" s="43">
        <v>694</v>
      </c>
      <c r="D20" s="6">
        <v>190</v>
      </c>
      <c r="E20" s="6">
        <v>474</v>
      </c>
      <c r="F20" s="6"/>
      <c r="G20" s="6">
        <v>9</v>
      </c>
      <c r="H20" s="6">
        <v>21</v>
      </c>
      <c r="I20" s="6"/>
    </row>
    <row r="21" spans="1:9" s="1" customFormat="1" ht="16.5" customHeight="1" thickTop="1">
      <c r="A21" s="33" t="s">
        <v>47</v>
      </c>
      <c r="B21" s="34"/>
      <c r="C21" s="15">
        <v>56900</v>
      </c>
      <c r="D21" s="37">
        <v>31102</v>
      </c>
      <c r="E21" s="37">
        <v>24619</v>
      </c>
      <c r="F21" s="37"/>
      <c r="G21" s="37">
        <v>321</v>
      </c>
      <c r="H21" s="37">
        <v>858</v>
      </c>
      <c r="I21" s="37"/>
    </row>
    <row r="22" spans="1:9" s="1" customFormat="1" ht="16.5" customHeight="1">
      <c r="A22" s="25"/>
      <c r="B22" s="26" t="s">
        <v>22</v>
      </c>
      <c r="C22" s="16">
        <v>11597</v>
      </c>
      <c r="D22" s="46">
        <v>9190</v>
      </c>
      <c r="E22" s="46">
        <v>2187</v>
      </c>
      <c r="F22" s="46"/>
      <c r="G22" s="46">
        <v>75</v>
      </c>
      <c r="H22" s="46">
        <v>144</v>
      </c>
      <c r="I22" s="46"/>
    </row>
    <row r="23" spans="1:9" s="1" customFormat="1" ht="16.5" customHeight="1">
      <c r="A23" s="25"/>
      <c r="B23" s="26" t="s">
        <v>23</v>
      </c>
      <c r="C23" s="16">
        <v>11476</v>
      </c>
      <c r="D23" s="5">
        <v>5214</v>
      </c>
      <c r="E23" s="5">
        <v>5853</v>
      </c>
      <c r="F23" s="5"/>
      <c r="G23" s="5">
        <v>38</v>
      </c>
      <c r="H23" s="5">
        <v>371</v>
      </c>
      <c r="I23" s="5"/>
    </row>
    <row r="24" spans="1:9" s="1" customFormat="1" ht="16.5" customHeight="1">
      <c r="A24" s="25"/>
      <c r="B24" s="26" t="s">
        <v>25</v>
      </c>
      <c r="C24" s="16">
        <v>7405</v>
      </c>
      <c r="D24" s="5">
        <v>3663</v>
      </c>
      <c r="E24" s="5">
        <v>3626</v>
      </c>
      <c r="F24" s="5"/>
      <c r="G24" s="5">
        <v>56</v>
      </c>
      <c r="H24" s="5">
        <v>61</v>
      </c>
      <c r="I24" s="5"/>
    </row>
    <row r="25" spans="1:9" s="1" customFormat="1" ht="16.5" customHeight="1">
      <c r="A25" s="27"/>
      <c r="B25" s="28" t="s">
        <v>24</v>
      </c>
      <c r="C25" s="16">
        <v>17154</v>
      </c>
      <c r="D25" s="5">
        <v>7038</v>
      </c>
      <c r="E25" s="5">
        <v>9766</v>
      </c>
      <c r="F25" s="5"/>
      <c r="G25" s="5">
        <v>110</v>
      </c>
      <c r="H25" s="5">
        <v>241</v>
      </c>
      <c r="I25" s="5"/>
    </row>
    <row r="26" spans="1:9" s="1" customFormat="1" ht="16.5" customHeight="1" thickBot="1">
      <c r="A26" s="27"/>
      <c r="B26" s="28" t="s">
        <v>26</v>
      </c>
      <c r="C26" s="42">
        <v>9268</v>
      </c>
      <c r="D26" s="6">
        <v>5997</v>
      </c>
      <c r="E26" s="6">
        <v>3187</v>
      </c>
      <c r="F26" s="6"/>
      <c r="G26" s="6">
        <v>42</v>
      </c>
      <c r="H26" s="6">
        <v>41</v>
      </c>
      <c r="I26" s="6"/>
    </row>
    <row r="27" spans="1:9" s="1" customFormat="1" ht="16.5" customHeight="1" thickTop="1">
      <c r="A27" s="33" t="s">
        <v>48</v>
      </c>
      <c r="B27" s="35"/>
      <c r="C27" s="37">
        <v>33445</v>
      </c>
      <c r="D27" s="20">
        <v>20285</v>
      </c>
      <c r="E27" s="20">
        <v>12091</v>
      </c>
      <c r="F27" s="20"/>
      <c r="G27" s="20">
        <v>145</v>
      </c>
      <c r="H27" s="20">
        <v>924</v>
      </c>
      <c r="I27" s="37"/>
    </row>
    <row r="28" spans="1:9" s="1" customFormat="1" ht="16.5" customHeight="1">
      <c r="A28" s="25"/>
      <c r="B28" s="26" t="s">
        <v>27</v>
      </c>
      <c r="C28" s="16">
        <v>6272</v>
      </c>
      <c r="D28" s="5">
        <v>3465</v>
      </c>
      <c r="E28" s="5">
        <v>2717</v>
      </c>
      <c r="F28" s="5"/>
      <c r="G28" s="5">
        <v>22</v>
      </c>
      <c r="H28" s="5">
        <v>68</v>
      </c>
      <c r="I28" s="5"/>
    </row>
    <row r="29" spans="1:9" s="1" customFormat="1" ht="16.5" customHeight="1">
      <c r="A29" s="25"/>
      <c r="B29" s="26" t="s">
        <v>29</v>
      </c>
      <c r="C29" s="16">
        <v>3990</v>
      </c>
      <c r="D29" s="5">
        <v>2611</v>
      </c>
      <c r="E29" s="5">
        <v>1204</v>
      </c>
      <c r="F29" s="5"/>
      <c r="G29" s="5">
        <v>16</v>
      </c>
      <c r="H29" s="5">
        <v>160</v>
      </c>
      <c r="I29" s="5"/>
    </row>
    <row r="30" spans="1:9" s="1" customFormat="1" ht="16.5" customHeight="1">
      <c r="A30" s="25"/>
      <c r="B30" s="26" t="s">
        <v>28</v>
      </c>
      <c r="C30" s="16">
        <v>19298</v>
      </c>
      <c r="D30" s="5">
        <v>13065</v>
      </c>
      <c r="E30" s="5">
        <v>5657</v>
      </c>
      <c r="F30" s="5"/>
      <c r="G30" s="5">
        <v>72</v>
      </c>
      <c r="H30" s="5">
        <v>504</v>
      </c>
      <c r="I30" s="5"/>
    </row>
    <row r="31" spans="1:9" s="1" customFormat="1" ht="16.5" customHeight="1">
      <c r="A31" s="25"/>
      <c r="B31" s="26" t="s">
        <v>30</v>
      </c>
      <c r="C31" s="16">
        <v>543</v>
      </c>
      <c r="D31" s="46">
        <v>165</v>
      </c>
      <c r="E31" s="46">
        <v>356</v>
      </c>
      <c r="F31" s="46"/>
      <c r="G31" s="46">
        <v>9</v>
      </c>
      <c r="H31" s="46">
        <v>13</v>
      </c>
      <c r="I31" s="46"/>
    </row>
    <row r="32" spans="1:9" s="1" customFormat="1" ht="16.5" customHeight="1">
      <c r="A32" s="25"/>
      <c r="B32" s="26" t="s">
        <v>31</v>
      </c>
      <c r="C32" s="16">
        <v>292</v>
      </c>
      <c r="D32" s="5">
        <v>52</v>
      </c>
      <c r="E32" s="5">
        <v>231</v>
      </c>
      <c r="F32" s="5"/>
      <c r="G32" s="5">
        <v>2</v>
      </c>
      <c r="H32" s="5">
        <v>8</v>
      </c>
      <c r="I32" s="5"/>
    </row>
    <row r="33" spans="1:9" s="1" customFormat="1" ht="16.5" customHeight="1">
      <c r="A33" s="25"/>
      <c r="B33" s="26" t="s">
        <v>32</v>
      </c>
      <c r="C33" s="16">
        <v>389</v>
      </c>
      <c r="D33" s="5">
        <v>81</v>
      </c>
      <c r="E33" s="5">
        <v>281</v>
      </c>
      <c r="F33" s="5"/>
      <c r="G33" s="5">
        <v>7</v>
      </c>
      <c r="H33" s="5">
        <v>19</v>
      </c>
      <c r="I33" s="5"/>
    </row>
    <row r="34" spans="1:9" s="1" customFormat="1" ht="16.5" customHeight="1">
      <c r="A34" s="25"/>
      <c r="B34" s="26" t="s">
        <v>33</v>
      </c>
      <c r="C34" s="16">
        <v>212</v>
      </c>
      <c r="D34" s="46">
        <v>111</v>
      </c>
      <c r="E34" s="46">
        <v>96</v>
      </c>
      <c r="F34" s="46"/>
      <c r="G34" s="46">
        <v>3</v>
      </c>
      <c r="H34" s="46">
        <v>1</v>
      </c>
      <c r="I34" s="46"/>
    </row>
    <row r="35" spans="1:9" s="1" customFormat="1" ht="16.5" customHeight="1">
      <c r="A35" s="25"/>
      <c r="B35" s="26" t="s">
        <v>34</v>
      </c>
      <c r="C35" s="16">
        <v>425</v>
      </c>
      <c r="D35" s="5">
        <v>114</v>
      </c>
      <c r="E35" s="5">
        <v>299</v>
      </c>
      <c r="F35" s="5"/>
      <c r="G35" s="5">
        <v>4</v>
      </c>
      <c r="H35" s="5">
        <v>8</v>
      </c>
      <c r="I35" s="5"/>
    </row>
    <row r="36" spans="1:9" s="1" customFormat="1" ht="16.5" customHeight="1">
      <c r="A36" s="25"/>
      <c r="B36" s="26" t="s">
        <v>35</v>
      </c>
      <c r="C36" s="16">
        <v>172</v>
      </c>
      <c r="D36" s="5">
        <v>47</v>
      </c>
      <c r="E36" s="5">
        <v>114</v>
      </c>
      <c r="F36" s="5"/>
      <c r="G36" s="5">
        <v>3</v>
      </c>
      <c r="H36" s="5">
        <v>7</v>
      </c>
      <c r="I36" s="5"/>
    </row>
    <row r="37" spans="1:9" s="1" customFormat="1" ht="16.5" customHeight="1">
      <c r="A37" s="25"/>
      <c r="B37" s="26" t="s">
        <v>36</v>
      </c>
      <c r="C37" s="16">
        <v>1346</v>
      </c>
      <c r="D37" s="5">
        <v>404</v>
      </c>
      <c r="E37" s="5">
        <v>815</v>
      </c>
      <c r="F37" s="5"/>
      <c r="G37" s="5">
        <v>3</v>
      </c>
      <c r="H37" s="5">
        <v>123</v>
      </c>
      <c r="I37" s="5"/>
    </row>
    <row r="38" spans="1:9" s="1" customFormat="1" ht="16.5" customHeight="1" thickBot="1">
      <c r="A38" s="29"/>
      <c r="B38" s="32" t="s">
        <v>37</v>
      </c>
      <c r="C38" s="43">
        <v>505</v>
      </c>
      <c r="D38" s="21">
        <v>171</v>
      </c>
      <c r="E38" s="21">
        <v>321</v>
      </c>
      <c r="F38" s="21"/>
      <c r="G38" s="21">
        <v>2</v>
      </c>
      <c r="H38" s="21">
        <v>11</v>
      </c>
      <c r="I38" s="21"/>
    </row>
    <row r="39" spans="1:9" s="1" customFormat="1" ht="16.5" customHeight="1" thickTop="1">
      <c r="A39" s="33" t="s">
        <v>52</v>
      </c>
      <c r="B39" s="35"/>
      <c r="C39" s="20">
        <v>15638</v>
      </c>
      <c r="D39" s="20">
        <v>11476</v>
      </c>
      <c r="E39" s="20">
        <v>3933</v>
      </c>
      <c r="F39" s="20"/>
      <c r="G39" s="20">
        <v>35</v>
      </c>
      <c r="H39" s="20">
        <v>194</v>
      </c>
      <c r="I39" s="37"/>
    </row>
    <row r="40" spans="1:9" s="1" customFormat="1" ht="16.5" customHeight="1">
      <c r="A40" s="25"/>
      <c r="B40" s="26" t="s">
        <v>18</v>
      </c>
      <c r="C40" s="16">
        <v>6297</v>
      </c>
      <c r="D40" s="5">
        <v>4907</v>
      </c>
      <c r="E40" s="5">
        <v>1290</v>
      </c>
      <c r="F40" s="5"/>
      <c r="G40" s="5">
        <v>9</v>
      </c>
      <c r="H40" s="5">
        <v>91</v>
      </c>
      <c r="I40" s="5"/>
    </row>
    <row r="41" spans="1:9" s="1" customFormat="1" ht="16.5" customHeight="1">
      <c r="A41" s="25"/>
      <c r="B41" s="26" t="s">
        <v>19</v>
      </c>
      <c r="C41" s="16">
        <v>2456</v>
      </c>
      <c r="D41" s="5">
        <v>1551</v>
      </c>
      <c r="E41" s="5">
        <v>852</v>
      </c>
      <c r="F41" s="5"/>
      <c r="G41" s="5">
        <v>18</v>
      </c>
      <c r="H41" s="5">
        <v>34</v>
      </c>
      <c r="I41" s="5"/>
    </row>
    <row r="42" spans="1:9" s="1" customFormat="1" ht="16.5" customHeight="1">
      <c r="A42" s="25"/>
      <c r="B42" s="26" t="s">
        <v>20</v>
      </c>
      <c r="C42" s="16">
        <v>6446</v>
      </c>
      <c r="D42" s="5">
        <v>4818</v>
      </c>
      <c r="E42" s="5">
        <v>1564</v>
      </c>
      <c r="F42" s="5"/>
      <c r="G42" s="5">
        <v>2</v>
      </c>
      <c r="H42" s="5">
        <v>62</v>
      </c>
      <c r="I42" s="5"/>
    </row>
    <row r="43" spans="1:9" s="1" customFormat="1" ht="16.5" customHeight="1" thickBot="1">
      <c r="A43" s="29"/>
      <c r="B43" s="32" t="s">
        <v>21</v>
      </c>
      <c r="C43" s="42">
        <v>438</v>
      </c>
      <c r="D43" s="21">
        <v>199</v>
      </c>
      <c r="E43" s="21">
        <v>226</v>
      </c>
      <c r="F43" s="21"/>
      <c r="G43" s="21">
        <v>6</v>
      </c>
      <c r="H43" s="21">
        <v>8</v>
      </c>
      <c r="I43" s="21"/>
    </row>
    <row r="44" spans="2:3" s="1" customFormat="1" ht="12.75" thickTop="1">
      <c r="B44" s="7"/>
      <c r="C44" s="44"/>
    </row>
    <row r="45" ht="13.5">
      <c r="A45" s="49" t="s">
        <v>53</v>
      </c>
    </row>
    <row r="47" spans="3:10" ht="13.5">
      <c r="C47" s="8"/>
      <c r="D47" s="18"/>
      <c r="E47" s="18"/>
      <c r="F47" s="19"/>
      <c r="G47" s="18"/>
      <c r="H47" s="18"/>
      <c r="I47" s="19"/>
      <c r="J47" s="8"/>
    </row>
    <row r="49" ht="13.5" customHeight="1"/>
    <row r="50" ht="13.5">
      <c r="B50" s="9"/>
    </row>
    <row r="51" ht="13.5">
      <c r="B51" s="9"/>
    </row>
    <row r="52" ht="13.5">
      <c r="B52" s="9"/>
    </row>
    <row r="53" ht="13.5">
      <c r="B53" s="9"/>
    </row>
    <row r="61" ht="13.5" customHeight="1"/>
    <row r="65" ht="13.5" customHeight="1"/>
    <row r="71" ht="13.5" customHeight="1"/>
    <row r="78" ht="13.5" customHeight="1"/>
    <row r="85" ht="13.5" customHeight="1"/>
    <row r="90" ht="13.5" customHeight="1"/>
  </sheetData>
  <sheetProtection/>
  <mergeCells count="13">
    <mergeCell ref="A2:B3"/>
    <mergeCell ref="C2:C3"/>
    <mergeCell ref="A5:B5"/>
    <mergeCell ref="A8:B8"/>
    <mergeCell ref="A7:B7"/>
    <mergeCell ref="A6:B6"/>
    <mergeCell ref="A4:B4"/>
    <mergeCell ref="H2:H3"/>
    <mergeCell ref="I2:I3"/>
    <mergeCell ref="D2:D3"/>
    <mergeCell ref="E2:E3"/>
    <mergeCell ref="F2:F3"/>
    <mergeCell ref="G2:G3"/>
  </mergeCells>
  <printOptions/>
  <pageMargins left="0.984251968503937" right="0.5905511811023623" top="0.7874015748031497" bottom="0.1968503937007874" header="0.5118110236220472" footer="0.5118110236220472"/>
  <pageSetup firstPageNumber="21" useFirstPageNumber="1" horizontalDpi="300" verticalDpi="3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2009-12-24T08:30:26Z</cp:lastPrinted>
  <dcterms:created xsi:type="dcterms:W3CDTF">2008-01-22T05:31:03Z</dcterms:created>
  <dcterms:modified xsi:type="dcterms:W3CDTF">2010-02-02T08:53:32Z</dcterms:modified>
  <cp:category/>
  <cp:version/>
  <cp:contentType/>
  <cp:contentStatus/>
</cp:coreProperties>
</file>