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446" windowWidth="14370" windowHeight="7410" tabRatio="768" activeTab="4"/>
  </bookViews>
  <sheets>
    <sheet name="第１～3表鳥獣保護区" sheetId="1" r:id="rId1"/>
    <sheet name="第4～5表有害鳥獣駆除数 (2)" sheetId="2" r:id="rId2"/>
    <sheet name="第6表狩猟登録" sheetId="3" r:id="rId3"/>
    <sheet name="第7表鳥類捕獲数" sheetId="4" r:id="rId4"/>
    <sheet name="第8,9表獣類捕獲数" sheetId="5" r:id="rId5"/>
  </sheets>
  <definedNames>
    <definedName name="_xlnm.Print_Area" localSheetId="1">'第4～5表有害鳥獣駆除数 (2)'!$A$1:$N$39</definedName>
    <definedName name="_xlnm.Print_Area" localSheetId="2">'第6表狩猟登録'!$A$1:$N$34</definedName>
    <definedName name="_xlnm.Print_Area" localSheetId="3">'第7表鳥類捕獲数'!$A$1:$K$19</definedName>
  </definedNames>
  <calcPr fullCalcOnLoad="1"/>
</workbook>
</file>

<file path=xl/sharedStrings.xml><?xml version="1.0" encoding="utf-8"?>
<sst xmlns="http://schemas.openxmlformats.org/spreadsheetml/2006/main" count="295" uniqueCount="150">
  <si>
    <t>計</t>
  </si>
  <si>
    <t>箇所数</t>
  </si>
  <si>
    <t>面積</t>
  </si>
  <si>
    <t>森林鳥獣生息地</t>
  </si>
  <si>
    <t>大規模生息地</t>
  </si>
  <si>
    <t>希少鳥獣生息地</t>
  </si>
  <si>
    <t>(18)</t>
  </si>
  <si>
    <t>(9)</t>
  </si>
  <si>
    <t>(1,035)</t>
  </si>
  <si>
    <t>(6,398)</t>
  </si>
  <si>
    <t>(5,363)</t>
  </si>
  <si>
    <t>第１表　鳥獣保護区</t>
  </si>
  <si>
    <t>（単位：ha)</t>
  </si>
  <si>
    <t>身近な鳥獣生息地</t>
  </si>
  <si>
    <t>休猟区</t>
  </si>
  <si>
    <t>(単位：ha)</t>
  </si>
  <si>
    <t>狩猟鳥獣
捕獲禁止区域</t>
  </si>
  <si>
    <t>指定猟法（鉛散弾）
禁止区域</t>
  </si>
  <si>
    <t>第３表　狩猟鳥獣捕獲禁止区域及び指定猟法禁止区域</t>
  </si>
  <si>
    <t>１５　鳥獣保護</t>
  </si>
  <si>
    <t>第４表　有害鳥獣駆除数（個体数調整を含む）</t>
  </si>
  <si>
    <t>（単位：頭）</t>
  </si>
  <si>
    <t>ネズミ類（※）</t>
  </si>
  <si>
    <t>モグラ類（※）</t>
  </si>
  <si>
    <t>その他獣類</t>
  </si>
  <si>
    <t>平成１５年度</t>
  </si>
  <si>
    <t>平成１６年度</t>
  </si>
  <si>
    <t>平成１７年度</t>
  </si>
  <si>
    <t>平成１８年度</t>
  </si>
  <si>
    <t>矢板</t>
  </si>
  <si>
    <t>※平成１５年の法改正により鳥獣保護法の対象になる。</t>
  </si>
  <si>
    <t>（単位：羽）</t>
  </si>
  <si>
    <t>カモ類</t>
  </si>
  <si>
    <t>スズメ類</t>
  </si>
  <si>
    <t>カラス類</t>
  </si>
  <si>
    <t>カワウ</t>
  </si>
  <si>
    <t>第５表　年齢別狩猟免許者数</t>
  </si>
  <si>
    <t>総数</t>
  </si>
  <si>
    <t>２０～２９歳</t>
  </si>
  <si>
    <t>３０～３９歳</t>
  </si>
  <si>
    <t>４０～４９歳</t>
  </si>
  <si>
    <t>５０～５９歳</t>
  </si>
  <si>
    <t>６０歳以上</t>
  </si>
  <si>
    <t>平成１６年３月</t>
  </si>
  <si>
    <t>平成１７年３月</t>
  </si>
  <si>
    <t>平成１８年３月</t>
  </si>
  <si>
    <t>平成１９年３月</t>
  </si>
  <si>
    <t>第６表　狩猟登録者数</t>
  </si>
  <si>
    <t>（単位：人）</t>
  </si>
  <si>
    <t>県内在住者</t>
  </si>
  <si>
    <t>県外在住者</t>
  </si>
  <si>
    <t>※平成１６年度から、第１種銃猟の登録を行えば、第２種銃猟の登録をしなくても第２種銃猟による狩猟を</t>
  </si>
  <si>
    <t>　 行うことができるようになった。</t>
  </si>
  <si>
    <t>第７表　狩猟登録者による鳥類捕獲数</t>
  </si>
  <si>
    <t>ゴイサギ</t>
  </si>
  <si>
    <t>ウズラ</t>
  </si>
  <si>
    <t>コジュケイ</t>
  </si>
  <si>
    <t>ヤマドリ</t>
  </si>
  <si>
    <t>キジ</t>
  </si>
  <si>
    <t>コウライキジ</t>
  </si>
  <si>
    <t>バン</t>
  </si>
  <si>
    <t>ヤマシギ</t>
  </si>
  <si>
    <t>-</t>
  </si>
  <si>
    <t>タシギ</t>
  </si>
  <si>
    <t>キジバト</t>
  </si>
  <si>
    <t>ヒヨドリ</t>
  </si>
  <si>
    <t>ムクドリ</t>
  </si>
  <si>
    <t>第８表　狩猟登録者による獣類捕獲数</t>
  </si>
  <si>
    <t>年度／免許種</t>
  </si>
  <si>
    <t>第９表　鳥獣飼養登録数</t>
  </si>
  <si>
    <t>（単位：羽）</t>
  </si>
  <si>
    <t>ホオジロ</t>
  </si>
  <si>
    <t>メジロ</t>
  </si>
  <si>
    <t>ヤマガラ</t>
  </si>
  <si>
    <t>ウグイス</t>
  </si>
  <si>
    <t>オオルリ</t>
  </si>
  <si>
    <t>-</t>
  </si>
  <si>
    <t>-</t>
  </si>
  <si>
    <t>-</t>
  </si>
  <si>
    <t>年　次</t>
  </si>
  <si>
    <t>すべて県指定、（　）内は特別保護地区</t>
  </si>
  <si>
    <t>年次</t>
  </si>
  <si>
    <t>ノウサギ</t>
  </si>
  <si>
    <t>ツキノワグマ</t>
  </si>
  <si>
    <t>アライグマ</t>
  </si>
  <si>
    <t>タヌキ</t>
  </si>
  <si>
    <t>キツネ</t>
  </si>
  <si>
    <t>テン</t>
  </si>
  <si>
    <t>オスイタチ</t>
  </si>
  <si>
    <t>ハクビシン</t>
  </si>
  <si>
    <t>イノシシ</t>
  </si>
  <si>
    <t>ニホンジカ</t>
  </si>
  <si>
    <t>ノイヌ</t>
  </si>
  <si>
    <t>ノネコ</t>
  </si>
  <si>
    <t>オス</t>
  </si>
  <si>
    <t>メス</t>
  </si>
  <si>
    <t>第２表　休猟区及び特定猟具使用禁止区域（銃器）</t>
  </si>
  <si>
    <t>特定猟具使用禁止区域（銃器）</t>
  </si>
  <si>
    <t>※平成19年度より銃猟禁止区域から特定猟具使用禁止区域へ名称変更</t>
  </si>
  <si>
    <t>網猟</t>
  </si>
  <si>
    <t>自然環境課</t>
  </si>
  <si>
    <t>わな猟</t>
  </si>
  <si>
    <t>第一種銃猟</t>
  </si>
  <si>
    <t>第二種銃猟</t>
  </si>
  <si>
    <t>網・　わな猟</t>
  </si>
  <si>
    <t>免許種類</t>
  </si>
  <si>
    <t>※平成１９年度から、「網・わな猟免許」は「網猟免許」、「わな猟免許」に区分されている。</t>
  </si>
  <si>
    <t>（単位：人）</t>
  </si>
  <si>
    <t>獣類計</t>
  </si>
  <si>
    <t>鳥獣種類</t>
  </si>
  <si>
    <t>獣類</t>
  </si>
  <si>
    <t>15年度</t>
  </si>
  <si>
    <t>16年度</t>
  </si>
  <si>
    <t>17年度</t>
  </si>
  <si>
    <t>18年度</t>
  </si>
  <si>
    <t>19年度</t>
  </si>
  <si>
    <t>鳥類</t>
  </si>
  <si>
    <t>鳥類計</t>
  </si>
  <si>
    <t>（単位：頭、羽）</t>
  </si>
  <si>
    <t>場所
不明</t>
  </si>
  <si>
    <t>年度</t>
  </si>
  <si>
    <t>事務所</t>
  </si>
  <si>
    <t>ニホンジカ（オス）</t>
  </si>
  <si>
    <t>ニホンジカ（メス）</t>
  </si>
  <si>
    <t>ツキノワグマ</t>
  </si>
  <si>
    <t>イノシシ</t>
  </si>
  <si>
    <t>ニホンザル</t>
  </si>
  <si>
    <t>ハクビシン</t>
  </si>
  <si>
    <t>ノイヌ</t>
  </si>
  <si>
    <t>キジバト</t>
  </si>
  <si>
    <t>ヒヨドリ</t>
  </si>
  <si>
    <t>ムクドリ</t>
  </si>
  <si>
    <t>カワウ</t>
  </si>
  <si>
    <t>ドバト</t>
  </si>
  <si>
    <t>ゴイサギ</t>
  </si>
  <si>
    <t>鳥獣類計</t>
  </si>
  <si>
    <t>平成２０年３月</t>
  </si>
  <si>
    <t>平成１９年度</t>
  </si>
  <si>
    <t>※平成１９年度からカワウが狩猟鳥獣となった。</t>
  </si>
  <si>
    <t>-</t>
  </si>
  <si>
    <t>上表からのつづき</t>
  </si>
  <si>
    <t>その他鳥類</t>
  </si>
  <si>
    <t>20年度</t>
  </si>
  <si>
    <t>県西</t>
  </si>
  <si>
    <t>県北</t>
  </si>
  <si>
    <t>県南</t>
  </si>
  <si>
    <t>県東</t>
  </si>
  <si>
    <t>平成２０年度</t>
  </si>
  <si>
    <t>平成２１年３月</t>
  </si>
  <si>
    <t>時点／事務所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</si>
</sst>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(&quot;#,###&quot;)&quot;"/>
    <numFmt numFmtId="178" formatCode="&quot;(&quot;@&quot;)&quot;"/>
    <numFmt numFmtId="179" formatCode="#,##0_ "/>
    <numFmt numFmtId="180" formatCode="[$-411]&quot;(&quot;g\,ggg&quot;)&quot;"/>
    <numFmt numFmtId="181" formatCode="#,##0_);[Red]\(#,##0\)"/>
    <numFmt numFmtId="182" formatCode="#"/>
    <numFmt numFmtId="183" formatCode="#,###"/>
    <numFmt numFmtId="184" formatCode="#,###\-"/>
    <numFmt numFmtId="185" formatCode="[$-411]ggge&quot;年&quot;m&quot;月&quot;d&quot;日&quot;;@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7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24" borderId="0" xfId="0" applyFont="1" applyFill="1" applyBorder="1" applyAlignment="1">
      <alignment vertical="top"/>
    </xf>
    <xf numFmtId="0" fontId="0" fillId="0" borderId="11" xfId="0" applyNumberFormat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right"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58" fontId="0" fillId="0" borderId="20" xfId="0" applyNumberFormat="1" applyBorder="1" applyAlignment="1">
      <alignment vertical="center" shrinkToFit="1"/>
    </xf>
    <xf numFmtId="0" fontId="0" fillId="0" borderId="16" xfId="0" applyBorder="1" applyAlignment="1">
      <alignment horizontal="right" vertical="center" indent="1"/>
    </xf>
    <xf numFmtId="179" fontId="0" fillId="0" borderId="21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181" fontId="0" fillId="0" borderId="16" xfId="0" applyNumberFormat="1" applyBorder="1" applyAlignment="1">
      <alignment vertical="center"/>
    </xf>
    <xf numFmtId="181" fontId="0" fillId="0" borderId="16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58" fontId="0" fillId="0" borderId="28" xfId="0" applyNumberFormat="1" applyBorder="1" applyAlignment="1">
      <alignment vertical="center" shrinkToFit="1"/>
    </xf>
    <xf numFmtId="0" fontId="0" fillId="0" borderId="29" xfId="0" applyBorder="1" applyAlignment="1">
      <alignment horizontal="right" vertical="center" indent="1"/>
    </xf>
    <xf numFmtId="0" fontId="0" fillId="0" borderId="0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readingOrder="1"/>
    </xf>
    <xf numFmtId="0" fontId="0" fillId="0" borderId="0" xfId="0" applyFont="1" applyBorder="1" applyAlignment="1">
      <alignment horizontal="center" vertical="center" textRotation="255"/>
    </xf>
    <xf numFmtId="179" fontId="0" fillId="0" borderId="0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33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179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horizontal="center" vertical="center" readingOrder="1"/>
    </xf>
    <xf numFmtId="179" fontId="0" fillId="0" borderId="39" xfId="0" applyNumberFormat="1" applyFont="1" applyBorder="1" applyAlignment="1">
      <alignment vertical="center"/>
    </xf>
    <xf numFmtId="179" fontId="0" fillId="0" borderId="40" xfId="0" applyNumberFormat="1" applyFont="1" applyBorder="1" applyAlignment="1">
      <alignment vertical="center"/>
    </xf>
    <xf numFmtId="179" fontId="0" fillId="0" borderId="41" xfId="0" applyNumberFormat="1" applyFont="1" applyBorder="1" applyAlignment="1">
      <alignment vertical="center"/>
    </xf>
    <xf numFmtId="179" fontId="0" fillId="0" borderId="42" xfId="0" applyNumberFormat="1" applyFont="1" applyBorder="1" applyAlignment="1">
      <alignment vertical="center"/>
    </xf>
    <xf numFmtId="179" fontId="0" fillId="0" borderId="43" xfId="0" applyNumberFormat="1" applyFont="1" applyBorder="1" applyAlignment="1">
      <alignment vertical="center"/>
    </xf>
    <xf numFmtId="0" fontId="0" fillId="0" borderId="3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177" fontId="0" fillId="0" borderId="29" xfId="0" applyNumberFormat="1" applyBorder="1" applyAlignment="1">
      <alignment horizontal="right" vertical="center"/>
    </xf>
    <xf numFmtId="49" fontId="0" fillId="0" borderId="29" xfId="0" applyNumberFormat="1" applyBorder="1" applyAlignment="1">
      <alignment vertical="center"/>
    </xf>
    <xf numFmtId="49" fontId="0" fillId="0" borderId="44" xfId="0" applyNumberFormat="1" applyBorder="1" applyAlignment="1">
      <alignment vertical="center"/>
    </xf>
    <xf numFmtId="0" fontId="0" fillId="24" borderId="0" xfId="0" applyFont="1" applyFill="1" applyBorder="1" applyAlignment="1">
      <alignment horizontal="right"/>
    </xf>
    <xf numFmtId="0" fontId="0" fillId="24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45" xfId="0" applyFont="1" applyFill="1" applyBorder="1" applyAlignment="1">
      <alignment vertical="center"/>
    </xf>
    <xf numFmtId="0" fontId="0" fillId="24" borderId="46" xfId="0" applyFont="1" applyFill="1" applyBorder="1" applyAlignment="1">
      <alignment vertical="center"/>
    </xf>
    <xf numFmtId="0" fontId="0" fillId="24" borderId="47" xfId="0" applyFont="1" applyFill="1" applyBorder="1" applyAlignment="1">
      <alignment vertical="center"/>
    </xf>
    <xf numFmtId="38" fontId="0" fillId="24" borderId="48" xfId="48" applyFont="1" applyFill="1" applyBorder="1" applyAlignment="1">
      <alignment vertical="center"/>
    </xf>
    <xf numFmtId="38" fontId="0" fillId="24" borderId="49" xfId="48" applyFont="1" applyFill="1" applyBorder="1" applyAlignment="1">
      <alignment vertical="center"/>
    </xf>
    <xf numFmtId="38" fontId="0" fillId="24" borderId="50" xfId="48" applyFont="1" applyFill="1" applyBorder="1" applyAlignment="1">
      <alignment vertical="center"/>
    </xf>
    <xf numFmtId="38" fontId="0" fillId="24" borderId="51" xfId="48" applyFont="1" applyFill="1" applyBorder="1" applyAlignment="1">
      <alignment vertical="center"/>
    </xf>
    <xf numFmtId="38" fontId="0" fillId="24" borderId="49" xfId="48" applyFont="1" applyFill="1" applyBorder="1" applyAlignment="1">
      <alignment horizontal="right" vertical="center"/>
    </xf>
    <xf numFmtId="38" fontId="0" fillId="24" borderId="25" xfId="48" applyFont="1" applyFill="1" applyBorder="1" applyAlignment="1">
      <alignment vertical="center"/>
    </xf>
    <xf numFmtId="38" fontId="0" fillId="24" borderId="26" xfId="48" applyFont="1" applyFill="1" applyBorder="1" applyAlignment="1">
      <alignment vertical="center"/>
    </xf>
    <xf numFmtId="38" fontId="0" fillId="24" borderId="27" xfId="48" applyFont="1" applyFill="1" applyBorder="1" applyAlignment="1">
      <alignment vertical="center"/>
    </xf>
    <xf numFmtId="38" fontId="0" fillId="24" borderId="52" xfId="48" applyFont="1" applyFill="1" applyBorder="1" applyAlignment="1">
      <alignment vertical="center"/>
    </xf>
    <xf numFmtId="38" fontId="0" fillId="24" borderId="26" xfId="48" applyFont="1" applyFill="1" applyBorder="1" applyAlignment="1">
      <alignment horizontal="right" vertical="center"/>
    </xf>
    <xf numFmtId="38" fontId="0" fillId="24" borderId="53" xfId="48" applyFont="1" applyFill="1" applyBorder="1" applyAlignment="1">
      <alignment vertical="center"/>
    </xf>
    <xf numFmtId="38" fontId="0" fillId="24" borderId="54" xfId="48" applyFont="1" applyFill="1" applyBorder="1" applyAlignment="1">
      <alignment vertical="center"/>
    </xf>
    <xf numFmtId="38" fontId="0" fillId="24" borderId="55" xfId="48" applyFont="1" applyFill="1" applyBorder="1" applyAlignment="1">
      <alignment vertical="center"/>
    </xf>
    <xf numFmtId="38" fontId="0" fillId="24" borderId="56" xfId="48" applyFont="1" applyFill="1" applyBorder="1" applyAlignment="1">
      <alignment vertical="center"/>
    </xf>
    <xf numFmtId="38" fontId="0" fillId="24" borderId="0" xfId="48" applyFont="1" applyFill="1" applyBorder="1" applyAlignment="1">
      <alignment vertical="center"/>
    </xf>
    <xf numFmtId="38" fontId="0" fillId="24" borderId="0" xfId="48" applyFont="1" applyFill="1" applyBorder="1" applyAlignment="1">
      <alignment horizontal="right" vertical="center"/>
    </xf>
    <xf numFmtId="38" fontId="0" fillId="24" borderId="0" xfId="48" applyFont="1" applyFill="1" applyAlignment="1">
      <alignment vertical="center"/>
    </xf>
    <xf numFmtId="0" fontId="0" fillId="0" borderId="3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/>
    </xf>
    <xf numFmtId="38" fontId="0" fillId="24" borderId="57" xfId="48" applyFont="1" applyFill="1" applyBorder="1" applyAlignment="1">
      <alignment vertical="center"/>
    </xf>
    <xf numFmtId="38" fontId="0" fillId="24" borderId="58" xfId="48" applyFont="1" applyFill="1" applyBorder="1" applyAlignment="1">
      <alignment vertical="center"/>
    </xf>
    <xf numFmtId="38" fontId="0" fillId="24" borderId="59" xfId="48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38" fontId="0" fillId="24" borderId="60" xfId="48" applyFont="1" applyFill="1" applyBorder="1" applyAlignment="1">
      <alignment vertical="center"/>
    </xf>
    <xf numFmtId="38" fontId="0" fillId="24" borderId="0" xfId="0" applyNumberFormat="1" applyFont="1" applyFill="1" applyAlignment="1">
      <alignment vertical="center"/>
    </xf>
    <xf numFmtId="0" fontId="0" fillId="0" borderId="31" xfId="0" applyFont="1" applyBorder="1" applyAlignment="1">
      <alignment horizontal="center" vertical="center" shrinkToFit="1" readingOrder="1"/>
    </xf>
    <xf numFmtId="0" fontId="2" fillId="0" borderId="61" xfId="0" applyFont="1" applyBorder="1" applyAlignment="1">
      <alignment horizontal="center" vertical="center" shrinkToFit="1"/>
    </xf>
    <xf numFmtId="181" fontId="0" fillId="0" borderId="0" xfId="0" applyNumberFormat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181" fontId="0" fillId="0" borderId="29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9" fontId="0" fillId="0" borderId="11" xfId="0" applyNumberFormat="1" applyBorder="1" applyAlignment="1">
      <alignment vertical="center"/>
    </xf>
    <xf numFmtId="38" fontId="0" fillId="0" borderId="63" xfId="48" applyFont="1" applyBorder="1" applyAlignment="1">
      <alignment vertical="center"/>
    </xf>
    <xf numFmtId="38" fontId="0" fillId="0" borderId="64" xfId="48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8" fontId="0" fillId="0" borderId="26" xfId="48" applyFont="1" applyBorder="1" applyAlignment="1">
      <alignment horizontal="right" vertical="center"/>
    </xf>
    <xf numFmtId="38" fontId="0" fillId="0" borderId="64" xfId="48" applyFont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0" borderId="65" xfId="48" applyFont="1" applyBorder="1" applyAlignment="1">
      <alignment horizontal="right" vertical="center"/>
    </xf>
    <xf numFmtId="179" fontId="0" fillId="0" borderId="42" xfId="0" applyNumberFormat="1" applyFont="1" applyFill="1" applyBorder="1" applyAlignment="1">
      <alignment vertical="center"/>
    </xf>
    <xf numFmtId="179" fontId="0" fillId="0" borderId="36" xfId="0" applyNumberFormat="1" applyFont="1" applyFill="1" applyBorder="1" applyAlignment="1">
      <alignment vertical="center"/>
    </xf>
    <xf numFmtId="179" fontId="0" fillId="0" borderId="32" xfId="0" applyNumberFormat="1" applyFont="1" applyFill="1" applyBorder="1" applyAlignment="1">
      <alignment vertical="center"/>
    </xf>
    <xf numFmtId="179" fontId="0" fillId="0" borderId="33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0" fontId="0" fillId="0" borderId="53" xfId="0" applyFont="1" applyBorder="1" applyAlignment="1">
      <alignment horizontal="center" vertical="center" shrinkToFit="1" readingOrder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179" fontId="0" fillId="0" borderId="32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/>
    </xf>
    <xf numFmtId="179" fontId="0" fillId="0" borderId="33" xfId="0" applyNumberFormat="1" applyBorder="1" applyAlignment="1">
      <alignment vertical="center"/>
    </xf>
    <xf numFmtId="0" fontId="0" fillId="0" borderId="64" xfId="0" applyBorder="1" applyAlignment="1">
      <alignment horizontal="right" vertical="center" indent="1"/>
    </xf>
    <xf numFmtId="58" fontId="0" fillId="0" borderId="66" xfId="0" applyNumberFormat="1" applyBorder="1" applyAlignment="1">
      <alignment vertical="center" shrinkToFit="1"/>
    </xf>
    <xf numFmtId="38" fontId="0" fillId="24" borderId="67" xfId="48" applyFont="1" applyFill="1" applyBorder="1" applyAlignment="1">
      <alignment vertical="center"/>
    </xf>
    <xf numFmtId="0" fontId="0" fillId="0" borderId="54" xfId="0" applyFont="1" applyBorder="1" applyAlignment="1">
      <alignment horizontal="center" vertical="center" shrinkToFit="1" readingOrder="1"/>
    </xf>
    <xf numFmtId="0" fontId="0" fillId="24" borderId="46" xfId="0" applyFill="1" applyBorder="1" applyAlignment="1">
      <alignment vertical="center"/>
    </xf>
    <xf numFmtId="0" fontId="0" fillId="0" borderId="68" xfId="0" applyBorder="1" applyAlignment="1">
      <alignment horizontal="center" vertical="center" shrinkToFit="1" readingOrder="1"/>
    </xf>
    <xf numFmtId="0" fontId="0" fillId="0" borderId="69" xfId="0" applyBorder="1" applyAlignment="1">
      <alignment horizontal="center" vertical="center" shrinkToFit="1" readingOrder="1"/>
    </xf>
    <xf numFmtId="0" fontId="0" fillId="0" borderId="31" xfId="0" applyBorder="1" applyAlignment="1">
      <alignment horizontal="center" vertical="center" shrinkToFit="1" readingOrder="1"/>
    </xf>
    <xf numFmtId="0" fontId="0" fillId="0" borderId="23" xfId="0" applyFont="1" applyBorder="1" applyAlignment="1">
      <alignment horizontal="center" vertical="center" readingOrder="1"/>
    </xf>
    <xf numFmtId="0" fontId="0" fillId="0" borderId="7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0" fontId="2" fillId="0" borderId="66" xfId="0" applyFont="1" applyBorder="1" applyAlignment="1">
      <alignment horizontal="distributed" vertical="center"/>
    </xf>
    <xf numFmtId="0" fontId="0" fillId="0" borderId="65" xfId="0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38" fontId="0" fillId="0" borderId="72" xfId="48" applyFont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2" xfId="48" applyFont="1" applyBorder="1" applyAlignment="1">
      <alignment horizontal="right" vertical="center"/>
    </xf>
    <xf numFmtId="38" fontId="0" fillId="0" borderId="33" xfId="48" applyFont="1" applyBorder="1" applyAlignment="1">
      <alignment horizontal="right" vertical="center"/>
    </xf>
    <xf numFmtId="0" fontId="0" fillId="0" borderId="73" xfId="0" applyBorder="1" applyAlignment="1">
      <alignment horizontal="center" vertical="center" shrinkToFit="1"/>
    </xf>
    <xf numFmtId="38" fontId="0" fillId="0" borderId="17" xfId="48" applyFont="1" applyBorder="1" applyAlignment="1">
      <alignment horizontal="right" vertical="center" indent="1"/>
    </xf>
    <xf numFmtId="181" fontId="0" fillId="0" borderId="29" xfId="0" applyNumberFormat="1" applyBorder="1" applyAlignment="1">
      <alignment horizontal="right" vertical="center"/>
    </xf>
    <xf numFmtId="185" fontId="0" fillId="0" borderId="36" xfId="0" applyNumberFormat="1" applyBorder="1" applyAlignment="1">
      <alignment horizontal="center" vertical="center" shrinkToFit="1"/>
    </xf>
    <xf numFmtId="185" fontId="0" fillId="0" borderId="37" xfId="0" applyNumberFormat="1" applyBorder="1" applyAlignment="1">
      <alignment horizontal="center" vertical="center" shrinkToFit="1"/>
    </xf>
    <xf numFmtId="38" fontId="0" fillId="0" borderId="64" xfId="48" applyFont="1" applyBorder="1" applyAlignment="1">
      <alignment horizontal="right" vertical="center" indent="1"/>
    </xf>
    <xf numFmtId="38" fontId="0" fillId="0" borderId="65" xfId="48" applyFont="1" applyBorder="1" applyAlignment="1">
      <alignment horizontal="right" vertical="center" indent="1"/>
    </xf>
    <xf numFmtId="3" fontId="0" fillId="0" borderId="64" xfId="0" applyNumberFormat="1" applyBorder="1" applyAlignment="1">
      <alignment horizontal="right" vertical="center" indent="1"/>
    </xf>
    <xf numFmtId="3" fontId="0" fillId="0" borderId="65" xfId="0" applyNumberFormat="1" applyBorder="1" applyAlignment="1">
      <alignment horizontal="right" vertical="center" indent="1"/>
    </xf>
    <xf numFmtId="3" fontId="0" fillId="0" borderId="29" xfId="0" applyNumberFormat="1" applyBorder="1" applyAlignment="1">
      <alignment horizontal="right" vertical="center" indent="1"/>
    </xf>
    <xf numFmtId="3" fontId="0" fillId="0" borderId="44" xfId="0" applyNumberFormat="1" applyBorder="1" applyAlignment="1">
      <alignment horizontal="right" vertical="center" indent="1"/>
    </xf>
    <xf numFmtId="3" fontId="0" fillId="0" borderId="16" xfId="0" applyNumberFormat="1" applyBorder="1" applyAlignment="1">
      <alignment horizontal="right" vertical="center" indent="1"/>
    </xf>
    <xf numFmtId="3" fontId="0" fillId="0" borderId="17" xfId="0" applyNumberFormat="1" applyBorder="1" applyAlignment="1">
      <alignment horizontal="right" vertical="center" indent="1"/>
    </xf>
    <xf numFmtId="0" fontId="0" fillId="0" borderId="7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0" fillId="0" borderId="16" xfId="48" applyFont="1" applyBorder="1" applyAlignment="1">
      <alignment horizontal="right" vertical="center" indent="1"/>
    </xf>
    <xf numFmtId="0" fontId="0" fillId="0" borderId="76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185" fontId="0" fillId="0" borderId="20" xfId="0" applyNumberFormat="1" applyBorder="1" applyAlignment="1">
      <alignment horizontal="center" vertical="center" shrinkToFit="1"/>
    </xf>
    <xf numFmtId="185" fontId="0" fillId="0" borderId="28" xfId="0" applyNumberForma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shrinkToFit="1"/>
    </xf>
    <xf numFmtId="181" fontId="0" fillId="24" borderId="0" xfId="0" applyNumberFormat="1" applyFill="1" applyBorder="1" applyAlignment="1">
      <alignment horizontal="center" vertical="center"/>
    </xf>
    <xf numFmtId="0" fontId="0" fillId="24" borderId="77" xfId="0" applyFont="1" applyFill="1" applyBorder="1" applyAlignment="1">
      <alignment horizontal="center" vertical="center"/>
    </xf>
    <xf numFmtId="0" fontId="0" fillId="24" borderId="78" xfId="0" applyFont="1" applyFill="1" applyBorder="1" applyAlignment="1">
      <alignment horizontal="center" vertical="center"/>
    </xf>
    <xf numFmtId="0" fontId="0" fillId="24" borderId="79" xfId="0" applyFont="1" applyFill="1" applyBorder="1" applyAlignment="1">
      <alignment horizontal="center" vertical="center"/>
    </xf>
    <xf numFmtId="0" fontId="0" fillId="24" borderId="80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181" fontId="0" fillId="24" borderId="46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68" xfId="0" applyFont="1" applyBorder="1" applyAlignment="1">
      <alignment horizontal="center" vertical="center" wrapText="1" shrinkToFit="1"/>
    </xf>
    <xf numFmtId="0" fontId="0" fillId="24" borderId="81" xfId="0" applyFont="1" applyFill="1" applyBorder="1" applyAlignment="1">
      <alignment vertical="center"/>
    </xf>
    <xf numFmtId="0" fontId="0" fillId="24" borderId="59" xfId="0" applyFont="1" applyFill="1" applyBorder="1" applyAlignment="1">
      <alignment vertical="center"/>
    </xf>
    <xf numFmtId="0" fontId="0" fillId="24" borderId="78" xfId="0" applyFill="1" applyBorder="1" applyAlignment="1">
      <alignment horizontal="center" vertical="center"/>
    </xf>
    <xf numFmtId="0" fontId="0" fillId="24" borderId="82" xfId="0" applyFill="1" applyBorder="1" applyAlignment="1">
      <alignment horizontal="center" vertical="center"/>
    </xf>
    <xf numFmtId="0" fontId="0" fillId="24" borderId="77" xfId="0" applyFill="1" applyBorder="1" applyAlignment="1">
      <alignment horizontal="center" vertical="center"/>
    </xf>
    <xf numFmtId="0" fontId="0" fillId="24" borderId="83" xfId="0" applyFont="1" applyFill="1" applyBorder="1" applyAlignment="1">
      <alignment vertical="center" textRotation="255"/>
    </xf>
    <xf numFmtId="0" fontId="0" fillId="24" borderId="12" xfId="0" applyFont="1" applyFill="1" applyBorder="1" applyAlignment="1">
      <alignment vertical="center" textRotation="255"/>
    </xf>
    <xf numFmtId="0" fontId="0" fillId="24" borderId="84" xfId="0" applyFont="1" applyFill="1" applyBorder="1" applyAlignment="1">
      <alignment vertical="center" textRotation="255"/>
    </xf>
    <xf numFmtId="181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81" fontId="0" fillId="24" borderId="85" xfId="0" applyNumberForma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 shrinkToFit="1"/>
    </xf>
    <xf numFmtId="0" fontId="0" fillId="0" borderId="61" xfId="0" applyFont="1" applyBorder="1" applyAlignment="1">
      <alignment horizontal="center" vertical="center" wrapText="1" shrinkToFit="1"/>
    </xf>
    <xf numFmtId="0" fontId="2" fillId="0" borderId="86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0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textRotation="255" wrapText="1"/>
    </xf>
    <xf numFmtId="56" fontId="0" fillId="24" borderId="87" xfId="0" applyNumberFormat="1" applyFill="1" applyBorder="1" applyAlignment="1">
      <alignment horizontal="center" vertical="center"/>
    </xf>
    <xf numFmtId="58" fontId="0" fillId="24" borderId="84" xfId="0" applyNumberFormat="1" applyFill="1" applyBorder="1" applyAlignment="1">
      <alignment horizontal="center" vertical="center"/>
    </xf>
    <xf numFmtId="58" fontId="0" fillId="24" borderId="88" xfId="0" applyNumberFormat="1" applyFill="1" applyBorder="1" applyAlignment="1">
      <alignment horizontal="center" vertical="center"/>
    </xf>
    <xf numFmtId="182" fontId="0" fillId="24" borderId="88" xfId="0" applyNumberFormat="1" applyFill="1" applyBorder="1" applyAlignment="1">
      <alignment horizontal="center" vertical="center"/>
    </xf>
    <xf numFmtId="56" fontId="0" fillId="24" borderId="88" xfId="0" applyNumberFormat="1" applyFill="1" applyBorder="1" applyAlignment="1">
      <alignment horizontal="center" vertical="center"/>
    </xf>
    <xf numFmtId="0" fontId="0" fillId="24" borderId="89" xfId="0" applyFill="1" applyBorder="1" applyAlignment="1">
      <alignment horizontal="center" vertical="center"/>
    </xf>
    <xf numFmtId="56" fontId="0" fillId="24" borderId="46" xfId="0" applyNumberFormat="1" applyFill="1" applyBorder="1" applyAlignment="1">
      <alignment horizontal="center" vertical="center"/>
    </xf>
    <xf numFmtId="56" fontId="0" fillId="24" borderId="90" xfId="0" applyNumberFormat="1" applyFill="1" applyBorder="1" applyAlignment="1">
      <alignment horizontal="center" vertical="center"/>
    </xf>
    <xf numFmtId="58" fontId="0" fillId="24" borderId="12" xfId="0" applyNumberFormat="1" applyFill="1" applyBorder="1" applyAlignment="1">
      <alignment horizontal="center" vertical="center"/>
    </xf>
    <xf numFmtId="58" fontId="0" fillId="24" borderId="87" xfId="0" applyNumberFormat="1" applyFill="1" applyBorder="1" applyAlignment="1">
      <alignment horizontal="center" vertical="center"/>
    </xf>
    <xf numFmtId="182" fontId="0" fillId="24" borderId="87" xfId="0" applyNumberFormat="1" applyFill="1" applyBorder="1" applyAlignment="1">
      <alignment horizontal="center" vertical="center"/>
    </xf>
    <xf numFmtId="0" fontId="0" fillId="24" borderId="87" xfId="0" applyFill="1" applyBorder="1" applyAlignment="1">
      <alignment horizontal="center" vertical="center"/>
    </xf>
    <xf numFmtId="0" fontId="0" fillId="24" borderId="91" xfId="0" applyFill="1" applyBorder="1" applyAlignment="1">
      <alignment horizontal="center" vertical="center"/>
    </xf>
    <xf numFmtId="0" fontId="0" fillId="24" borderId="85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4" borderId="92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83" xfId="0" applyFill="1" applyBorder="1" applyAlignment="1">
      <alignment horizontal="center" vertical="center"/>
    </xf>
    <xf numFmtId="58" fontId="0" fillId="0" borderId="12" xfId="0" applyNumberFormat="1" applyFill="1" applyBorder="1" applyAlignment="1">
      <alignment horizontal="center" vertical="center"/>
    </xf>
    <xf numFmtId="58" fontId="0" fillId="0" borderId="87" xfId="0" applyNumberForma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112" zoomScaleSheetLayoutView="112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11" width="7.625" style="0" customWidth="1"/>
  </cols>
  <sheetData>
    <row r="1" ht="21" customHeight="1">
      <c r="A1" s="7" t="s">
        <v>19</v>
      </c>
    </row>
    <row r="2" ht="21" customHeight="1"/>
    <row r="3" ht="21" customHeight="1"/>
    <row r="4" spans="1:11" ht="21.75" customHeight="1" thickBot="1">
      <c r="A4" s="207" t="s">
        <v>11</v>
      </c>
      <c r="B4" s="207"/>
      <c r="C4" s="207"/>
      <c r="D4" s="1"/>
      <c r="E4" s="1"/>
      <c r="F4" s="1"/>
      <c r="G4" s="1"/>
      <c r="H4" s="1"/>
      <c r="I4" s="1"/>
      <c r="J4" s="1"/>
      <c r="K4" s="8" t="s">
        <v>12</v>
      </c>
    </row>
    <row r="5" spans="1:11" ht="18" customHeight="1">
      <c r="A5" s="195" t="s">
        <v>79</v>
      </c>
      <c r="B5" s="197" t="s">
        <v>0</v>
      </c>
      <c r="C5" s="197"/>
      <c r="D5" s="197" t="s">
        <v>3</v>
      </c>
      <c r="E5" s="197"/>
      <c r="F5" s="197" t="s">
        <v>4</v>
      </c>
      <c r="G5" s="197"/>
      <c r="H5" s="197" t="s">
        <v>5</v>
      </c>
      <c r="I5" s="197"/>
      <c r="J5" s="204" t="s">
        <v>13</v>
      </c>
      <c r="K5" s="182"/>
    </row>
    <row r="6" spans="1:11" s="3" customFormat="1" ht="18" customHeight="1">
      <c r="A6" s="196"/>
      <c r="B6" s="29" t="s">
        <v>1</v>
      </c>
      <c r="C6" s="29" t="s">
        <v>2</v>
      </c>
      <c r="D6" s="29" t="s">
        <v>1</v>
      </c>
      <c r="E6" s="29" t="s">
        <v>2</v>
      </c>
      <c r="F6" s="29" t="s">
        <v>1</v>
      </c>
      <c r="G6" s="29" t="s">
        <v>2</v>
      </c>
      <c r="H6" s="29" t="s">
        <v>1</v>
      </c>
      <c r="I6" s="29" t="s">
        <v>2</v>
      </c>
      <c r="J6" s="29" t="s">
        <v>1</v>
      </c>
      <c r="K6" s="30" t="s">
        <v>2</v>
      </c>
    </row>
    <row r="7" spans="1:11" ht="15" customHeight="1">
      <c r="A7" s="205">
        <v>38077</v>
      </c>
      <c r="B7" s="34">
        <v>110</v>
      </c>
      <c r="C7" s="35">
        <v>82976</v>
      </c>
      <c r="D7" s="34">
        <v>44</v>
      </c>
      <c r="E7" s="35">
        <v>39989</v>
      </c>
      <c r="F7" s="34">
        <v>2</v>
      </c>
      <c r="G7" s="35">
        <v>38836</v>
      </c>
      <c r="H7" s="34">
        <v>2</v>
      </c>
      <c r="I7" s="35">
        <v>98</v>
      </c>
      <c r="J7" s="36">
        <v>62</v>
      </c>
      <c r="K7" s="37">
        <v>4053</v>
      </c>
    </row>
    <row r="8" spans="1:12" ht="15" customHeight="1">
      <c r="A8" s="205"/>
      <c r="B8" s="31" t="s">
        <v>6</v>
      </c>
      <c r="C8" s="31" t="s">
        <v>9</v>
      </c>
      <c r="D8" s="31" t="s">
        <v>7</v>
      </c>
      <c r="E8" s="31" t="s">
        <v>8</v>
      </c>
      <c r="F8" s="31" t="s">
        <v>7</v>
      </c>
      <c r="G8" s="31" t="s">
        <v>10</v>
      </c>
      <c r="H8" s="31"/>
      <c r="I8" s="31"/>
      <c r="J8" s="32"/>
      <c r="K8" s="33"/>
      <c r="L8" s="2"/>
    </row>
    <row r="9" spans="1:12" ht="15" customHeight="1">
      <c r="A9" s="205">
        <v>38442</v>
      </c>
      <c r="B9" s="34">
        <v>110</v>
      </c>
      <c r="C9" s="35">
        <v>82976</v>
      </c>
      <c r="D9" s="34">
        <v>44</v>
      </c>
      <c r="E9" s="35">
        <v>39989</v>
      </c>
      <c r="F9" s="34">
        <v>2</v>
      </c>
      <c r="G9" s="35">
        <v>38836</v>
      </c>
      <c r="H9" s="34">
        <v>2</v>
      </c>
      <c r="I9" s="35">
        <v>98</v>
      </c>
      <c r="J9" s="36">
        <v>62</v>
      </c>
      <c r="K9" s="37">
        <v>4053</v>
      </c>
      <c r="L9" s="2"/>
    </row>
    <row r="10" spans="1:11" ht="15" customHeight="1">
      <c r="A10" s="205"/>
      <c r="B10" s="31" t="s">
        <v>6</v>
      </c>
      <c r="C10" s="31" t="s">
        <v>9</v>
      </c>
      <c r="D10" s="31" t="s">
        <v>7</v>
      </c>
      <c r="E10" s="31" t="s">
        <v>8</v>
      </c>
      <c r="F10" s="31" t="s">
        <v>7</v>
      </c>
      <c r="G10" s="31" t="s">
        <v>10</v>
      </c>
      <c r="H10" s="31"/>
      <c r="I10" s="31"/>
      <c r="J10" s="32"/>
      <c r="K10" s="33"/>
    </row>
    <row r="11" spans="1:11" ht="15" customHeight="1">
      <c r="A11" s="205">
        <v>38807</v>
      </c>
      <c r="B11" s="38">
        <f>D11+F11+H11+J11</f>
        <v>110</v>
      </c>
      <c r="C11" s="38">
        <f>E11+G11+I11+K11</f>
        <v>82933</v>
      </c>
      <c r="D11" s="38">
        <v>44</v>
      </c>
      <c r="E11" s="38">
        <v>39989</v>
      </c>
      <c r="F11" s="38">
        <v>2</v>
      </c>
      <c r="G11" s="38">
        <v>38836</v>
      </c>
      <c r="H11" s="34">
        <v>2</v>
      </c>
      <c r="I11" s="34">
        <v>98</v>
      </c>
      <c r="J11" s="36">
        <v>62</v>
      </c>
      <c r="K11" s="39">
        <v>4010</v>
      </c>
    </row>
    <row r="12" spans="1:11" ht="15" customHeight="1">
      <c r="A12" s="205"/>
      <c r="B12" s="40">
        <f aca="true" t="shared" si="0" ref="B12:B18">D12+F12+H12+J12</f>
        <v>18</v>
      </c>
      <c r="C12" s="40">
        <f>E12+G12+I12</f>
        <v>6398</v>
      </c>
      <c r="D12" s="40">
        <v>9</v>
      </c>
      <c r="E12" s="40">
        <v>1035</v>
      </c>
      <c r="F12" s="40">
        <v>9</v>
      </c>
      <c r="G12" s="40">
        <v>5363</v>
      </c>
      <c r="H12" s="40"/>
      <c r="I12" s="40"/>
      <c r="J12" s="32"/>
      <c r="K12" s="33"/>
    </row>
    <row r="13" spans="1:11" ht="15" customHeight="1">
      <c r="A13" s="205">
        <v>39172</v>
      </c>
      <c r="B13" s="38">
        <f t="shared" si="0"/>
        <v>111</v>
      </c>
      <c r="C13" s="38">
        <f>E13+G13+I13+K13</f>
        <v>82960</v>
      </c>
      <c r="D13" s="38">
        <v>44</v>
      </c>
      <c r="E13" s="38">
        <v>39989</v>
      </c>
      <c r="F13" s="38">
        <v>2</v>
      </c>
      <c r="G13" s="38">
        <v>38836</v>
      </c>
      <c r="H13" s="34">
        <v>2</v>
      </c>
      <c r="I13" s="34">
        <v>98</v>
      </c>
      <c r="J13" s="36">
        <v>63</v>
      </c>
      <c r="K13" s="39">
        <v>4037</v>
      </c>
    </row>
    <row r="14" spans="1:11" ht="15" customHeight="1">
      <c r="A14" s="206"/>
      <c r="B14" s="91">
        <f t="shared" si="0"/>
        <v>18</v>
      </c>
      <c r="C14" s="91">
        <f>E14+G14+I14</f>
        <v>6398</v>
      </c>
      <c r="D14" s="91">
        <v>9</v>
      </c>
      <c r="E14" s="91">
        <v>1035</v>
      </c>
      <c r="F14" s="91">
        <v>9</v>
      </c>
      <c r="G14" s="91">
        <v>5363</v>
      </c>
      <c r="H14" s="91"/>
      <c r="I14" s="91"/>
      <c r="J14" s="92"/>
      <c r="K14" s="93"/>
    </row>
    <row r="15" spans="1:11" ht="15" customHeight="1">
      <c r="A15" s="205">
        <v>39538</v>
      </c>
      <c r="B15" s="38">
        <f t="shared" si="0"/>
        <v>107</v>
      </c>
      <c r="C15" s="38">
        <f>E15+G15+I15+K15</f>
        <v>76478</v>
      </c>
      <c r="D15" s="38">
        <v>40</v>
      </c>
      <c r="E15" s="38">
        <v>33507</v>
      </c>
      <c r="F15" s="38">
        <v>2</v>
      </c>
      <c r="G15" s="38">
        <v>38836</v>
      </c>
      <c r="H15" s="34">
        <v>2</v>
      </c>
      <c r="I15" s="34">
        <v>98</v>
      </c>
      <c r="J15" s="36">
        <v>63</v>
      </c>
      <c r="K15" s="39">
        <v>4037</v>
      </c>
    </row>
    <row r="16" spans="1:11" ht="15" customHeight="1">
      <c r="A16" s="205"/>
      <c r="B16" s="40">
        <f t="shared" si="0"/>
        <v>17</v>
      </c>
      <c r="C16" s="40">
        <f>E16+G16+I16</f>
        <v>6293</v>
      </c>
      <c r="D16" s="40">
        <v>8</v>
      </c>
      <c r="E16" s="40">
        <v>930</v>
      </c>
      <c r="F16" s="40">
        <v>9</v>
      </c>
      <c r="G16" s="40">
        <v>5363</v>
      </c>
      <c r="H16" s="40"/>
      <c r="I16" s="40"/>
      <c r="J16" s="32"/>
      <c r="K16" s="33"/>
    </row>
    <row r="17" spans="1:11" ht="15" customHeight="1">
      <c r="A17" s="185">
        <v>39903</v>
      </c>
      <c r="B17" s="157">
        <f t="shared" si="0"/>
        <v>107</v>
      </c>
      <c r="C17" s="157">
        <f>E17+G17+I17+K17</f>
        <v>78256</v>
      </c>
      <c r="D17" s="157">
        <v>40</v>
      </c>
      <c r="E17" s="157">
        <v>35285</v>
      </c>
      <c r="F17" s="157">
        <v>2</v>
      </c>
      <c r="G17" s="157">
        <v>38836</v>
      </c>
      <c r="H17" s="158">
        <v>2</v>
      </c>
      <c r="I17" s="158">
        <v>98</v>
      </c>
      <c r="J17" s="159">
        <v>63</v>
      </c>
      <c r="K17" s="160">
        <v>4037</v>
      </c>
    </row>
    <row r="18" spans="1:11" ht="15" customHeight="1" thickBot="1">
      <c r="A18" s="186"/>
      <c r="B18" s="41">
        <f t="shared" si="0"/>
        <v>17</v>
      </c>
      <c r="C18" s="41">
        <f>E18+G18+I18</f>
        <v>6293</v>
      </c>
      <c r="D18" s="41">
        <v>8</v>
      </c>
      <c r="E18" s="41">
        <v>930</v>
      </c>
      <c r="F18" s="41">
        <v>9</v>
      </c>
      <c r="G18" s="41">
        <v>5363</v>
      </c>
      <c r="H18" s="41"/>
      <c r="I18" s="41"/>
      <c r="J18" s="42"/>
      <c r="K18" s="43"/>
    </row>
    <row r="19" spans="1:11" ht="13.5">
      <c r="A19" s="25" t="s">
        <v>80</v>
      </c>
      <c r="B19" s="4"/>
      <c r="C19" s="4"/>
      <c r="D19" s="4"/>
      <c r="E19" s="4"/>
      <c r="F19" s="4"/>
      <c r="G19" s="4"/>
      <c r="H19" s="4"/>
      <c r="I19" s="4"/>
      <c r="J19" s="5"/>
      <c r="K19" s="5"/>
    </row>
    <row r="22" spans="1:7" ht="28.5" customHeight="1" thickBot="1">
      <c r="A22" s="208" t="s">
        <v>96</v>
      </c>
      <c r="B22" s="208"/>
      <c r="C22" s="208"/>
      <c r="D22" s="208"/>
      <c r="E22" s="208"/>
      <c r="F22" s="208"/>
      <c r="G22" s="156" t="s">
        <v>15</v>
      </c>
    </row>
    <row r="23" spans="1:7" ht="18" customHeight="1">
      <c r="A23" s="195" t="s">
        <v>79</v>
      </c>
      <c r="B23" s="197" t="s">
        <v>14</v>
      </c>
      <c r="C23" s="197"/>
      <c r="D23" s="197"/>
      <c r="E23" s="182" t="s">
        <v>97</v>
      </c>
      <c r="F23" s="203"/>
      <c r="G23" s="203"/>
    </row>
    <row r="24" spans="1:7" ht="18" customHeight="1">
      <c r="A24" s="196"/>
      <c r="B24" s="44" t="s">
        <v>1</v>
      </c>
      <c r="C24" s="200" t="s">
        <v>2</v>
      </c>
      <c r="D24" s="200"/>
      <c r="E24" s="44" t="s">
        <v>1</v>
      </c>
      <c r="F24" s="200" t="s">
        <v>2</v>
      </c>
      <c r="G24" s="201"/>
    </row>
    <row r="25" spans="1:7" ht="18" customHeight="1">
      <c r="A25" s="45">
        <v>38077</v>
      </c>
      <c r="B25" s="46">
        <v>5</v>
      </c>
      <c r="C25" s="193">
        <v>5443</v>
      </c>
      <c r="D25" s="193"/>
      <c r="E25" s="46">
        <v>211</v>
      </c>
      <c r="F25" s="193">
        <v>110917</v>
      </c>
      <c r="G25" s="194"/>
    </row>
    <row r="26" spans="1:7" ht="18" customHeight="1">
      <c r="A26" s="45">
        <v>38442</v>
      </c>
      <c r="B26" s="46">
        <v>4</v>
      </c>
      <c r="C26" s="193">
        <v>4353</v>
      </c>
      <c r="D26" s="193"/>
      <c r="E26" s="46">
        <v>214</v>
      </c>
      <c r="F26" s="193">
        <v>115558</v>
      </c>
      <c r="G26" s="194"/>
    </row>
    <row r="27" spans="1:7" ht="18" customHeight="1">
      <c r="A27" s="45">
        <v>38807</v>
      </c>
      <c r="B27" s="46">
        <v>4</v>
      </c>
      <c r="C27" s="193">
        <v>3740</v>
      </c>
      <c r="D27" s="193"/>
      <c r="E27" s="46">
        <v>209</v>
      </c>
      <c r="F27" s="193">
        <v>116892</v>
      </c>
      <c r="G27" s="194"/>
    </row>
    <row r="28" spans="1:7" ht="18" customHeight="1">
      <c r="A28" s="66">
        <v>39172</v>
      </c>
      <c r="B28" s="67">
        <v>3</v>
      </c>
      <c r="C28" s="193">
        <v>2600</v>
      </c>
      <c r="D28" s="193"/>
      <c r="E28" s="67">
        <v>212</v>
      </c>
      <c r="F28" s="193">
        <v>119477</v>
      </c>
      <c r="G28" s="194"/>
    </row>
    <row r="29" spans="1:7" ht="18" customHeight="1">
      <c r="A29" s="45">
        <v>39538</v>
      </c>
      <c r="B29" s="46">
        <v>5</v>
      </c>
      <c r="C29" s="202">
        <v>5327</v>
      </c>
      <c r="D29" s="202"/>
      <c r="E29" s="46">
        <v>217</v>
      </c>
      <c r="F29" s="202">
        <v>119907</v>
      </c>
      <c r="G29" s="183"/>
    </row>
    <row r="30" spans="1:7" ht="18" customHeight="1" thickBot="1">
      <c r="A30" s="162">
        <v>39903</v>
      </c>
      <c r="B30" s="161">
        <v>5</v>
      </c>
      <c r="C30" s="187">
        <v>9020</v>
      </c>
      <c r="D30" s="187"/>
      <c r="E30" s="161">
        <v>219</v>
      </c>
      <c r="F30" s="187">
        <v>120129</v>
      </c>
      <c r="G30" s="188"/>
    </row>
    <row r="31" spans="1:7" ht="13.5">
      <c r="A31" t="s">
        <v>98</v>
      </c>
      <c r="E31" s="2"/>
      <c r="F31" s="2"/>
      <c r="G31" s="2"/>
    </row>
    <row r="32" spans="5:7" ht="13.5">
      <c r="E32" s="2"/>
      <c r="F32" s="2"/>
      <c r="G32" s="2"/>
    </row>
    <row r="33" spans="5:7" ht="13.5">
      <c r="E33" s="2"/>
      <c r="F33" s="2"/>
      <c r="G33" s="2"/>
    </row>
    <row r="34" spans="1:7" ht="29.25" customHeight="1" thickBot="1">
      <c r="A34" s="7" t="s">
        <v>18</v>
      </c>
      <c r="E34" s="2"/>
      <c r="F34" s="2"/>
      <c r="G34" s="2"/>
    </row>
    <row r="35" spans="1:7" ht="34.5" customHeight="1">
      <c r="A35" s="195" t="s">
        <v>79</v>
      </c>
      <c r="B35" s="197" t="s">
        <v>16</v>
      </c>
      <c r="C35" s="197"/>
      <c r="D35" s="197"/>
      <c r="E35" s="198" t="s">
        <v>17</v>
      </c>
      <c r="F35" s="198"/>
      <c r="G35" s="199"/>
    </row>
    <row r="36" spans="1:7" ht="18" customHeight="1">
      <c r="A36" s="196"/>
      <c r="B36" s="44" t="s">
        <v>1</v>
      </c>
      <c r="C36" s="200" t="s">
        <v>2</v>
      </c>
      <c r="D36" s="200"/>
      <c r="E36" s="44" t="s">
        <v>1</v>
      </c>
      <c r="F36" s="200" t="s">
        <v>2</v>
      </c>
      <c r="G36" s="201"/>
    </row>
    <row r="37" spans="1:7" ht="18" customHeight="1">
      <c r="A37" s="45">
        <v>38077</v>
      </c>
      <c r="B37" s="46">
        <v>3</v>
      </c>
      <c r="C37" s="193">
        <v>3239</v>
      </c>
      <c r="D37" s="193"/>
      <c r="E37" s="46">
        <v>2</v>
      </c>
      <c r="F37" s="193">
        <v>4021</v>
      </c>
      <c r="G37" s="194"/>
    </row>
    <row r="38" spans="1:7" ht="18" customHeight="1">
      <c r="A38" s="45">
        <v>38442</v>
      </c>
      <c r="B38" s="46">
        <v>3</v>
      </c>
      <c r="C38" s="193">
        <v>3239</v>
      </c>
      <c r="D38" s="193"/>
      <c r="E38" s="46">
        <v>2</v>
      </c>
      <c r="F38" s="193">
        <v>4021</v>
      </c>
      <c r="G38" s="194"/>
    </row>
    <row r="39" spans="1:7" ht="18" customHeight="1">
      <c r="A39" s="45">
        <v>38807</v>
      </c>
      <c r="B39" s="46">
        <v>3</v>
      </c>
      <c r="C39" s="193">
        <v>3239</v>
      </c>
      <c r="D39" s="193"/>
      <c r="E39" s="46">
        <v>2</v>
      </c>
      <c r="F39" s="193">
        <v>4021</v>
      </c>
      <c r="G39" s="194"/>
    </row>
    <row r="40" spans="1:7" ht="18" customHeight="1">
      <c r="A40" s="66">
        <v>39172</v>
      </c>
      <c r="B40" s="67">
        <v>3</v>
      </c>
      <c r="C40" s="191">
        <v>3239</v>
      </c>
      <c r="D40" s="191"/>
      <c r="E40" s="67">
        <v>2</v>
      </c>
      <c r="F40" s="191">
        <v>4021</v>
      </c>
      <c r="G40" s="192"/>
    </row>
    <row r="41" spans="1:7" ht="18" customHeight="1">
      <c r="A41" s="45">
        <v>39538</v>
      </c>
      <c r="B41" s="46">
        <v>9</v>
      </c>
      <c r="C41" s="193">
        <v>9625</v>
      </c>
      <c r="D41" s="193"/>
      <c r="E41" s="46">
        <v>2</v>
      </c>
      <c r="F41" s="193">
        <v>4021</v>
      </c>
      <c r="G41" s="194"/>
    </row>
    <row r="42" spans="1:7" ht="18" customHeight="1" thickBot="1">
      <c r="A42" s="162">
        <v>39903</v>
      </c>
      <c r="B42" s="161">
        <v>9</v>
      </c>
      <c r="C42" s="189">
        <v>9625</v>
      </c>
      <c r="D42" s="189"/>
      <c r="E42" s="161">
        <v>2</v>
      </c>
      <c r="F42" s="189">
        <v>4021</v>
      </c>
      <c r="G42" s="190"/>
    </row>
  </sheetData>
  <sheetProtection/>
  <mergeCells count="48">
    <mergeCell ref="A15:A16"/>
    <mergeCell ref="C41:D41"/>
    <mergeCell ref="F41:G41"/>
    <mergeCell ref="C26:D26"/>
    <mergeCell ref="C25:D25"/>
    <mergeCell ref="F24:G24"/>
    <mergeCell ref="C29:D29"/>
    <mergeCell ref="C27:D27"/>
    <mergeCell ref="A22:F22"/>
    <mergeCell ref="C28:D28"/>
    <mergeCell ref="A13:A14"/>
    <mergeCell ref="A11:A12"/>
    <mergeCell ref="A4:C4"/>
    <mergeCell ref="A5:A6"/>
    <mergeCell ref="A7:A8"/>
    <mergeCell ref="A9:A10"/>
    <mergeCell ref="J5:K5"/>
    <mergeCell ref="B5:C5"/>
    <mergeCell ref="D5:E5"/>
    <mergeCell ref="F5:G5"/>
    <mergeCell ref="H5:I5"/>
    <mergeCell ref="F29:G29"/>
    <mergeCell ref="F27:G27"/>
    <mergeCell ref="A23:A24"/>
    <mergeCell ref="B23:D23"/>
    <mergeCell ref="C24:D24"/>
    <mergeCell ref="F26:G26"/>
    <mergeCell ref="F25:G25"/>
    <mergeCell ref="E23:G23"/>
    <mergeCell ref="F28:G28"/>
    <mergeCell ref="F37:G37"/>
    <mergeCell ref="E35:G35"/>
    <mergeCell ref="C36:D36"/>
    <mergeCell ref="F36:G36"/>
    <mergeCell ref="C39:D39"/>
    <mergeCell ref="C37:D37"/>
    <mergeCell ref="A35:A36"/>
    <mergeCell ref="B35:D35"/>
    <mergeCell ref="A17:A18"/>
    <mergeCell ref="C30:D30"/>
    <mergeCell ref="F30:G30"/>
    <mergeCell ref="C42:D42"/>
    <mergeCell ref="F42:G42"/>
    <mergeCell ref="C40:D40"/>
    <mergeCell ref="F40:G40"/>
    <mergeCell ref="F39:G39"/>
    <mergeCell ref="F38:G38"/>
    <mergeCell ref="C38:D38"/>
  </mergeCells>
  <printOptions/>
  <pageMargins left="0.7874015748031497" right="0.2362204724409449" top="0.984251968503937" bottom="0.984251968503937" header="0.5118110236220472" footer="0.5118110236220472"/>
  <pageSetup firstPageNumber="86" useFirstPageNumber="1" horizontalDpi="600" verticalDpi="600" orientation="portrait" paperSize="9" r:id="rId1"/>
  <headerFooter alignWithMargins="0">
    <oddFooter>&amp;C&amp;P</oddFooter>
  </headerFooter>
  <ignoredErrors>
    <ignoredError sqref="B7:G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10" customWidth="1"/>
    <col min="2" max="2" width="15.625" style="10" customWidth="1"/>
    <col min="3" max="8" width="6.625" style="10" customWidth="1"/>
    <col min="9" max="14" width="5.875" style="10" customWidth="1"/>
    <col min="15" max="16" width="5.375" style="10" customWidth="1"/>
    <col min="17" max="16384" width="9.00390625" style="10" customWidth="1"/>
  </cols>
  <sheetData>
    <row r="1" spans="1:14" ht="35.25" customHeight="1" thickBot="1">
      <c r="A1" s="24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9"/>
      <c r="N1" s="94" t="s">
        <v>118</v>
      </c>
    </row>
    <row r="2" spans="1:14" s="95" customFormat="1" ht="18" customHeight="1">
      <c r="A2" s="217" t="s">
        <v>109</v>
      </c>
      <c r="B2" s="217"/>
      <c r="C2" s="210" t="s">
        <v>120</v>
      </c>
      <c r="D2" s="211"/>
      <c r="E2" s="211"/>
      <c r="F2" s="211"/>
      <c r="G2" s="211"/>
      <c r="H2" s="212"/>
      <c r="I2" s="213" t="s">
        <v>121</v>
      </c>
      <c r="J2" s="211"/>
      <c r="K2" s="211"/>
      <c r="L2" s="211"/>
      <c r="M2" s="211"/>
      <c r="N2" s="211"/>
    </row>
    <row r="3" spans="1:19" s="12" customFormat="1" ht="30" customHeight="1">
      <c r="A3" s="218"/>
      <c r="B3" s="218"/>
      <c r="C3" s="154" t="s">
        <v>111</v>
      </c>
      <c r="D3" s="126" t="s">
        <v>112</v>
      </c>
      <c r="E3" s="126" t="s">
        <v>113</v>
      </c>
      <c r="F3" s="126" t="s">
        <v>114</v>
      </c>
      <c r="G3" s="164" t="s">
        <v>115</v>
      </c>
      <c r="H3" s="166" t="s">
        <v>142</v>
      </c>
      <c r="I3" s="167" t="s">
        <v>143</v>
      </c>
      <c r="J3" s="168" t="s">
        <v>146</v>
      </c>
      <c r="K3" s="168" t="s">
        <v>144</v>
      </c>
      <c r="L3" s="168" t="s">
        <v>145</v>
      </c>
      <c r="M3" s="168" t="s">
        <v>29</v>
      </c>
      <c r="N3" s="118" t="s">
        <v>119</v>
      </c>
      <c r="O3" s="71"/>
      <c r="P3" s="71"/>
      <c r="Q3" s="71"/>
      <c r="R3" s="71"/>
      <c r="S3" s="17"/>
    </row>
    <row r="4" spans="1:15" s="97" customFormat="1" ht="18" customHeight="1">
      <c r="A4" s="224" t="s">
        <v>110</v>
      </c>
      <c r="B4" s="98" t="s">
        <v>122</v>
      </c>
      <c r="C4" s="101">
        <v>81</v>
      </c>
      <c r="D4" s="102">
        <v>115</v>
      </c>
      <c r="E4" s="102">
        <v>162</v>
      </c>
      <c r="F4" s="102">
        <v>189</v>
      </c>
      <c r="G4" s="102">
        <v>230</v>
      </c>
      <c r="H4" s="163">
        <v>365</v>
      </c>
      <c r="I4" s="104">
        <v>216</v>
      </c>
      <c r="J4" s="102"/>
      <c r="K4" s="102">
        <v>13</v>
      </c>
      <c r="L4" s="102">
        <v>115</v>
      </c>
      <c r="M4" s="105">
        <v>21</v>
      </c>
      <c r="N4" s="103"/>
      <c r="O4" s="125"/>
    </row>
    <row r="5" spans="1:15" s="97" customFormat="1" ht="18" customHeight="1">
      <c r="A5" s="225"/>
      <c r="B5" s="99" t="s">
        <v>123</v>
      </c>
      <c r="C5" s="106">
        <v>100</v>
      </c>
      <c r="D5" s="107">
        <v>119</v>
      </c>
      <c r="E5" s="107">
        <v>182</v>
      </c>
      <c r="F5" s="107">
        <v>280</v>
      </c>
      <c r="G5" s="107">
        <v>297</v>
      </c>
      <c r="H5" s="115">
        <v>349</v>
      </c>
      <c r="I5" s="109">
        <v>229</v>
      </c>
      <c r="J5" s="107"/>
      <c r="K5" s="107">
        <v>18</v>
      </c>
      <c r="L5" s="107">
        <v>77</v>
      </c>
      <c r="M5" s="110">
        <v>25</v>
      </c>
      <c r="N5" s="108"/>
      <c r="O5" s="125"/>
    </row>
    <row r="6" spans="1:15" s="97" customFormat="1" ht="18" customHeight="1">
      <c r="A6" s="225"/>
      <c r="B6" s="99" t="s">
        <v>124</v>
      </c>
      <c r="C6" s="106">
        <v>44</v>
      </c>
      <c r="D6" s="107">
        <v>17</v>
      </c>
      <c r="E6" s="107">
        <v>15</v>
      </c>
      <c r="F6" s="107">
        <v>93</v>
      </c>
      <c r="G6" s="107">
        <v>44</v>
      </c>
      <c r="H6" s="115">
        <v>30</v>
      </c>
      <c r="I6" s="109">
        <v>9</v>
      </c>
      <c r="J6" s="107">
        <v>1</v>
      </c>
      <c r="K6" s="107">
        <v>17</v>
      </c>
      <c r="L6" s="107">
        <v>2</v>
      </c>
      <c r="M6" s="110">
        <v>1</v>
      </c>
      <c r="N6" s="108"/>
      <c r="O6" s="125"/>
    </row>
    <row r="7" spans="1:15" s="97" customFormat="1" ht="18" customHeight="1">
      <c r="A7" s="225"/>
      <c r="B7" s="99" t="s">
        <v>125</v>
      </c>
      <c r="C7" s="106">
        <v>797</v>
      </c>
      <c r="D7" s="107">
        <v>629</v>
      </c>
      <c r="E7" s="107">
        <v>655</v>
      </c>
      <c r="F7" s="107">
        <v>2100</v>
      </c>
      <c r="G7" s="107">
        <v>1276</v>
      </c>
      <c r="H7" s="115">
        <v>2712</v>
      </c>
      <c r="I7" s="109">
        <v>283</v>
      </c>
      <c r="J7" s="107">
        <v>341</v>
      </c>
      <c r="K7" s="107">
        <v>242</v>
      </c>
      <c r="L7" s="107">
        <v>1830</v>
      </c>
      <c r="M7" s="110">
        <v>16</v>
      </c>
      <c r="N7" s="108"/>
      <c r="O7" s="125"/>
    </row>
    <row r="8" spans="1:15" s="97" customFormat="1" ht="18" customHeight="1">
      <c r="A8" s="225"/>
      <c r="B8" s="99" t="s">
        <v>126</v>
      </c>
      <c r="C8" s="106">
        <v>514</v>
      </c>
      <c r="D8" s="107">
        <v>372</v>
      </c>
      <c r="E8" s="107">
        <v>327</v>
      </c>
      <c r="F8" s="107">
        <v>721</v>
      </c>
      <c r="G8" s="107">
        <v>430</v>
      </c>
      <c r="H8" s="115">
        <v>653</v>
      </c>
      <c r="I8" s="109">
        <v>362</v>
      </c>
      <c r="J8" s="107"/>
      <c r="K8" s="107">
        <v>234</v>
      </c>
      <c r="L8" s="107">
        <v>57</v>
      </c>
      <c r="M8" s="110"/>
      <c r="N8" s="108"/>
      <c r="O8" s="125"/>
    </row>
    <row r="9" spans="1:15" s="97" customFormat="1" ht="18" customHeight="1">
      <c r="A9" s="225"/>
      <c r="B9" s="99" t="s">
        <v>127</v>
      </c>
      <c r="C9" s="106"/>
      <c r="D9" s="107"/>
      <c r="E9" s="107">
        <v>3</v>
      </c>
      <c r="F9" s="107">
        <v>52</v>
      </c>
      <c r="G9" s="107">
        <v>137</v>
      </c>
      <c r="H9" s="115">
        <v>91</v>
      </c>
      <c r="I9" s="109">
        <v>28</v>
      </c>
      <c r="J9" s="107">
        <v>9</v>
      </c>
      <c r="K9" s="107">
        <v>10</v>
      </c>
      <c r="L9" s="107">
        <v>41</v>
      </c>
      <c r="M9" s="110">
        <v>3</v>
      </c>
      <c r="N9" s="108"/>
      <c r="O9" s="125"/>
    </row>
    <row r="10" spans="1:15" s="97" customFormat="1" ht="18" customHeight="1">
      <c r="A10" s="225"/>
      <c r="B10" s="99" t="s">
        <v>128</v>
      </c>
      <c r="C10" s="106">
        <v>9</v>
      </c>
      <c r="D10" s="107">
        <v>5</v>
      </c>
      <c r="E10" s="107"/>
      <c r="F10" s="107"/>
      <c r="G10" s="107"/>
      <c r="H10" s="115"/>
      <c r="I10" s="109"/>
      <c r="J10" s="107"/>
      <c r="K10" s="107"/>
      <c r="L10" s="107"/>
      <c r="M10" s="110"/>
      <c r="N10" s="108"/>
      <c r="O10" s="125"/>
    </row>
    <row r="11" spans="1:15" s="97" customFormat="1" ht="18" customHeight="1">
      <c r="A11" s="225"/>
      <c r="B11" s="99" t="s">
        <v>22</v>
      </c>
      <c r="C11" s="106"/>
      <c r="D11" s="107">
        <v>74</v>
      </c>
      <c r="E11" s="107"/>
      <c r="F11" s="107">
        <v>160</v>
      </c>
      <c r="G11" s="107"/>
      <c r="H11" s="115"/>
      <c r="I11" s="109"/>
      <c r="J11" s="107"/>
      <c r="K11" s="107"/>
      <c r="L11" s="107"/>
      <c r="M11" s="110"/>
      <c r="N11" s="108"/>
      <c r="O11" s="125"/>
    </row>
    <row r="12" spans="1:15" s="97" customFormat="1" ht="18" customHeight="1">
      <c r="A12" s="225"/>
      <c r="B12" s="99" t="s">
        <v>23</v>
      </c>
      <c r="C12" s="106">
        <v>30</v>
      </c>
      <c r="D12" s="107">
        <v>100</v>
      </c>
      <c r="E12" s="107">
        <v>18</v>
      </c>
      <c r="F12" s="107"/>
      <c r="G12" s="107">
        <v>28</v>
      </c>
      <c r="H12" s="115">
        <v>48</v>
      </c>
      <c r="I12" s="109"/>
      <c r="J12" s="107"/>
      <c r="K12" s="107">
        <v>48</v>
      </c>
      <c r="L12" s="107"/>
      <c r="M12" s="110"/>
      <c r="N12" s="108"/>
      <c r="O12" s="125"/>
    </row>
    <row r="13" spans="1:14" s="97" customFormat="1" ht="18" customHeight="1">
      <c r="A13" s="225"/>
      <c r="B13" s="99" t="s">
        <v>24</v>
      </c>
      <c r="C13" s="106"/>
      <c r="D13" s="107">
        <v>1</v>
      </c>
      <c r="E13" s="107"/>
      <c r="F13" s="107"/>
      <c r="G13" s="107"/>
      <c r="H13" s="115"/>
      <c r="I13" s="109"/>
      <c r="J13" s="107"/>
      <c r="K13" s="107"/>
      <c r="L13" s="107"/>
      <c r="M13" s="110"/>
      <c r="N13" s="108"/>
    </row>
    <row r="14" spans="1:14" s="97" customFormat="1" ht="18" customHeight="1">
      <c r="A14" s="226"/>
      <c r="B14" s="100" t="s">
        <v>108</v>
      </c>
      <c r="C14" s="111">
        <f aca="true" t="shared" si="0" ref="C14:N14">SUM(C4:C13)</f>
        <v>1575</v>
      </c>
      <c r="D14" s="112">
        <f t="shared" si="0"/>
        <v>1432</v>
      </c>
      <c r="E14" s="112">
        <f t="shared" si="0"/>
        <v>1362</v>
      </c>
      <c r="F14" s="112">
        <f t="shared" si="0"/>
        <v>3595</v>
      </c>
      <c r="G14" s="112">
        <f t="shared" si="0"/>
        <v>2442</v>
      </c>
      <c r="H14" s="112">
        <f t="shared" si="0"/>
        <v>4248</v>
      </c>
      <c r="I14" s="114">
        <f t="shared" si="0"/>
        <v>1127</v>
      </c>
      <c r="J14" s="112">
        <f t="shared" si="0"/>
        <v>351</v>
      </c>
      <c r="K14" s="112">
        <f t="shared" si="0"/>
        <v>582</v>
      </c>
      <c r="L14" s="112">
        <f t="shared" si="0"/>
        <v>2122</v>
      </c>
      <c r="M14" s="112">
        <f t="shared" si="0"/>
        <v>66</v>
      </c>
      <c r="N14" s="113">
        <f t="shared" si="0"/>
        <v>0</v>
      </c>
    </row>
    <row r="15" spans="1:15" s="97" customFormat="1" ht="18" customHeight="1">
      <c r="A15" s="224" t="s">
        <v>116</v>
      </c>
      <c r="B15" s="98" t="s">
        <v>32</v>
      </c>
      <c r="C15" s="101">
        <v>4470</v>
      </c>
      <c r="D15" s="102">
        <v>4052</v>
      </c>
      <c r="E15" s="102">
        <v>4066</v>
      </c>
      <c r="F15" s="102">
        <v>3956</v>
      </c>
      <c r="G15" s="102">
        <v>4203</v>
      </c>
      <c r="H15" s="163">
        <v>4198</v>
      </c>
      <c r="I15" s="104">
        <v>682</v>
      </c>
      <c r="J15" s="102">
        <v>774</v>
      </c>
      <c r="K15" s="102">
        <v>1700</v>
      </c>
      <c r="L15" s="102">
        <v>235</v>
      </c>
      <c r="M15" s="105">
        <v>807</v>
      </c>
      <c r="N15" s="103"/>
      <c r="O15" s="125"/>
    </row>
    <row r="16" spans="1:15" s="97" customFormat="1" ht="18" customHeight="1">
      <c r="A16" s="225"/>
      <c r="B16" s="99" t="s">
        <v>129</v>
      </c>
      <c r="C16" s="106">
        <v>395</v>
      </c>
      <c r="D16" s="107">
        <v>341</v>
      </c>
      <c r="E16" s="107">
        <v>212</v>
      </c>
      <c r="F16" s="107">
        <v>251</v>
      </c>
      <c r="G16" s="107">
        <v>366</v>
      </c>
      <c r="H16" s="115">
        <v>490</v>
      </c>
      <c r="I16" s="109">
        <v>314</v>
      </c>
      <c r="J16" s="107"/>
      <c r="K16" s="107">
        <v>176</v>
      </c>
      <c r="L16" s="107"/>
      <c r="M16" s="110"/>
      <c r="N16" s="108"/>
      <c r="O16" s="125"/>
    </row>
    <row r="17" spans="1:15" s="97" customFormat="1" ht="18" customHeight="1">
      <c r="A17" s="225"/>
      <c r="B17" s="99" t="s">
        <v>130</v>
      </c>
      <c r="C17" s="106">
        <v>37</v>
      </c>
      <c r="D17" s="107">
        <v>50</v>
      </c>
      <c r="E17" s="107">
        <v>48</v>
      </c>
      <c r="F17" s="107">
        <v>37</v>
      </c>
      <c r="G17" s="107">
        <v>34</v>
      </c>
      <c r="H17" s="115">
        <v>33</v>
      </c>
      <c r="I17" s="109"/>
      <c r="J17" s="107"/>
      <c r="K17" s="107"/>
      <c r="L17" s="107">
        <v>33</v>
      </c>
      <c r="M17" s="110"/>
      <c r="N17" s="108"/>
      <c r="O17" s="125"/>
    </row>
    <row r="18" spans="1:15" s="97" customFormat="1" ht="18" customHeight="1">
      <c r="A18" s="225"/>
      <c r="B18" s="99" t="s">
        <v>33</v>
      </c>
      <c r="C18" s="106">
        <v>355</v>
      </c>
      <c r="D18" s="107">
        <v>292</v>
      </c>
      <c r="E18" s="107">
        <v>208</v>
      </c>
      <c r="F18" s="107">
        <v>206</v>
      </c>
      <c r="G18" s="107">
        <v>316</v>
      </c>
      <c r="H18" s="115">
        <v>132</v>
      </c>
      <c r="I18" s="109">
        <v>109</v>
      </c>
      <c r="J18" s="107"/>
      <c r="K18" s="107"/>
      <c r="L18" s="107">
        <v>23</v>
      </c>
      <c r="M18" s="110"/>
      <c r="N18" s="108"/>
      <c r="O18" s="125"/>
    </row>
    <row r="19" spans="1:15" s="97" customFormat="1" ht="18" customHeight="1">
      <c r="A19" s="225"/>
      <c r="B19" s="99" t="s">
        <v>131</v>
      </c>
      <c r="C19" s="106">
        <v>679</v>
      </c>
      <c r="D19" s="107">
        <v>830</v>
      </c>
      <c r="E19" s="107">
        <v>402</v>
      </c>
      <c r="F19" s="107">
        <v>383</v>
      </c>
      <c r="G19" s="107">
        <v>700</v>
      </c>
      <c r="H19" s="115">
        <v>92</v>
      </c>
      <c r="I19" s="109">
        <v>9</v>
      </c>
      <c r="J19" s="107"/>
      <c r="K19" s="107"/>
      <c r="L19" s="107">
        <v>83</v>
      </c>
      <c r="M19" s="110"/>
      <c r="N19" s="108"/>
      <c r="O19" s="125"/>
    </row>
    <row r="20" spans="1:15" s="97" customFormat="1" ht="18" customHeight="1">
      <c r="A20" s="225"/>
      <c r="B20" s="99" t="s">
        <v>34</v>
      </c>
      <c r="C20" s="106">
        <v>4761</v>
      </c>
      <c r="D20" s="107">
        <v>4394</v>
      </c>
      <c r="E20" s="107">
        <v>3976</v>
      </c>
      <c r="F20" s="107">
        <v>3506</v>
      </c>
      <c r="G20" s="107">
        <v>4966</v>
      </c>
      <c r="H20" s="115">
        <v>3726</v>
      </c>
      <c r="I20" s="109">
        <v>830</v>
      </c>
      <c r="J20" s="107">
        <v>870</v>
      </c>
      <c r="K20" s="107">
        <v>577</v>
      </c>
      <c r="L20" s="107">
        <v>719</v>
      </c>
      <c r="M20" s="110">
        <v>730</v>
      </c>
      <c r="N20" s="108"/>
      <c r="O20" s="125"/>
    </row>
    <row r="21" spans="1:15" s="97" customFormat="1" ht="18" customHeight="1">
      <c r="A21" s="225"/>
      <c r="B21" s="99" t="s">
        <v>132</v>
      </c>
      <c r="C21" s="106">
        <v>204</v>
      </c>
      <c r="D21" s="107">
        <v>178</v>
      </c>
      <c r="E21" s="107">
        <v>102</v>
      </c>
      <c r="F21" s="107">
        <v>345</v>
      </c>
      <c r="G21" s="107">
        <v>675</v>
      </c>
      <c r="H21" s="115">
        <v>700</v>
      </c>
      <c r="I21" s="109">
        <v>79</v>
      </c>
      <c r="J21" s="107">
        <v>142</v>
      </c>
      <c r="K21" s="107">
        <v>178</v>
      </c>
      <c r="L21" s="107">
        <v>95</v>
      </c>
      <c r="M21" s="110">
        <v>20</v>
      </c>
      <c r="N21" s="108">
        <v>186</v>
      </c>
      <c r="O21" s="125"/>
    </row>
    <row r="22" spans="1:15" s="97" customFormat="1" ht="18" customHeight="1">
      <c r="A22" s="225"/>
      <c r="B22" s="99" t="s">
        <v>133</v>
      </c>
      <c r="C22" s="106">
        <v>745</v>
      </c>
      <c r="D22" s="107">
        <v>813</v>
      </c>
      <c r="E22" s="107">
        <v>587</v>
      </c>
      <c r="F22" s="107">
        <v>353</v>
      </c>
      <c r="G22" s="107">
        <v>602</v>
      </c>
      <c r="H22" s="115">
        <v>389</v>
      </c>
      <c r="I22" s="109">
        <v>146</v>
      </c>
      <c r="J22" s="107">
        <v>27</v>
      </c>
      <c r="K22" s="107">
        <v>27</v>
      </c>
      <c r="L22" s="107">
        <v>189</v>
      </c>
      <c r="M22" s="110"/>
      <c r="N22" s="108"/>
      <c r="O22" s="125"/>
    </row>
    <row r="23" spans="1:15" s="97" customFormat="1" ht="18" customHeight="1">
      <c r="A23" s="225"/>
      <c r="B23" s="99" t="s">
        <v>134</v>
      </c>
      <c r="C23" s="106"/>
      <c r="D23" s="107"/>
      <c r="E23" s="107">
        <v>18</v>
      </c>
      <c r="F23" s="107">
        <v>49</v>
      </c>
      <c r="G23" s="107">
        <v>56</v>
      </c>
      <c r="H23" s="115">
        <v>125</v>
      </c>
      <c r="I23" s="109"/>
      <c r="J23" s="107"/>
      <c r="K23" s="107">
        <v>125</v>
      </c>
      <c r="L23" s="107"/>
      <c r="M23" s="110"/>
      <c r="N23" s="108"/>
      <c r="O23" s="125"/>
    </row>
    <row r="24" spans="1:15" s="97" customFormat="1" ht="18" customHeight="1">
      <c r="A24" s="225"/>
      <c r="B24" s="165" t="s">
        <v>141</v>
      </c>
      <c r="C24" s="106">
        <v>109</v>
      </c>
      <c r="D24" s="107">
        <v>10</v>
      </c>
      <c r="E24" s="107"/>
      <c r="F24" s="107"/>
      <c r="G24" s="107"/>
      <c r="H24" s="115">
        <v>13</v>
      </c>
      <c r="I24" s="109"/>
      <c r="J24" s="107"/>
      <c r="K24" s="107">
        <v>13</v>
      </c>
      <c r="L24" s="107"/>
      <c r="M24" s="110"/>
      <c r="N24" s="108"/>
      <c r="O24" s="125"/>
    </row>
    <row r="25" spans="1:15" s="97" customFormat="1" ht="18" customHeight="1">
      <c r="A25" s="226"/>
      <c r="B25" s="100" t="s">
        <v>117</v>
      </c>
      <c r="C25" s="111">
        <f aca="true" t="shared" si="1" ref="C25:N25">SUM(C15:C24)</f>
        <v>11755</v>
      </c>
      <c r="D25" s="112">
        <f t="shared" si="1"/>
        <v>10960</v>
      </c>
      <c r="E25" s="112">
        <f t="shared" si="1"/>
        <v>9619</v>
      </c>
      <c r="F25" s="112">
        <f t="shared" si="1"/>
        <v>9086</v>
      </c>
      <c r="G25" s="112">
        <f t="shared" si="1"/>
        <v>11918</v>
      </c>
      <c r="H25" s="112">
        <f>SUM(H15:H24)</f>
        <v>9898</v>
      </c>
      <c r="I25" s="114">
        <f t="shared" si="1"/>
        <v>2169</v>
      </c>
      <c r="J25" s="112">
        <f t="shared" si="1"/>
        <v>1813</v>
      </c>
      <c r="K25" s="112">
        <f t="shared" si="1"/>
        <v>2796</v>
      </c>
      <c r="L25" s="112">
        <f t="shared" si="1"/>
        <v>1377</v>
      </c>
      <c r="M25" s="112">
        <f t="shared" si="1"/>
        <v>1557</v>
      </c>
      <c r="N25" s="113">
        <f t="shared" si="1"/>
        <v>186</v>
      </c>
      <c r="O25" s="125"/>
    </row>
    <row r="26" spans="1:14" s="97" customFormat="1" ht="18" customHeight="1" thickBot="1">
      <c r="A26" s="219" t="s">
        <v>135</v>
      </c>
      <c r="B26" s="220"/>
      <c r="C26" s="120">
        <f aca="true" t="shared" si="2" ref="C26:N26">SUM(C25,C14)</f>
        <v>13330</v>
      </c>
      <c r="D26" s="121">
        <f t="shared" si="2"/>
        <v>12392</v>
      </c>
      <c r="E26" s="121">
        <f t="shared" si="2"/>
        <v>10981</v>
      </c>
      <c r="F26" s="121">
        <f t="shared" si="2"/>
        <v>12681</v>
      </c>
      <c r="G26" s="121">
        <f t="shared" si="2"/>
        <v>14360</v>
      </c>
      <c r="H26" s="121">
        <f>SUM(H25,H14)</f>
        <v>14146</v>
      </c>
      <c r="I26" s="124">
        <f t="shared" si="2"/>
        <v>3296</v>
      </c>
      <c r="J26" s="121">
        <f t="shared" si="2"/>
        <v>2164</v>
      </c>
      <c r="K26" s="121">
        <f t="shared" si="2"/>
        <v>3378</v>
      </c>
      <c r="L26" s="121">
        <f t="shared" si="2"/>
        <v>3499</v>
      </c>
      <c r="M26" s="121">
        <f t="shared" si="2"/>
        <v>1623</v>
      </c>
      <c r="N26" s="122">
        <f t="shared" si="2"/>
        <v>186</v>
      </c>
    </row>
    <row r="27" spans="1:16" s="97" customFormat="1" ht="18" customHeight="1">
      <c r="A27" s="123" t="s">
        <v>30</v>
      </c>
      <c r="B27" s="96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117"/>
      <c r="O27" s="117"/>
      <c r="P27" s="117"/>
    </row>
    <row r="28" s="95" customFormat="1" ht="18" customHeight="1"/>
    <row r="29" s="95" customFormat="1" ht="18" customHeight="1"/>
    <row r="30" spans="1:13" s="12" customFormat="1" ht="30" customHeight="1" thickBot="1">
      <c r="A30" s="26" t="s">
        <v>36</v>
      </c>
      <c r="B30" s="11"/>
      <c r="C30" s="11"/>
      <c r="D30" s="11"/>
      <c r="E30" s="11"/>
      <c r="F30" s="11"/>
      <c r="G30" s="11"/>
      <c r="M30" s="13" t="s">
        <v>107</v>
      </c>
    </row>
    <row r="31" spans="1:14" s="12" customFormat="1" ht="18" customHeight="1">
      <c r="A31" s="221" t="s">
        <v>81</v>
      </c>
      <c r="B31" s="222"/>
      <c r="C31" s="223" t="s">
        <v>37</v>
      </c>
      <c r="D31" s="221"/>
      <c r="E31" s="221" t="s">
        <v>38</v>
      </c>
      <c r="F31" s="221"/>
      <c r="G31" s="221" t="s">
        <v>39</v>
      </c>
      <c r="H31" s="221"/>
      <c r="I31" s="221" t="s">
        <v>40</v>
      </c>
      <c r="J31" s="221"/>
      <c r="K31" s="221" t="s">
        <v>41</v>
      </c>
      <c r="L31" s="221"/>
      <c r="M31" s="221" t="s">
        <v>42</v>
      </c>
      <c r="N31" s="221"/>
    </row>
    <row r="32" spans="1:14" s="12" customFormat="1" ht="18" customHeight="1">
      <c r="A32" s="214" t="s">
        <v>43</v>
      </c>
      <c r="B32" s="214"/>
      <c r="C32" s="215">
        <v>4014</v>
      </c>
      <c r="D32" s="209"/>
      <c r="E32" s="209">
        <v>64</v>
      </c>
      <c r="F32" s="209"/>
      <c r="G32" s="209">
        <v>229</v>
      </c>
      <c r="H32" s="209"/>
      <c r="I32" s="209">
        <v>463</v>
      </c>
      <c r="J32" s="209"/>
      <c r="K32" s="209">
        <v>1601</v>
      </c>
      <c r="L32" s="209"/>
      <c r="M32" s="209">
        <v>1657</v>
      </c>
      <c r="N32" s="209"/>
    </row>
    <row r="33" spans="1:14" s="12" customFormat="1" ht="18" customHeight="1">
      <c r="A33" s="214" t="s">
        <v>44</v>
      </c>
      <c r="B33" s="214"/>
      <c r="C33" s="215">
        <v>4067</v>
      </c>
      <c r="D33" s="209"/>
      <c r="E33" s="209">
        <v>62</v>
      </c>
      <c r="F33" s="209"/>
      <c r="G33" s="209">
        <v>226</v>
      </c>
      <c r="H33" s="209"/>
      <c r="I33" s="209">
        <v>446</v>
      </c>
      <c r="J33" s="209"/>
      <c r="K33" s="209">
        <v>1579</v>
      </c>
      <c r="L33" s="209"/>
      <c r="M33" s="209">
        <v>1754</v>
      </c>
      <c r="N33" s="209"/>
    </row>
    <row r="34" spans="1:14" s="12" customFormat="1" ht="18" customHeight="1">
      <c r="A34" s="214" t="s">
        <v>45</v>
      </c>
      <c r="B34" s="214"/>
      <c r="C34" s="215">
        <v>4110</v>
      </c>
      <c r="D34" s="209"/>
      <c r="E34" s="209">
        <v>47</v>
      </c>
      <c r="F34" s="209"/>
      <c r="G34" s="209">
        <v>225</v>
      </c>
      <c r="H34" s="209"/>
      <c r="I34" s="209">
        <v>377</v>
      </c>
      <c r="J34" s="209"/>
      <c r="K34" s="209">
        <v>1530</v>
      </c>
      <c r="L34" s="209"/>
      <c r="M34" s="209">
        <v>1931</v>
      </c>
      <c r="N34" s="209"/>
    </row>
    <row r="35" spans="1:14" s="12" customFormat="1" ht="18" customHeight="1">
      <c r="A35" s="216" t="s">
        <v>46</v>
      </c>
      <c r="B35" s="214"/>
      <c r="C35" s="215">
        <f>SUM(E35:M35)</f>
        <v>3720</v>
      </c>
      <c r="D35" s="209"/>
      <c r="E35" s="209">
        <v>49</v>
      </c>
      <c r="F35" s="209"/>
      <c r="G35" s="209">
        <v>197</v>
      </c>
      <c r="H35" s="209"/>
      <c r="I35" s="209">
        <v>326</v>
      </c>
      <c r="J35" s="209"/>
      <c r="K35" s="209">
        <v>1232</v>
      </c>
      <c r="L35" s="209"/>
      <c r="M35" s="209">
        <v>1916</v>
      </c>
      <c r="N35" s="209"/>
    </row>
    <row r="36" spans="1:14" s="12" customFormat="1" ht="18" customHeight="1">
      <c r="A36" s="216" t="s">
        <v>136</v>
      </c>
      <c r="B36" s="214"/>
      <c r="C36" s="215">
        <f>SUM(E36:M36)</f>
        <v>4522</v>
      </c>
      <c r="D36" s="209"/>
      <c r="E36" s="209">
        <v>56</v>
      </c>
      <c r="F36" s="209"/>
      <c r="G36" s="209">
        <v>229</v>
      </c>
      <c r="H36" s="209"/>
      <c r="I36" s="209">
        <v>408</v>
      </c>
      <c r="J36" s="209"/>
      <c r="K36" s="209">
        <v>1436</v>
      </c>
      <c r="L36" s="209"/>
      <c r="M36" s="209">
        <v>2393</v>
      </c>
      <c r="N36" s="209"/>
    </row>
    <row r="37" spans="1:14" s="12" customFormat="1" ht="18" customHeight="1" thickBot="1">
      <c r="A37" s="228" t="s">
        <v>148</v>
      </c>
      <c r="B37" s="229"/>
      <c r="C37" s="230">
        <f>SUM(E37:M37)</f>
        <v>4507</v>
      </c>
      <c r="D37" s="227"/>
      <c r="E37" s="227">
        <v>52</v>
      </c>
      <c r="F37" s="227"/>
      <c r="G37" s="227">
        <v>202</v>
      </c>
      <c r="H37" s="227"/>
      <c r="I37" s="227">
        <v>389</v>
      </c>
      <c r="J37" s="227"/>
      <c r="K37" s="227">
        <v>1266</v>
      </c>
      <c r="L37" s="227"/>
      <c r="M37" s="227">
        <v>2598</v>
      </c>
      <c r="N37" s="227"/>
    </row>
  </sheetData>
  <sheetProtection/>
  <mergeCells count="55">
    <mergeCell ref="M37:N37"/>
    <mergeCell ref="A37:B37"/>
    <mergeCell ref="C37:D37"/>
    <mergeCell ref="E37:F37"/>
    <mergeCell ref="G37:H37"/>
    <mergeCell ref="I37:J37"/>
    <mergeCell ref="K37:L37"/>
    <mergeCell ref="I36:J36"/>
    <mergeCell ref="K36:L36"/>
    <mergeCell ref="M35:N35"/>
    <mergeCell ref="M36:N36"/>
    <mergeCell ref="A36:B36"/>
    <mergeCell ref="C36:D36"/>
    <mergeCell ref="E36:F36"/>
    <mergeCell ref="G36:H36"/>
    <mergeCell ref="M33:N33"/>
    <mergeCell ref="G32:H32"/>
    <mergeCell ref="I32:J32"/>
    <mergeCell ref="M34:N34"/>
    <mergeCell ref="I34:J34"/>
    <mergeCell ref="A2:B3"/>
    <mergeCell ref="A26:B26"/>
    <mergeCell ref="A31:B31"/>
    <mergeCell ref="K31:L31"/>
    <mergeCell ref="C31:D31"/>
    <mergeCell ref="E31:F31"/>
    <mergeCell ref="G31:H31"/>
    <mergeCell ref="I31:J31"/>
    <mergeCell ref="A4:A14"/>
    <mergeCell ref="A15:A25"/>
    <mergeCell ref="A33:B33"/>
    <mergeCell ref="C33:D33"/>
    <mergeCell ref="E33:F33"/>
    <mergeCell ref="I33:J33"/>
    <mergeCell ref="G33:H33"/>
    <mergeCell ref="A32:B32"/>
    <mergeCell ref="C32:D32"/>
    <mergeCell ref="E32:F32"/>
    <mergeCell ref="I35:J35"/>
    <mergeCell ref="A34:B34"/>
    <mergeCell ref="C34:D34"/>
    <mergeCell ref="A35:B35"/>
    <mergeCell ref="C35:D35"/>
    <mergeCell ref="E35:F35"/>
    <mergeCell ref="E34:F34"/>
    <mergeCell ref="G35:H35"/>
    <mergeCell ref="G34:H34"/>
    <mergeCell ref="K34:L34"/>
    <mergeCell ref="C2:H2"/>
    <mergeCell ref="I2:N2"/>
    <mergeCell ref="K35:L35"/>
    <mergeCell ref="K33:L33"/>
    <mergeCell ref="M31:N31"/>
    <mergeCell ref="K32:L32"/>
    <mergeCell ref="M32:N32"/>
  </mergeCells>
  <printOptions/>
  <pageMargins left="0.7874015748031497" right="0.7874015748031497" top="0.7874015748031497" bottom="0.7874015748031497" header="0.5118110236220472" footer="0.5118110236220472"/>
  <pageSetup firstPageNumber="87" useFirstPageNumber="1" horizontalDpi="600" verticalDpi="600" orientation="portrait" paperSize="9" scale="8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S2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375" style="12" customWidth="1"/>
    <col min="2" max="2" width="10.875" style="12" customWidth="1"/>
    <col min="3" max="19" width="6.50390625" style="12" customWidth="1"/>
    <col min="20" max="16384" width="9.00390625" style="12" customWidth="1"/>
  </cols>
  <sheetData>
    <row r="2" spans="1:19" ht="30" customHeight="1" thickBot="1">
      <c r="A2" s="27" t="s">
        <v>47</v>
      </c>
      <c r="B2" s="27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 t="s">
        <v>48</v>
      </c>
      <c r="P2" s="68"/>
      <c r="Q2" s="17"/>
      <c r="R2" s="17"/>
      <c r="S2" s="68"/>
    </row>
    <row r="3" spans="1:19" ht="81" customHeight="1">
      <c r="A3" s="231" t="s">
        <v>105</v>
      </c>
      <c r="B3" s="232"/>
      <c r="C3" s="70">
        <v>15</v>
      </c>
      <c r="D3" s="70">
        <v>16</v>
      </c>
      <c r="E3" s="70">
        <v>17</v>
      </c>
      <c r="F3" s="70">
        <v>18</v>
      </c>
      <c r="G3" s="169">
        <v>19</v>
      </c>
      <c r="H3" s="81">
        <v>20</v>
      </c>
      <c r="I3" s="170" t="s">
        <v>143</v>
      </c>
      <c r="J3" s="171" t="s">
        <v>146</v>
      </c>
      <c r="K3" s="171" t="s">
        <v>144</v>
      </c>
      <c r="L3" s="171" t="s">
        <v>145</v>
      </c>
      <c r="M3" s="171" t="s">
        <v>29</v>
      </c>
      <c r="N3" s="69" t="s">
        <v>100</v>
      </c>
      <c r="O3" s="71"/>
      <c r="P3" s="71"/>
      <c r="Q3" s="71"/>
      <c r="R3" s="71"/>
      <c r="S3" s="17"/>
    </row>
    <row r="4" spans="1:18" ht="15.75" customHeight="1">
      <c r="A4" s="233" t="s">
        <v>37</v>
      </c>
      <c r="B4" s="87" t="s">
        <v>49</v>
      </c>
      <c r="C4" s="47">
        <v>3657</v>
      </c>
      <c r="D4" s="47">
        <v>3394</v>
      </c>
      <c r="E4" s="47">
        <v>3298</v>
      </c>
      <c r="F4" s="47">
        <v>3273</v>
      </c>
      <c r="G4" s="47">
        <v>3270</v>
      </c>
      <c r="H4" s="82">
        <v>3151</v>
      </c>
      <c r="I4" s="76">
        <v>812</v>
      </c>
      <c r="J4" s="47">
        <v>645</v>
      </c>
      <c r="K4" s="47">
        <v>600</v>
      </c>
      <c r="L4" s="47">
        <v>836</v>
      </c>
      <c r="M4" s="47">
        <v>258</v>
      </c>
      <c r="N4" s="48"/>
      <c r="O4" s="72"/>
      <c r="P4" s="72"/>
      <c r="Q4" s="72"/>
      <c r="R4" s="72"/>
    </row>
    <row r="5" spans="1:18" ht="15.75" customHeight="1">
      <c r="A5" s="234"/>
      <c r="B5" s="88" t="s">
        <v>50</v>
      </c>
      <c r="C5" s="49">
        <v>1152</v>
      </c>
      <c r="D5" s="49">
        <v>1075</v>
      </c>
      <c r="E5" s="49">
        <v>1055</v>
      </c>
      <c r="F5" s="49">
        <v>992</v>
      </c>
      <c r="G5" s="49">
        <v>1004</v>
      </c>
      <c r="H5" s="83">
        <v>932</v>
      </c>
      <c r="I5" s="77"/>
      <c r="J5" s="49"/>
      <c r="K5" s="49"/>
      <c r="L5" s="49"/>
      <c r="M5" s="49"/>
      <c r="N5" s="50">
        <v>932</v>
      </c>
      <c r="O5" s="72"/>
      <c r="P5" s="72"/>
      <c r="Q5" s="72"/>
      <c r="R5" s="72"/>
    </row>
    <row r="6" spans="1:18" ht="15.75" customHeight="1">
      <c r="A6" s="235"/>
      <c r="B6" s="89" t="s">
        <v>0</v>
      </c>
      <c r="C6" s="75">
        <f aca="true" t="shared" si="0" ref="C6:H6">SUM(C4:C5)</f>
        <v>4809</v>
      </c>
      <c r="D6" s="75">
        <f t="shared" si="0"/>
        <v>4469</v>
      </c>
      <c r="E6" s="75">
        <f t="shared" si="0"/>
        <v>4353</v>
      </c>
      <c r="F6" s="75">
        <f t="shared" si="0"/>
        <v>4265</v>
      </c>
      <c r="G6" s="75">
        <f t="shared" si="0"/>
        <v>4274</v>
      </c>
      <c r="H6" s="84">
        <f t="shared" si="0"/>
        <v>4083</v>
      </c>
      <c r="I6" s="78"/>
      <c r="J6" s="75"/>
      <c r="K6" s="75"/>
      <c r="L6" s="75"/>
      <c r="M6" s="75"/>
      <c r="N6" s="51"/>
      <c r="O6" s="72"/>
      <c r="P6" s="72"/>
      <c r="Q6" s="72"/>
      <c r="R6" s="72"/>
    </row>
    <row r="7" spans="1:18" ht="15.75" customHeight="1">
      <c r="A7" s="236" t="s">
        <v>104</v>
      </c>
      <c r="B7" s="90" t="s">
        <v>49</v>
      </c>
      <c r="C7" s="73">
        <v>280</v>
      </c>
      <c r="D7" s="73">
        <v>304</v>
      </c>
      <c r="E7" s="73">
        <v>323</v>
      </c>
      <c r="F7" s="73">
        <v>414</v>
      </c>
      <c r="G7" s="144"/>
      <c r="H7" s="142"/>
      <c r="I7" s="143"/>
      <c r="J7" s="144"/>
      <c r="K7" s="144"/>
      <c r="L7" s="144"/>
      <c r="M7" s="144"/>
      <c r="N7" s="145"/>
      <c r="O7" s="72"/>
      <c r="P7" s="72"/>
      <c r="Q7" s="72"/>
      <c r="R7" s="72"/>
    </row>
    <row r="8" spans="1:18" ht="15.75" customHeight="1">
      <c r="A8" s="236"/>
      <c r="B8" s="88" t="s">
        <v>50</v>
      </c>
      <c r="C8" s="49">
        <v>21</v>
      </c>
      <c r="D8" s="49">
        <v>18</v>
      </c>
      <c r="E8" s="49">
        <v>20</v>
      </c>
      <c r="F8" s="49">
        <v>24</v>
      </c>
      <c r="G8" s="148"/>
      <c r="H8" s="146"/>
      <c r="I8" s="147"/>
      <c r="J8" s="148"/>
      <c r="K8" s="148"/>
      <c r="L8" s="148"/>
      <c r="M8" s="148"/>
      <c r="N8" s="149"/>
      <c r="O8" s="72"/>
      <c r="P8" s="72"/>
      <c r="Q8" s="72"/>
      <c r="R8" s="72"/>
    </row>
    <row r="9" spans="1:18" ht="15.75" customHeight="1">
      <c r="A9" s="237"/>
      <c r="B9" s="90" t="s">
        <v>0</v>
      </c>
      <c r="C9" s="73">
        <v>301</v>
      </c>
      <c r="D9" s="73">
        <v>322</v>
      </c>
      <c r="E9" s="73">
        <v>343</v>
      </c>
      <c r="F9" s="73">
        <v>438</v>
      </c>
      <c r="G9" s="144"/>
      <c r="H9" s="142"/>
      <c r="I9" s="143"/>
      <c r="J9" s="144"/>
      <c r="K9" s="144"/>
      <c r="L9" s="144"/>
      <c r="M9" s="144"/>
      <c r="N9" s="145"/>
      <c r="O9" s="72"/>
      <c r="P9" s="72"/>
      <c r="Q9" s="72"/>
      <c r="R9" s="72"/>
    </row>
    <row r="10" spans="1:18" ht="15.75" customHeight="1">
      <c r="A10" s="234" t="s">
        <v>99</v>
      </c>
      <c r="B10" s="90" t="s">
        <v>49</v>
      </c>
      <c r="C10" s="144"/>
      <c r="D10" s="144"/>
      <c r="E10" s="144"/>
      <c r="F10" s="144"/>
      <c r="G10" s="73">
        <v>9</v>
      </c>
      <c r="H10" s="85">
        <v>12</v>
      </c>
      <c r="I10" s="79">
        <v>2</v>
      </c>
      <c r="J10" s="73">
        <v>2</v>
      </c>
      <c r="K10" s="73">
        <v>2</v>
      </c>
      <c r="L10" s="73">
        <v>5</v>
      </c>
      <c r="M10" s="73">
        <v>1</v>
      </c>
      <c r="N10" s="74"/>
      <c r="O10" s="72"/>
      <c r="P10" s="72"/>
      <c r="Q10" s="72"/>
      <c r="R10" s="72"/>
    </row>
    <row r="11" spans="1:18" ht="15.75" customHeight="1">
      <c r="A11" s="234"/>
      <c r="B11" s="88" t="s">
        <v>50</v>
      </c>
      <c r="C11" s="148"/>
      <c r="D11" s="148"/>
      <c r="E11" s="148"/>
      <c r="F11" s="148"/>
      <c r="G11" s="49"/>
      <c r="H11" s="83"/>
      <c r="I11" s="77"/>
      <c r="J11" s="49"/>
      <c r="K11" s="49"/>
      <c r="L11" s="49"/>
      <c r="M11" s="49"/>
      <c r="N11" s="50"/>
      <c r="O11" s="72"/>
      <c r="P11" s="72"/>
      <c r="Q11" s="72"/>
      <c r="R11" s="72"/>
    </row>
    <row r="12" spans="1:18" ht="15.75" customHeight="1">
      <c r="A12" s="238"/>
      <c r="B12" s="88" t="s">
        <v>0</v>
      </c>
      <c r="C12" s="148"/>
      <c r="D12" s="148"/>
      <c r="E12" s="148"/>
      <c r="F12" s="148"/>
      <c r="G12" s="49">
        <v>9</v>
      </c>
      <c r="H12" s="83">
        <v>12</v>
      </c>
      <c r="I12" s="77"/>
      <c r="J12" s="49"/>
      <c r="K12" s="49"/>
      <c r="L12" s="49"/>
      <c r="M12" s="49"/>
      <c r="N12" s="50"/>
      <c r="O12" s="72"/>
      <c r="P12" s="72"/>
      <c r="Q12" s="72"/>
      <c r="R12" s="72"/>
    </row>
    <row r="13" spans="1:18" ht="15.75" customHeight="1">
      <c r="A13" s="239" t="s">
        <v>101</v>
      </c>
      <c r="B13" s="88" t="s">
        <v>49</v>
      </c>
      <c r="C13" s="148"/>
      <c r="D13" s="148"/>
      <c r="E13" s="148"/>
      <c r="F13" s="148"/>
      <c r="G13" s="49">
        <v>506</v>
      </c>
      <c r="H13" s="83">
        <v>562</v>
      </c>
      <c r="I13" s="77">
        <v>144</v>
      </c>
      <c r="J13" s="49">
        <v>126</v>
      </c>
      <c r="K13" s="49">
        <v>96</v>
      </c>
      <c r="L13" s="49">
        <v>153</v>
      </c>
      <c r="M13" s="49">
        <v>43</v>
      </c>
      <c r="N13" s="50"/>
      <c r="O13" s="72"/>
      <c r="P13" s="72"/>
      <c r="Q13" s="72"/>
      <c r="R13" s="72"/>
    </row>
    <row r="14" spans="1:18" ht="15.75" customHeight="1">
      <c r="A14" s="234"/>
      <c r="B14" s="88" t="s">
        <v>50</v>
      </c>
      <c r="C14" s="148"/>
      <c r="D14" s="148"/>
      <c r="E14" s="148"/>
      <c r="F14" s="148"/>
      <c r="G14" s="49">
        <v>20</v>
      </c>
      <c r="H14" s="83">
        <v>31</v>
      </c>
      <c r="I14" s="77"/>
      <c r="J14" s="49"/>
      <c r="K14" s="49"/>
      <c r="L14" s="49"/>
      <c r="M14" s="49"/>
      <c r="N14" s="50">
        <v>31</v>
      </c>
      <c r="O14" s="72"/>
      <c r="P14" s="72"/>
      <c r="Q14" s="72"/>
      <c r="R14" s="72"/>
    </row>
    <row r="15" spans="1:18" ht="15.75" customHeight="1">
      <c r="A15" s="235"/>
      <c r="B15" s="89" t="s">
        <v>0</v>
      </c>
      <c r="C15" s="150"/>
      <c r="D15" s="150"/>
      <c r="E15" s="150"/>
      <c r="F15" s="150"/>
      <c r="G15" s="75">
        <v>526</v>
      </c>
      <c r="H15" s="84">
        <v>593</v>
      </c>
      <c r="I15" s="78"/>
      <c r="J15" s="75"/>
      <c r="K15" s="75"/>
      <c r="L15" s="75"/>
      <c r="M15" s="75"/>
      <c r="N15" s="51"/>
      <c r="O15" s="72"/>
      <c r="P15" s="72"/>
      <c r="Q15" s="72"/>
      <c r="R15" s="72"/>
    </row>
    <row r="16" spans="1:18" ht="15.75" customHeight="1">
      <c r="A16" s="236" t="s">
        <v>102</v>
      </c>
      <c r="B16" s="90" t="s">
        <v>49</v>
      </c>
      <c r="C16" s="73">
        <v>3085</v>
      </c>
      <c r="D16" s="73">
        <v>2987</v>
      </c>
      <c r="E16" s="73">
        <v>2876</v>
      </c>
      <c r="F16" s="73">
        <v>2774</v>
      </c>
      <c r="G16" s="73">
        <v>2684</v>
      </c>
      <c r="H16" s="85">
        <v>2511</v>
      </c>
      <c r="I16" s="79">
        <v>638</v>
      </c>
      <c r="J16" s="73">
        <v>510</v>
      </c>
      <c r="K16" s="73">
        <v>496</v>
      </c>
      <c r="L16" s="73">
        <v>667</v>
      </c>
      <c r="M16" s="73">
        <v>200</v>
      </c>
      <c r="N16" s="74"/>
      <c r="O16" s="72"/>
      <c r="P16" s="72"/>
      <c r="Q16" s="72"/>
      <c r="R16" s="72"/>
    </row>
    <row r="17" spans="1:18" ht="15.75" customHeight="1">
      <c r="A17" s="236"/>
      <c r="B17" s="88" t="s">
        <v>50</v>
      </c>
      <c r="C17" s="49">
        <v>1095</v>
      </c>
      <c r="D17" s="49">
        <v>1039</v>
      </c>
      <c r="E17" s="49">
        <v>1023</v>
      </c>
      <c r="F17" s="49">
        <v>955</v>
      </c>
      <c r="G17" s="49">
        <v>973</v>
      </c>
      <c r="H17" s="83">
        <v>889</v>
      </c>
      <c r="I17" s="77"/>
      <c r="J17" s="49"/>
      <c r="K17" s="49"/>
      <c r="L17" s="49"/>
      <c r="M17" s="49"/>
      <c r="N17" s="50">
        <v>889</v>
      </c>
      <c r="O17" s="72"/>
      <c r="P17" s="72"/>
      <c r="Q17" s="72"/>
      <c r="R17" s="72"/>
    </row>
    <row r="18" spans="1:18" ht="15.75" customHeight="1">
      <c r="A18" s="244"/>
      <c r="B18" s="89" t="s">
        <v>0</v>
      </c>
      <c r="C18" s="75">
        <f aca="true" t="shared" si="1" ref="C18:H18">SUM(C16:C17)</f>
        <v>4180</v>
      </c>
      <c r="D18" s="75">
        <f t="shared" si="1"/>
        <v>4026</v>
      </c>
      <c r="E18" s="75">
        <f t="shared" si="1"/>
        <v>3899</v>
      </c>
      <c r="F18" s="75">
        <f t="shared" si="1"/>
        <v>3729</v>
      </c>
      <c r="G18" s="75">
        <f t="shared" si="1"/>
        <v>3657</v>
      </c>
      <c r="H18" s="84">
        <f t="shared" si="1"/>
        <v>3400</v>
      </c>
      <c r="I18" s="78"/>
      <c r="J18" s="75"/>
      <c r="K18" s="75"/>
      <c r="L18" s="75"/>
      <c r="M18" s="75"/>
      <c r="N18" s="51"/>
      <c r="O18" s="72"/>
      <c r="P18" s="72"/>
      <c r="Q18" s="72"/>
      <c r="R18" s="72"/>
    </row>
    <row r="19" spans="1:18" ht="15.75" customHeight="1">
      <c r="A19" s="236" t="s">
        <v>103</v>
      </c>
      <c r="B19" s="90" t="s">
        <v>49</v>
      </c>
      <c r="C19" s="73">
        <v>292</v>
      </c>
      <c r="D19" s="73">
        <v>103</v>
      </c>
      <c r="E19" s="73">
        <v>99</v>
      </c>
      <c r="F19" s="73">
        <v>85</v>
      </c>
      <c r="G19" s="73">
        <v>71</v>
      </c>
      <c r="H19" s="85">
        <v>66</v>
      </c>
      <c r="I19" s="79">
        <v>28</v>
      </c>
      <c r="J19" s="73">
        <v>7</v>
      </c>
      <c r="K19" s="73">
        <v>6</v>
      </c>
      <c r="L19" s="73">
        <v>11</v>
      </c>
      <c r="M19" s="73">
        <v>14</v>
      </c>
      <c r="N19" s="74"/>
      <c r="O19" s="72"/>
      <c r="P19" s="72"/>
      <c r="Q19" s="72"/>
      <c r="R19" s="72"/>
    </row>
    <row r="20" spans="1:18" ht="15.75" customHeight="1">
      <c r="A20" s="236"/>
      <c r="B20" s="88" t="s">
        <v>50</v>
      </c>
      <c r="C20" s="49">
        <v>36</v>
      </c>
      <c r="D20" s="49">
        <v>18</v>
      </c>
      <c r="E20" s="49">
        <v>12</v>
      </c>
      <c r="F20" s="49">
        <v>13</v>
      </c>
      <c r="G20" s="49">
        <v>11</v>
      </c>
      <c r="H20" s="83">
        <v>12</v>
      </c>
      <c r="I20" s="77"/>
      <c r="J20" s="49"/>
      <c r="K20" s="49"/>
      <c r="L20" s="49"/>
      <c r="M20" s="49"/>
      <c r="N20" s="50">
        <v>12</v>
      </c>
      <c r="O20" s="72"/>
      <c r="P20" s="72"/>
      <c r="Q20" s="72"/>
      <c r="R20" s="72"/>
    </row>
    <row r="21" spans="1:18" ht="15.75" customHeight="1" thickBot="1">
      <c r="A21" s="245"/>
      <c r="B21" s="88" t="s">
        <v>0</v>
      </c>
      <c r="C21" s="52">
        <f aca="true" t="shared" si="2" ref="C21:H21">SUM(C19:C20)</f>
        <v>328</v>
      </c>
      <c r="D21" s="52">
        <f t="shared" si="2"/>
        <v>121</v>
      </c>
      <c r="E21" s="52">
        <f t="shared" si="2"/>
        <v>111</v>
      </c>
      <c r="F21" s="52">
        <f t="shared" si="2"/>
        <v>98</v>
      </c>
      <c r="G21" s="52">
        <f t="shared" si="2"/>
        <v>82</v>
      </c>
      <c r="H21" s="86">
        <f t="shared" si="2"/>
        <v>78</v>
      </c>
      <c r="I21" s="80"/>
      <c r="J21" s="52"/>
      <c r="K21" s="52"/>
      <c r="L21" s="52"/>
      <c r="M21" s="52"/>
      <c r="N21" s="53"/>
      <c r="O21" s="72"/>
      <c r="P21" s="72"/>
      <c r="Q21" s="72"/>
      <c r="R21" s="72"/>
    </row>
    <row r="22" spans="1:13" ht="13.5">
      <c r="A22" s="242" t="s">
        <v>51</v>
      </c>
      <c r="B22" s="242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</row>
    <row r="23" spans="1:13" ht="13.5">
      <c r="A23" s="240" t="s">
        <v>52</v>
      </c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</row>
    <row r="24" spans="1:13" ht="13.5">
      <c r="A24" s="240" t="s">
        <v>106</v>
      </c>
      <c r="B24" s="240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</row>
  </sheetData>
  <sheetProtection/>
  <mergeCells count="10">
    <mergeCell ref="A13:A15"/>
    <mergeCell ref="A24:M24"/>
    <mergeCell ref="A23:M23"/>
    <mergeCell ref="A22:M22"/>
    <mergeCell ref="A16:A18"/>
    <mergeCell ref="A19:A21"/>
    <mergeCell ref="A3:B3"/>
    <mergeCell ref="A4:A6"/>
    <mergeCell ref="A7:A9"/>
    <mergeCell ref="A10:A12"/>
  </mergeCells>
  <printOptions/>
  <pageMargins left="0.7480314960629921" right="0.7480314960629921" top="0.984251968503937" bottom="0.984251968503937" header="0.5118110236220472" footer="0.5118110236220472"/>
  <pageSetup firstPageNumber="88" useFirstPageNumber="1" horizontalDpi="600" verticalDpi="600" orientation="portrait" paperSize="9" scale="86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0" customWidth="1"/>
    <col min="3" max="11" width="7.625" style="0" customWidth="1"/>
  </cols>
  <sheetData>
    <row r="1" spans="1:11" ht="23.25" customHeight="1" thickBot="1">
      <c r="A1" s="2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9" t="s">
        <v>31</v>
      </c>
    </row>
    <row r="2" spans="1:11" s="20" customFormat="1" ht="26.25" customHeight="1">
      <c r="A2" s="127" t="s">
        <v>120</v>
      </c>
      <c r="B2" s="58" t="s">
        <v>0</v>
      </c>
      <c r="C2" s="58" t="s">
        <v>54</v>
      </c>
      <c r="D2" s="58" t="s">
        <v>32</v>
      </c>
      <c r="E2" s="58" t="s">
        <v>55</v>
      </c>
      <c r="F2" s="59" t="s">
        <v>56</v>
      </c>
      <c r="G2" s="58" t="s">
        <v>57</v>
      </c>
      <c r="H2" s="58" t="s">
        <v>58</v>
      </c>
      <c r="I2" s="60" t="s">
        <v>59</v>
      </c>
      <c r="J2" s="58" t="s">
        <v>60</v>
      </c>
      <c r="K2" s="61" t="s">
        <v>61</v>
      </c>
    </row>
    <row r="3" spans="1:12" ht="17.25" customHeight="1">
      <c r="A3" s="54" t="s">
        <v>25</v>
      </c>
      <c r="B3" s="55">
        <v>29663</v>
      </c>
      <c r="C3" s="55">
        <v>9</v>
      </c>
      <c r="D3" s="55">
        <v>4918</v>
      </c>
      <c r="E3" s="55">
        <v>14</v>
      </c>
      <c r="F3" s="55">
        <v>1419</v>
      </c>
      <c r="G3" s="55">
        <v>1435</v>
      </c>
      <c r="H3" s="55">
        <v>3820</v>
      </c>
      <c r="I3" s="56" t="s">
        <v>62</v>
      </c>
      <c r="J3" s="55">
        <v>20</v>
      </c>
      <c r="K3" s="57">
        <v>9</v>
      </c>
      <c r="L3" s="128">
        <f>SUM(C3:K3)+SUM(B12:G12)</f>
        <v>29663</v>
      </c>
    </row>
    <row r="4" spans="1:12" ht="17.25" customHeight="1">
      <c r="A4" s="54" t="s">
        <v>26</v>
      </c>
      <c r="B4" s="55">
        <v>25570</v>
      </c>
      <c r="C4" s="55">
        <v>6</v>
      </c>
      <c r="D4" s="55">
        <v>4588</v>
      </c>
      <c r="E4" s="55">
        <v>14</v>
      </c>
      <c r="F4" s="55">
        <v>1091</v>
      </c>
      <c r="G4" s="55">
        <v>905</v>
      </c>
      <c r="H4" s="55">
        <v>3468</v>
      </c>
      <c r="I4" s="56" t="s">
        <v>62</v>
      </c>
      <c r="J4" s="55">
        <v>12</v>
      </c>
      <c r="K4" s="57">
        <v>15</v>
      </c>
      <c r="L4" s="128">
        <f>SUM(C4:K4)+SUM(B13:G13)</f>
        <v>25570</v>
      </c>
    </row>
    <row r="5" spans="1:12" ht="17.25" customHeight="1">
      <c r="A5" s="54" t="s">
        <v>27</v>
      </c>
      <c r="B5" s="55">
        <v>21015</v>
      </c>
      <c r="C5" s="55">
        <v>7</v>
      </c>
      <c r="D5" s="55">
        <v>4845</v>
      </c>
      <c r="E5" s="55">
        <v>6</v>
      </c>
      <c r="F5" s="55">
        <v>804</v>
      </c>
      <c r="G5" s="55">
        <v>693</v>
      </c>
      <c r="H5" s="55">
        <v>3345</v>
      </c>
      <c r="I5" s="55">
        <v>1</v>
      </c>
      <c r="J5" s="55">
        <v>16</v>
      </c>
      <c r="K5" s="57">
        <v>12</v>
      </c>
      <c r="L5" s="128">
        <f>SUM(C5:K5)+SUM(B14:G14)</f>
        <v>21015</v>
      </c>
    </row>
    <row r="6" spans="1:12" ht="17.25" customHeight="1">
      <c r="A6" s="54" t="s">
        <v>28</v>
      </c>
      <c r="B6" s="55">
        <v>22579</v>
      </c>
      <c r="C6" s="55">
        <v>3</v>
      </c>
      <c r="D6" s="55">
        <v>4165</v>
      </c>
      <c r="E6" s="55">
        <v>10</v>
      </c>
      <c r="F6" s="55">
        <v>1003</v>
      </c>
      <c r="G6" s="55">
        <v>1692</v>
      </c>
      <c r="H6" s="55">
        <v>3320</v>
      </c>
      <c r="I6" s="55">
        <v>1</v>
      </c>
      <c r="J6" s="55">
        <v>8</v>
      </c>
      <c r="K6" s="57">
        <v>6</v>
      </c>
      <c r="L6" s="128">
        <f>SUM(C6:K6)+SUM(B15:G15)</f>
        <v>22579</v>
      </c>
    </row>
    <row r="7" spans="1:12" ht="17.25" customHeight="1">
      <c r="A7" s="130" t="s">
        <v>137</v>
      </c>
      <c r="B7" s="131">
        <v>17882</v>
      </c>
      <c r="C7" s="131">
        <v>5</v>
      </c>
      <c r="D7" s="131">
        <v>4253</v>
      </c>
      <c r="E7" s="184" t="s">
        <v>62</v>
      </c>
      <c r="F7" s="131">
        <v>686</v>
      </c>
      <c r="G7" s="131">
        <v>547</v>
      </c>
      <c r="H7" s="131">
        <v>2840</v>
      </c>
      <c r="I7" s="184" t="s">
        <v>62</v>
      </c>
      <c r="J7" s="55">
        <v>7</v>
      </c>
      <c r="K7" s="57">
        <v>12</v>
      </c>
      <c r="L7" s="128">
        <f>SUM(C7:K7)+SUM(B16:H16)</f>
        <v>17882</v>
      </c>
    </row>
    <row r="8" spans="1:12" ht="17.25" customHeight="1" thickBot="1">
      <c r="A8" s="130" t="s">
        <v>147</v>
      </c>
      <c r="B8" s="131">
        <v>17375</v>
      </c>
      <c r="C8" s="131">
        <v>10</v>
      </c>
      <c r="D8" s="131">
        <v>3164</v>
      </c>
      <c r="E8" s="184" t="s">
        <v>62</v>
      </c>
      <c r="F8" s="131">
        <v>657</v>
      </c>
      <c r="G8" s="131">
        <v>825</v>
      </c>
      <c r="H8" s="131">
        <v>2616</v>
      </c>
      <c r="I8" s="184" t="s">
        <v>62</v>
      </c>
      <c r="J8" s="172">
        <v>8</v>
      </c>
      <c r="K8" s="173">
        <v>4</v>
      </c>
      <c r="L8" s="128">
        <f>SUM(C8:K8)+SUM(B17:H17)</f>
        <v>17375</v>
      </c>
    </row>
    <row r="9" spans="1:11" ht="13.5">
      <c r="A9" s="132"/>
      <c r="B9" s="133"/>
      <c r="C9" s="133"/>
      <c r="D9" s="133"/>
      <c r="E9" s="133"/>
      <c r="F9" s="133"/>
      <c r="G9" s="133"/>
      <c r="H9" s="133"/>
      <c r="I9" s="133"/>
      <c r="J9" s="21"/>
      <c r="K9" s="21"/>
    </row>
    <row r="10" spans="1:11" ht="19.5" customHeight="1" thickBot="1">
      <c r="A10" s="18"/>
      <c r="B10" s="152"/>
      <c r="C10" s="152"/>
      <c r="D10" s="152"/>
      <c r="E10" s="152"/>
      <c r="F10" s="152"/>
      <c r="G10" s="153" t="s">
        <v>140</v>
      </c>
      <c r="H10" s="152"/>
      <c r="I10" s="151"/>
      <c r="J10" s="21"/>
      <c r="K10" s="21"/>
    </row>
    <row r="11" spans="1:8" ht="24.75" customHeight="1">
      <c r="A11" s="127" t="s">
        <v>120</v>
      </c>
      <c r="B11" s="58" t="s">
        <v>63</v>
      </c>
      <c r="C11" s="58" t="s">
        <v>64</v>
      </c>
      <c r="D11" s="58" t="s">
        <v>65</v>
      </c>
      <c r="E11" s="58" t="s">
        <v>33</v>
      </c>
      <c r="F11" s="58" t="s">
        <v>66</v>
      </c>
      <c r="G11" s="61" t="s">
        <v>34</v>
      </c>
      <c r="H11" s="155" t="s">
        <v>35</v>
      </c>
    </row>
    <row r="12" spans="1:8" ht="17.25" customHeight="1">
      <c r="A12" s="54" t="s">
        <v>25</v>
      </c>
      <c r="B12" s="55">
        <v>23</v>
      </c>
      <c r="C12" s="55">
        <v>11378</v>
      </c>
      <c r="D12" s="55">
        <v>909</v>
      </c>
      <c r="E12" s="55">
        <v>4497</v>
      </c>
      <c r="F12" s="55">
        <v>126</v>
      </c>
      <c r="G12" s="57">
        <v>1086</v>
      </c>
      <c r="H12" s="136" t="s">
        <v>139</v>
      </c>
    </row>
    <row r="13" spans="1:8" ht="17.25" customHeight="1">
      <c r="A13" s="54" t="s">
        <v>26</v>
      </c>
      <c r="B13" s="55">
        <v>57</v>
      </c>
      <c r="C13" s="55">
        <v>9952</v>
      </c>
      <c r="D13" s="55">
        <v>859</v>
      </c>
      <c r="E13" s="55">
        <v>3521</v>
      </c>
      <c r="F13" s="55">
        <v>168</v>
      </c>
      <c r="G13" s="57">
        <v>914</v>
      </c>
      <c r="H13" s="137" t="s">
        <v>139</v>
      </c>
    </row>
    <row r="14" spans="1:8" ht="17.25" customHeight="1">
      <c r="A14" s="54" t="s">
        <v>27</v>
      </c>
      <c r="B14" s="55">
        <v>30</v>
      </c>
      <c r="C14" s="55">
        <v>7336</v>
      </c>
      <c r="D14" s="55">
        <v>630</v>
      </c>
      <c r="E14" s="55">
        <v>2275</v>
      </c>
      <c r="F14" s="55">
        <v>116</v>
      </c>
      <c r="G14" s="57">
        <v>899</v>
      </c>
      <c r="H14" s="137" t="s">
        <v>139</v>
      </c>
    </row>
    <row r="15" spans="1:8" ht="17.25" customHeight="1">
      <c r="A15" s="54" t="s">
        <v>28</v>
      </c>
      <c r="B15" s="55">
        <v>7</v>
      </c>
      <c r="C15" s="55">
        <v>7599</v>
      </c>
      <c r="D15" s="55">
        <v>634</v>
      </c>
      <c r="E15" s="55">
        <v>3029</v>
      </c>
      <c r="F15" s="55">
        <v>123</v>
      </c>
      <c r="G15" s="57">
        <v>979</v>
      </c>
      <c r="H15" s="137" t="s">
        <v>139</v>
      </c>
    </row>
    <row r="16" spans="1:8" ht="17.25" customHeight="1">
      <c r="A16" s="176" t="s">
        <v>137</v>
      </c>
      <c r="B16" s="55">
        <v>16</v>
      </c>
      <c r="C16" s="55">
        <v>5399</v>
      </c>
      <c r="D16" s="55">
        <v>719</v>
      </c>
      <c r="E16" s="55">
        <v>2151</v>
      </c>
      <c r="F16" s="55">
        <v>152</v>
      </c>
      <c r="G16" s="57">
        <v>855</v>
      </c>
      <c r="H16" s="34">
        <v>240</v>
      </c>
    </row>
    <row r="17" spans="1:8" ht="17.25" customHeight="1" thickBot="1">
      <c r="A17" s="174" t="s">
        <v>147</v>
      </c>
      <c r="B17" s="172">
        <v>7</v>
      </c>
      <c r="C17" s="172">
        <v>6005</v>
      </c>
      <c r="D17" s="172">
        <v>932</v>
      </c>
      <c r="E17" s="172">
        <v>2028</v>
      </c>
      <c r="F17" s="172">
        <v>94</v>
      </c>
      <c r="G17" s="173">
        <v>861</v>
      </c>
      <c r="H17" s="175">
        <v>164</v>
      </c>
    </row>
    <row r="18" ht="17.25" customHeight="1">
      <c r="A18" s="129" t="s">
        <v>138</v>
      </c>
    </row>
  </sheetData>
  <sheetProtection/>
  <printOptions/>
  <pageMargins left="0.75" right="0.23" top="1" bottom="1" header="0.512" footer="0.512"/>
  <pageSetup firstPageNumber="89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showZeros="0" tabSelected="1" zoomScalePageLayoutView="0" workbookViewId="0" topLeftCell="A1">
      <selection activeCell="A15" sqref="A15:B15"/>
    </sheetView>
  </sheetViews>
  <sheetFormatPr defaultColWidth="9.00390625" defaultRowHeight="13.5"/>
  <cols>
    <col min="1" max="1" width="10.375" style="0" customWidth="1"/>
    <col min="2" max="2" width="7.25390625" style="0" customWidth="1"/>
    <col min="3" max="15" width="5.625" style="0" customWidth="1"/>
  </cols>
  <sheetData>
    <row r="1" spans="1:15" ht="26.25" customHeight="1" thickBot="1">
      <c r="A1" s="9" t="s">
        <v>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 t="s">
        <v>21</v>
      </c>
    </row>
    <row r="2" spans="1:15" s="22" customFormat="1" ht="18" customHeight="1">
      <c r="A2" s="272" t="s">
        <v>68</v>
      </c>
      <c r="B2" s="268" t="s">
        <v>0</v>
      </c>
      <c r="C2" s="266" t="s">
        <v>82</v>
      </c>
      <c r="D2" s="266" t="s">
        <v>83</v>
      </c>
      <c r="E2" s="266" t="s">
        <v>84</v>
      </c>
      <c r="F2" s="266" t="s">
        <v>85</v>
      </c>
      <c r="G2" s="266" t="s">
        <v>86</v>
      </c>
      <c r="H2" s="266" t="s">
        <v>87</v>
      </c>
      <c r="I2" s="266" t="s">
        <v>88</v>
      </c>
      <c r="J2" s="266" t="s">
        <v>89</v>
      </c>
      <c r="K2" s="266" t="s">
        <v>90</v>
      </c>
      <c r="L2" s="266" t="s">
        <v>91</v>
      </c>
      <c r="M2" s="266"/>
      <c r="N2" s="266" t="s">
        <v>92</v>
      </c>
      <c r="O2" s="270" t="s">
        <v>93</v>
      </c>
    </row>
    <row r="3" spans="1:15" s="22" customFormat="1" ht="18" customHeight="1">
      <c r="A3" s="273"/>
      <c r="B3" s="269"/>
      <c r="C3" s="267"/>
      <c r="D3" s="267"/>
      <c r="E3" s="267"/>
      <c r="F3" s="267"/>
      <c r="G3" s="267"/>
      <c r="H3" s="267"/>
      <c r="I3" s="267"/>
      <c r="J3" s="267"/>
      <c r="K3" s="267"/>
      <c r="L3" s="62" t="s">
        <v>94</v>
      </c>
      <c r="M3" s="62" t="s">
        <v>95</v>
      </c>
      <c r="N3" s="267"/>
      <c r="O3" s="271"/>
    </row>
    <row r="4" spans="1:15" ht="18" customHeight="1">
      <c r="A4" s="16" t="s">
        <v>25</v>
      </c>
      <c r="B4" s="63">
        <v>3091</v>
      </c>
      <c r="C4" s="64">
        <v>243</v>
      </c>
      <c r="D4" s="64">
        <v>11</v>
      </c>
      <c r="E4" s="138" t="s">
        <v>62</v>
      </c>
      <c r="F4" s="64">
        <v>87</v>
      </c>
      <c r="G4" s="64">
        <v>17</v>
      </c>
      <c r="H4" s="64">
        <v>8</v>
      </c>
      <c r="I4" s="64">
        <v>3</v>
      </c>
      <c r="J4" s="64">
        <v>7</v>
      </c>
      <c r="K4" s="64">
        <v>826</v>
      </c>
      <c r="L4" s="64">
        <v>1158</v>
      </c>
      <c r="M4" s="64">
        <v>728</v>
      </c>
      <c r="N4" s="64">
        <v>2</v>
      </c>
      <c r="O4" s="65">
        <v>1</v>
      </c>
    </row>
    <row r="5" spans="1:15" ht="18" customHeight="1">
      <c r="A5" s="16" t="s">
        <v>26</v>
      </c>
      <c r="B5" s="63">
        <v>3094</v>
      </c>
      <c r="C5" s="64">
        <v>256</v>
      </c>
      <c r="D5" s="64">
        <v>15</v>
      </c>
      <c r="E5" s="138" t="s">
        <v>139</v>
      </c>
      <c r="F5" s="64">
        <v>101</v>
      </c>
      <c r="G5" s="64">
        <v>28</v>
      </c>
      <c r="H5" s="64">
        <v>6</v>
      </c>
      <c r="I5" s="64">
        <v>1</v>
      </c>
      <c r="J5" s="64">
        <v>5</v>
      </c>
      <c r="K5" s="64">
        <v>827</v>
      </c>
      <c r="L5" s="64">
        <v>1141</v>
      </c>
      <c r="M5" s="64">
        <v>714</v>
      </c>
      <c r="N5" s="138" t="s">
        <v>139</v>
      </c>
      <c r="O5" s="140" t="s">
        <v>139</v>
      </c>
    </row>
    <row r="6" spans="1:15" ht="18" customHeight="1">
      <c r="A6" s="16" t="s">
        <v>27</v>
      </c>
      <c r="B6" s="63">
        <v>2985</v>
      </c>
      <c r="C6" s="64">
        <v>244</v>
      </c>
      <c r="D6" s="64">
        <v>31</v>
      </c>
      <c r="E6" s="138" t="s">
        <v>139</v>
      </c>
      <c r="F6" s="64">
        <v>78</v>
      </c>
      <c r="G6" s="64">
        <v>24</v>
      </c>
      <c r="H6" s="64">
        <v>1</v>
      </c>
      <c r="I6" s="64">
        <v>2</v>
      </c>
      <c r="J6" s="64">
        <v>9</v>
      </c>
      <c r="K6" s="64">
        <v>765</v>
      </c>
      <c r="L6" s="64">
        <v>1106</v>
      </c>
      <c r="M6" s="64">
        <v>723</v>
      </c>
      <c r="N6" s="64">
        <v>2</v>
      </c>
      <c r="O6" s="140" t="s">
        <v>139</v>
      </c>
    </row>
    <row r="7" spans="1:15" ht="18" customHeight="1">
      <c r="A7" s="16" t="s">
        <v>28</v>
      </c>
      <c r="B7" s="63">
        <v>3253</v>
      </c>
      <c r="C7" s="64">
        <v>133</v>
      </c>
      <c r="D7" s="64">
        <v>13</v>
      </c>
      <c r="E7" s="138" t="s">
        <v>139</v>
      </c>
      <c r="F7" s="64">
        <v>158</v>
      </c>
      <c r="G7" s="64">
        <v>44</v>
      </c>
      <c r="H7" s="64">
        <v>21</v>
      </c>
      <c r="I7" s="138" t="s">
        <v>139</v>
      </c>
      <c r="J7" s="64">
        <v>14</v>
      </c>
      <c r="K7" s="64">
        <v>1141</v>
      </c>
      <c r="L7" s="64">
        <v>976</v>
      </c>
      <c r="M7" s="64">
        <v>751</v>
      </c>
      <c r="N7" s="64">
        <v>1</v>
      </c>
      <c r="O7" s="65">
        <v>1</v>
      </c>
    </row>
    <row r="8" spans="1:15" ht="18" customHeight="1">
      <c r="A8" s="177" t="s">
        <v>137</v>
      </c>
      <c r="B8" s="178">
        <f>SUM(C8:O8)</f>
        <v>2426</v>
      </c>
      <c r="C8" s="179">
        <v>121</v>
      </c>
      <c r="D8" s="179">
        <v>7</v>
      </c>
      <c r="E8" s="180" t="s">
        <v>139</v>
      </c>
      <c r="F8" s="179">
        <v>117</v>
      </c>
      <c r="G8" s="179">
        <v>38</v>
      </c>
      <c r="H8" s="179">
        <v>7</v>
      </c>
      <c r="I8" s="179">
        <v>1</v>
      </c>
      <c r="J8" s="179">
        <v>27</v>
      </c>
      <c r="K8" s="179">
        <v>875</v>
      </c>
      <c r="L8" s="179">
        <v>635</v>
      </c>
      <c r="M8" s="179">
        <v>598</v>
      </c>
      <c r="N8" s="180" t="s">
        <v>139</v>
      </c>
      <c r="O8" s="181" t="s">
        <v>139</v>
      </c>
    </row>
    <row r="9" spans="1:15" ht="18" customHeight="1" thickBot="1">
      <c r="A9" s="23" t="s">
        <v>147</v>
      </c>
      <c r="B9" s="134">
        <f>SUM(C9:O9)</f>
        <v>3473</v>
      </c>
      <c r="C9" s="135">
        <v>135</v>
      </c>
      <c r="D9" s="135">
        <v>9</v>
      </c>
      <c r="E9" s="139">
        <v>1</v>
      </c>
      <c r="F9" s="135">
        <v>143</v>
      </c>
      <c r="G9" s="135">
        <v>27</v>
      </c>
      <c r="H9" s="135">
        <v>4</v>
      </c>
      <c r="I9" s="135">
        <v>3</v>
      </c>
      <c r="J9" s="135">
        <v>13</v>
      </c>
      <c r="K9" s="135">
        <v>1571</v>
      </c>
      <c r="L9" s="135">
        <v>830</v>
      </c>
      <c r="M9" s="135">
        <v>737</v>
      </c>
      <c r="N9" s="139" t="s">
        <v>139</v>
      </c>
      <c r="O9" s="141" t="s">
        <v>139</v>
      </c>
    </row>
    <row r="10" spans="2:15" ht="18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ht="18" customHeight="1"/>
    <row r="12" ht="18" customHeight="1"/>
    <row r="13" spans="1:14" ht="27" customHeight="1" thickBot="1">
      <c r="A13" s="24" t="s">
        <v>69</v>
      </c>
      <c r="B13" s="11"/>
      <c r="C13" s="11"/>
      <c r="D13" s="11"/>
      <c r="E13" s="11"/>
      <c r="F13" s="11"/>
      <c r="G13" s="11"/>
      <c r="N13" s="6" t="s">
        <v>70</v>
      </c>
    </row>
    <row r="14" spans="1:14" ht="18" customHeight="1">
      <c r="A14" s="222" t="s">
        <v>149</v>
      </c>
      <c r="B14" s="251"/>
      <c r="C14" s="251" t="s">
        <v>0</v>
      </c>
      <c r="D14" s="251"/>
      <c r="E14" s="251" t="s">
        <v>71</v>
      </c>
      <c r="F14" s="251"/>
      <c r="G14" s="251" t="s">
        <v>72</v>
      </c>
      <c r="H14" s="251"/>
      <c r="I14" s="251" t="s">
        <v>73</v>
      </c>
      <c r="J14" s="251"/>
      <c r="K14" s="251" t="s">
        <v>74</v>
      </c>
      <c r="L14" s="251"/>
      <c r="M14" s="251" t="s">
        <v>75</v>
      </c>
      <c r="N14" s="223"/>
    </row>
    <row r="15" spans="1:14" ht="18" customHeight="1">
      <c r="A15" s="254">
        <v>38077</v>
      </c>
      <c r="B15" s="255"/>
      <c r="C15" s="257">
        <v>10</v>
      </c>
      <c r="D15" s="257"/>
      <c r="E15" s="246" t="s">
        <v>76</v>
      </c>
      <c r="F15" s="246"/>
      <c r="G15" s="257">
        <v>7</v>
      </c>
      <c r="H15" s="257"/>
      <c r="I15" s="257">
        <v>3</v>
      </c>
      <c r="J15" s="257"/>
      <c r="K15" s="246" t="s">
        <v>76</v>
      </c>
      <c r="L15" s="246"/>
      <c r="M15" s="246" t="s">
        <v>76</v>
      </c>
      <c r="N15" s="252"/>
    </row>
    <row r="16" spans="1:14" ht="18" customHeight="1">
      <c r="A16" s="254">
        <v>38442</v>
      </c>
      <c r="B16" s="255"/>
      <c r="C16" s="257">
        <v>9</v>
      </c>
      <c r="D16" s="257"/>
      <c r="E16" s="246" t="s">
        <v>76</v>
      </c>
      <c r="F16" s="246"/>
      <c r="G16" s="257">
        <v>7</v>
      </c>
      <c r="H16" s="257"/>
      <c r="I16" s="257">
        <v>2</v>
      </c>
      <c r="J16" s="257"/>
      <c r="K16" s="246" t="s">
        <v>76</v>
      </c>
      <c r="L16" s="246"/>
      <c r="M16" s="246" t="s">
        <v>76</v>
      </c>
      <c r="N16" s="252"/>
    </row>
    <row r="17" spans="1:14" ht="18" customHeight="1">
      <c r="A17" s="264">
        <v>38807</v>
      </c>
      <c r="B17" s="265"/>
      <c r="C17" s="256" t="s">
        <v>62</v>
      </c>
      <c r="D17" s="256"/>
      <c r="E17" s="246" t="s">
        <v>76</v>
      </c>
      <c r="F17" s="246"/>
      <c r="G17" s="256">
        <f>SUM(G21:G25)</f>
        <v>0</v>
      </c>
      <c r="H17" s="256"/>
      <c r="I17" s="256" t="s">
        <v>76</v>
      </c>
      <c r="J17" s="256"/>
      <c r="K17" s="246" t="s">
        <v>76</v>
      </c>
      <c r="L17" s="246"/>
      <c r="M17" s="246" t="s">
        <v>76</v>
      </c>
      <c r="N17" s="252"/>
    </row>
    <row r="18" spans="1:14" ht="18" customHeight="1">
      <c r="A18" s="254">
        <v>39172</v>
      </c>
      <c r="B18" s="255"/>
      <c r="C18" s="256">
        <v>1</v>
      </c>
      <c r="D18" s="256"/>
      <c r="E18" s="246" t="s">
        <v>76</v>
      </c>
      <c r="F18" s="246"/>
      <c r="G18" s="256">
        <v>1</v>
      </c>
      <c r="H18" s="256"/>
      <c r="I18" s="246" t="s">
        <v>76</v>
      </c>
      <c r="J18" s="246"/>
      <c r="K18" s="246" t="s">
        <v>76</v>
      </c>
      <c r="L18" s="246"/>
      <c r="M18" s="246" t="s">
        <v>76</v>
      </c>
      <c r="N18" s="252"/>
    </row>
    <row r="19" spans="1:14" ht="18" customHeight="1">
      <c r="A19" s="254">
        <v>39538</v>
      </c>
      <c r="B19" s="255"/>
      <c r="C19" s="256">
        <v>1</v>
      </c>
      <c r="D19" s="256"/>
      <c r="E19" s="246" t="s">
        <v>62</v>
      </c>
      <c r="F19" s="246"/>
      <c r="G19" s="256">
        <v>1</v>
      </c>
      <c r="H19" s="256"/>
      <c r="I19" s="246" t="s">
        <v>62</v>
      </c>
      <c r="J19" s="246"/>
      <c r="K19" s="246" t="s">
        <v>62</v>
      </c>
      <c r="L19" s="246"/>
      <c r="M19" s="246" t="s">
        <v>62</v>
      </c>
      <c r="N19" s="252"/>
    </row>
    <row r="20" spans="1:14" ht="18" customHeight="1">
      <c r="A20" s="247">
        <v>39903</v>
      </c>
      <c r="B20" s="248"/>
      <c r="C20" s="249" t="s">
        <v>62</v>
      </c>
      <c r="D20" s="249"/>
      <c r="E20" s="250" t="s">
        <v>62</v>
      </c>
      <c r="F20" s="250"/>
      <c r="G20" s="249" t="s">
        <v>62</v>
      </c>
      <c r="H20" s="249"/>
      <c r="I20" s="250" t="s">
        <v>62</v>
      </c>
      <c r="J20" s="250"/>
      <c r="K20" s="250" t="s">
        <v>62</v>
      </c>
      <c r="L20" s="250"/>
      <c r="M20" s="250" t="s">
        <v>62</v>
      </c>
      <c r="N20" s="253"/>
    </row>
    <row r="21" spans="1:14" ht="18" customHeight="1">
      <c r="A21" s="263" t="s">
        <v>143</v>
      </c>
      <c r="B21" s="261"/>
      <c r="C21" s="257" t="s">
        <v>77</v>
      </c>
      <c r="D21" s="257"/>
      <c r="E21" s="257" t="s">
        <v>77</v>
      </c>
      <c r="F21" s="257"/>
      <c r="G21" s="257" t="s">
        <v>77</v>
      </c>
      <c r="H21" s="257"/>
      <c r="I21" s="257" t="s">
        <v>77</v>
      </c>
      <c r="J21" s="257"/>
      <c r="K21" s="257" t="s">
        <v>77</v>
      </c>
      <c r="L21" s="257"/>
      <c r="M21" s="261" t="s">
        <v>77</v>
      </c>
      <c r="N21" s="262"/>
    </row>
    <row r="22" spans="1:14" ht="18" customHeight="1">
      <c r="A22" s="214" t="s">
        <v>146</v>
      </c>
      <c r="B22" s="257"/>
      <c r="C22" s="257" t="s">
        <v>78</v>
      </c>
      <c r="D22" s="257"/>
      <c r="E22" s="257" t="s">
        <v>78</v>
      </c>
      <c r="F22" s="257"/>
      <c r="G22" s="257" t="s">
        <v>78</v>
      </c>
      <c r="H22" s="257"/>
      <c r="I22" s="257" t="s">
        <v>78</v>
      </c>
      <c r="J22" s="257"/>
      <c r="K22" s="257" t="s">
        <v>78</v>
      </c>
      <c r="L22" s="257"/>
      <c r="M22" s="257" t="s">
        <v>78</v>
      </c>
      <c r="N22" s="260"/>
    </row>
    <row r="23" spans="1:14" ht="18" customHeight="1">
      <c r="A23" s="214" t="s">
        <v>144</v>
      </c>
      <c r="B23" s="257"/>
      <c r="C23" s="257" t="s">
        <v>77</v>
      </c>
      <c r="D23" s="257"/>
      <c r="E23" s="257" t="s">
        <v>77</v>
      </c>
      <c r="F23" s="257"/>
      <c r="G23" s="257" t="s">
        <v>77</v>
      </c>
      <c r="H23" s="257"/>
      <c r="I23" s="257" t="s">
        <v>77</v>
      </c>
      <c r="J23" s="257"/>
      <c r="K23" s="257" t="s">
        <v>77</v>
      </c>
      <c r="L23" s="257"/>
      <c r="M23" s="257" t="s">
        <v>77</v>
      </c>
      <c r="N23" s="260"/>
    </row>
    <row r="24" spans="1:14" ht="18" customHeight="1">
      <c r="A24" s="214" t="s">
        <v>145</v>
      </c>
      <c r="B24" s="257"/>
      <c r="C24" s="257" t="s">
        <v>78</v>
      </c>
      <c r="D24" s="257"/>
      <c r="E24" s="257" t="s">
        <v>78</v>
      </c>
      <c r="F24" s="257"/>
      <c r="G24" s="257" t="s">
        <v>78</v>
      </c>
      <c r="H24" s="257"/>
      <c r="I24" s="257" t="s">
        <v>78</v>
      </c>
      <c r="J24" s="257"/>
      <c r="K24" s="257" t="s">
        <v>78</v>
      </c>
      <c r="L24" s="257"/>
      <c r="M24" s="257" t="s">
        <v>78</v>
      </c>
      <c r="N24" s="260"/>
    </row>
    <row r="25" spans="1:14" ht="18" customHeight="1" thickBot="1">
      <c r="A25" s="229" t="s">
        <v>29</v>
      </c>
      <c r="B25" s="258"/>
      <c r="C25" s="258" t="s">
        <v>77</v>
      </c>
      <c r="D25" s="258"/>
      <c r="E25" s="258" t="s">
        <v>77</v>
      </c>
      <c r="F25" s="258"/>
      <c r="G25" s="258" t="s">
        <v>77</v>
      </c>
      <c r="H25" s="258"/>
      <c r="I25" s="258" t="s">
        <v>77</v>
      </c>
      <c r="J25" s="258"/>
      <c r="K25" s="258" t="s">
        <v>77</v>
      </c>
      <c r="L25" s="258"/>
      <c r="M25" s="258" t="s">
        <v>77</v>
      </c>
      <c r="N25" s="259"/>
    </row>
  </sheetData>
  <sheetProtection/>
  <mergeCells count="98">
    <mergeCell ref="B2:B3"/>
    <mergeCell ref="C2:C3"/>
    <mergeCell ref="A14:B14"/>
    <mergeCell ref="O2:O3"/>
    <mergeCell ref="L2:M2"/>
    <mergeCell ref="J2:J3"/>
    <mergeCell ref="A2:A3"/>
    <mergeCell ref="F2:F3"/>
    <mergeCell ref="G2:G3"/>
    <mergeCell ref="N2:N3"/>
    <mergeCell ref="D2:D3"/>
    <mergeCell ref="H2:H3"/>
    <mergeCell ref="I2:I3"/>
    <mergeCell ref="K2:K3"/>
    <mergeCell ref="E2:E3"/>
    <mergeCell ref="I14:J14"/>
    <mergeCell ref="G16:H16"/>
    <mergeCell ref="G15:H15"/>
    <mergeCell ref="G14:H14"/>
    <mergeCell ref="E14:F14"/>
    <mergeCell ref="C17:D17"/>
    <mergeCell ref="C18:D18"/>
    <mergeCell ref="C15:D15"/>
    <mergeCell ref="C14:D14"/>
    <mergeCell ref="A15:B15"/>
    <mergeCell ref="A18:B18"/>
    <mergeCell ref="A17:B17"/>
    <mergeCell ref="I16:J16"/>
    <mergeCell ref="I15:J15"/>
    <mergeCell ref="C16:D16"/>
    <mergeCell ref="A16:B16"/>
    <mergeCell ref="A22:B22"/>
    <mergeCell ref="A21:B21"/>
    <mergeCell ref="C22:D22"/>
    <mergeCell ref="C21:D21"/>
    <mergeCell ref="A25:B25"/>
    <mergeCell ref="A24:B24"/>
    <mergeCell ref="A23:B23"/>
    <mergeCell ref="E21:F21"/>
    <mergeCell ref="C25:D25"/>
    <mergeCell ref="C23:D23"/>
    <mergeCell ref="C24:D24"/>
    <mergeCell ref="E18:F18"/>
    <mergeCell ref="I17:J17"/>
    <mergeCell ref="G21:H21"/>
    <mergeCell ref="E25:F25"/>
    <mergeCell ref="E15:F15"/>
    <mergeCell ref="E16:F16"/>
    <mergeCell ref="E24:F24"/>
    <mergeCell ref="E17:F17"/>
    <mergeCell ref="G18:H18"/>
    <mergeCell ref="E23:F23"/>
    <mergeCell ref="E22:F22"/>
    <mergeCell ref="G17:H17"/>
    <mergeCell ref="K24:L24"/>
    <mergeCell ref="G25:H25"/>
    <mergeCell ref="G24:H24"/>
    <mergeCell ref="I25:J25"/>
    <mergeCell ref="I24:J24"/>
    <mergeCell ref="M25:N25"/>
    <mergeCell ref="M24:N24"/>
    <mergeCell ref="K25:L25"/>
    <mergeCell ref="I18:J18"/>
    <mergeCell ref="M18:N18"/>
    <mergeCell ref="K18:L18"/>
    <mergeCell ref="M23:N23"/>
    <mergeCell ref="M22:N22"/>
    <mergeCell ref="M19:N19"/>
    <mergeCell ref="M21:N21"/>
    <mergeCell ref="G19:H19"/>
    <mergeCell ref="I19:J19"/>
    <mergeCell ref="K23:L23"/>
    <mergeCell ref="K22:L22"/>
    <mergeCell ref="K21:L21"/>
    <mergeCell ref="I23:J23"/>
    <mergeCell ref="I22:J22"/>
    <mergeCell ref="G23:H23"/>
    <mergeCell ref="G22:H22"/>
    <mergeCell ref="I21:J21"/>
    <mergeCell ref="K14:L14"/>
    <mergeCell ref="M20:N20"/>
    <mergeCell ref="K19:L19"/>
    <mergeCell ref="K16:L16"/>
    <mergeCell ref="K15:L15"/>
    <mergeCell ref="M14:N14"/>
    <mergeCell ref="M17:N17"/>
    <mergeCell ref="M16:N16"/>
    <mergeCell ref="M15:N15"/>
    <mergeCell ref="K17:L17"/>
    <mergeCell ref="A20:B20"/>
    <mergeCell ref="C20:D20"/>
    <mergeCell ref="E20:F20"/>
    <mergeCell ref="G20:H20"/>
    <mergeCell ref="I20:J20"/>
    <mergeCell ref="K20:L20"/>
    <mergeCell ref="A19:B19"/>
    <mergeCell ref="C19:D19"/>
    <mergeCell ref="E19:F19"/>
  </mergeCells>
  <printOptions/>
  <pageMargins left="0.7874015748031497" right="0.4330708661417323" top="0.984251968503937" bottom="0.984251968503937" header="0.5118110236220472" footer="0.5118110236220472"/>
  <pageSetup firstPageNumber="9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2009-08-28T05:19:39Z</cp:lastPrinted>
  <dcterms:created xsi:type="dcterms:W3CDTF">2006-10-17T04:39:05Z</dcterms:created>
  <dcterms:modified xsi:type="dcterms:W3CDTF">2010-03-04T04:06:46Z</dcterms:modified>
  <cp:category/>
  <cp:version/>
  <cp:contentType/>
  <cp:contentStatus/>
</cp:coreProperties>
</file>