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287121\Documents\R7_省CO2設備導入補助金\00_申請書様式・手引\"/>
    </mc:Choice>
  </mc:AlternateContent>
  <xr:revisionPtr revIDLastSave="0" documentId="13_ncr:1_{4B151DB3-E653-432E-8AFE-47CAE6879B38}" xr6:coauthVersionLast="47" xr6:coauthVersionMax="47" xr10:uidLastSave="{00000000-0000-0000-0000-000000000000}"/>
  <bookViews>
    <workbookView xWindow="-120" yWindow="-16320" windowWidth="29040" windowHeight="15720" activeTab="2" xr2:uid="{00000000-000D-0000-FFFF-FFFF00000000}"/>
  </bookViews>
  <sheets>
    <sheet name="様式第1号" sheetId="2" r:id="rId1"/>
    <sheet name="様式第2号" sheetId="3" r:id="rId2"/>
    <sheet name="様式第2号（別紙）" sheetId="11" r:id="rId3"/>
    <sheet name="様式第３号" sheetId="13" r:id="rId4"/>
    <sheet name="様式第4号" sheetId="9" r:id="rId5"/>
  </sheets>
  <definedNames>
    <definedName name="_xlnm._FilterDatabase" localSheetId="1" hidden="1">様式第2号!$A$3:$K$19</definedName>
    <definedName name="_xlnm.Print_Area" localSheetId="0">様式第1号!$A$1:$N$29</definedName>
    <definedName name="_xlnm.Print_Area" localSheetId="1">様式第2号!$A$1:$K$35</definedName>
    <definedName name="_xlnm.Print_Area" localSheetId="2">'様式第2号（別紙）'!$A$1:$N$51</definedName>
    <definedName name="_xlnm.Print_Area" localSheetId="3">様式第３号!$A$1:$I$38</definedName>
    <definedName name="_xlnm.Print_Area" localSheetId="4">様式第4号!$A$1:$N$51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1" l="1"/>
  <c r="K49" i="11" s="1"/>
  <c r="K46" i="11"/>
  <c r="K47" i="11"/>
  <c r="K48" i="11"/>
  <c r="K44" i="11"/>
  <c r="K42" i="11"/>
  <c r="K31" i="11"/>
  <c r="K32" i="11"/>
  <c r="K33" i="11"/>
  <c r="K34" i="11"/>
  <c r="K30" i="11"/>
  <c r="K28" i="11"/>
  <c r="D19" i="2"/>
  <c r="B35" i="13"/>
  <c r="F33" i="13"/>
  <c r="F34" i="13" s="1"/>
  <c r="B17" i="13" s="1"/>
  <c r="B33" i="13"/>
  <c r="B16" i="13" s="1"/>
  <c r="F28" i="13"/>
  <c r="B28" i="13"/>
  <c r="B15" i="13" s="1"/>
  <c r="F25" i="13"/>
  <c r="B25" i="13"/>
  <c r="B6" i="13"/>
  <c r="B34" i="13" l="1"/>
  <c r="B36" i="13" s="1"/>
  <c r="B14" i="13"/>
  <c r="B18" i="13" s="1"/>
  <c r="E18" i="13" s="1"/>
  <c r="B7" i="13" l="1"/>
  <c r="B9" i="13" s="1"/>
  <c r="E9" i="13" s="1"/>
  <c r="G26" i="11" l="1"/>
  <c r="K26" i="11"/>
  <c r="G27" i="11"/>
  <c r="K27" i="11"/>
  <c r="G28" i="11"/>
  <c r="G29" i="11"/>
  <c r="K29" i="11"/>
  <c r="G30" i="11"/>
  <c r="G31" i="11"/>
  <c r="G32" i="11"/>
  <c r="G33" i="11"/>
  <c r="G34" i="11"/>
  <c r="G40" i="11"/>
  <c r="K40" i="11"/>
  <c r="G41" i="11"/>
  <c r="K41" i="11"/>
  <c r="G42" i="11"/>
  <c r="G43" i="11"/>
  <c r="K43" i="11"/>
  <c r="G44" i="11"/>
  <c r="G45" i="11"/>
  <c r="G46" i="11"/>
  <c r="G47" i="11"/>
  <c r="G48" i="11"/>
  <c r="N9" i="11" l="1"/>
  <c r="G49" i="11"/>
  <c r="G50" i="11" s="1"/>
  <c r="G35" i="11"/>
  <c r="G36" i="11" s="1"/>
  <c r="K35" i="11"/>
  <c r="N5" i="11" s="1"/>
  <c r="N14" i="11" l="1"/>
  <c r="N13" i="11" s="1"/>
  <c r="J12" i="11" l="1"/>
  <c r="J11" i="11"/>
  <c r="J10" i="11"/>
  <c r="J9" i="11"/>
  <c r="J8" i="11"/>
  <c r="J7" i="11"/>
  <c r="J6" i="11"/>
  <c r="J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G8" authorId="0" shapeId="0" xr:uid="{9CAFCF84-9185-442F-B9CE-41FB21983CE0}">
      <text>
        <r>
          <rPr>
            <sz val="9"/>
            <color indexed="81"/>
            <rFont val="MS P ゴシック"/>
            <family val="3"/>
            <charset val="128"/>
          </rPr>
          <t xml:space="preserve">郵便番号を入力
</t>
        </r>
      </text>
    </comment>
    <comment ref="G9" authorId="0" shapeId="0" xr:uid="{7297CA03-0677-42CE-9D69-B488EF7DF4C6}">
      <text>
        <r>
          <rPr>
            <sz val="9"/>
            <color indexed="81"/>
            <rFont val="MS P ゴシック"/>
            <family val="3"/>
            <charset val="128"/>
          </rPr>
          <t xml:space="preserve">会社（本社）住所を入力
</t>
        </r>
      </text>
    </comment>
    <comment ref="G11" authorId="0" shapeId="0" xr:uid="{0D73AAEE-FB96-41FC-8C74-B126C1B4851D}">
      <text>
        <r>
          <rPr>
            <b/>
            <sz val="9"/>
            <color indexed="81"/>
            <rFont val="MS P ゴシック"/>
            <family val="3"/>
            <charset val="128"/>
          </rPr>
          <t>事業所名を入力</t>
        </r>
        <r>
          <rPr>
            <sz val="9"/>
            <color indexed="81"/>
            <rFont val="MS P ゴシック"/>
            <family val="3"/>
            <charset val="128"/>
          </rPr>
          <t xml:space="preserve">
</t>
        </r>
      </text>
    </comment>
    <comment ref="G13" authorId="0" shapeId="0" xr:uid="{A04DD262-AD30-405C-AF18-7D588B6F9B6A}">
      <text>
        <r>
          <rPr>
            <b/>
            <sz val="9"/>
            <color indexed="81"/>
            <rFont val="MS P ゴシック"/>
            <family val="3"/>
            <charset val="128"/>
          </rPr>
          <t>代表者名を入力</t>
        </r>
        <r>
          <rPr>
            <sz val="9"/>
            <color indexed="81"/>
            <rFont val="MS P ゴシック"/>
            <family val="3"/>
            <charset val="128"/>
          </rPr>
          <t xml:space="preserve">
</t>
        </r>
      </text>
    </comment>
    <comment ref="D19" authorId="0" shapeId="0" xr:uid="{24208462-E012-476F-865E-58F024920164}">
      <text>
        <r>
          <rPr>
            <b/>
            <sz val="9"/>
            <color indexed="81"/>
            <rFont val="MS P ゴシック"/>
            <family val="3"/>
            <charset val="128"/>
          </rPr>
          <t>自動で算出されます。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C7" authorId="0" shapeId="0" xr:uid="{1B1C31D4-AE00-42F6-86B8-3B2E08085E7B}">
      <text>
        <r>
          <rPr>
            <b/>
            <sz val="9"/>
            <color indexed="81"/>
            <rFont val="MS P ゴシック"/>
            <family val="3"/>
            <charset val="128"/>
          </rPr>
          <t>該当する業種を選んでください。
該当する業種がない場合は空白にしてください。</t>
        </r>
        <r>
          <rPr>
            <sz val="9"/>
            <color indexed="81"/>
            <rFont val="MS P ゴシック"/>
            <family val="3"/>
            <charset val="128"/>
          </rPr>
          <t xml:space="preserve">
</t>
        </r>
      </text>
    </comment>
    <comment ref="C12" authorId="0" shapeId="0" xr:uid="{3A74C0F8-64FD-4E48-98FD-87D2DC42E63D}">
      <text>
        <r>
          <rPr>
            <sz val="9"/>
            <color indexed="81"/>
            <rFont val="MS P ゴシック"/>
            <family val="3"/>
            <charset val="128"/>
          </rPr>
          <t>大まかな事業を選択</t>
        </r>
      </text>
    </comment>
    <comment ref="G25" authorId="0" shapeId="0" xr:uid="{0A134AAF-2023-4EAA-9873-E219F679A8BC}">
      <text>
        <r>
          <rPr>
            <b/>
            <sz val="9"/>
            <color indexed="81"/>
            <rFont val="MS P ゴシック"/>
            <family val="3"/>
            <charset val="128"/>
          </rPr>
          <t>工事が完了し、かつ施工業者への支払いが完了する見込みの日付としてください。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岸　秀憲</author>
    <author>八木澤　優希</author>
  </authors>
  <commentList>
    <comment ref="B5" authorId="0" shapeId="0" xr:uid="{966FABC5-9051-4DDD-B59A-F516B83372BC}">
      <text>
        <r>
          <rPr>
            <sz val="9"/>
            <color indexed="81"/>
            <rFont val="MS P ゴシック"/>
            <family val="3"/>
            <charset val="128"/>
          </rPr>
          <t>必要に応じて行追加して記入ください。</t>
        </r>
      </text>
    </comment>
    <comment ref="E5" authorId="1" shapeId="0" xr:uid="{30EFD981-CA73-4423-9072-60935B9920A5}">
      <text>
        <r>
          <rPr>
            <sz val="9"/>
            <color indexed="81"/>
            <rFont val="MS P ゴシック"/>
            <family val="3"/>
            <charset val="128"/>
          </rPr>
          <t>エネルギー使用量の単位を記載。</t>
        </r>
      </text>
    </comment>
    <comment ref="K5" authorId="1" shapeId="0" xr:uid="{2EF0A267-431E-43DD-8416-B9C9A201033B}">
      <text>
        <r>
          <rPr>
            <sz val="9"/>
            <color indexed="81"/>
            <rFont val="MS P ゴシック"/>
            <family val="3"/>
            <charset val="128"/>
          </rPr>
          <t>エネルギー使用量の単位を記載。</t>
        </r>
      </text>
    </comment>
    <comment ref="N5" authorId="1" shapeId="0" xr:uid="{945DB8B2-57A5-4DFC-8DC4-5A4331B0D396}">
      <text>
        <r>
          <rPr>
            <sz val="9"/>
            <color indexed="81"/>
            <rFont val="MS P ゴシック"/>
            <family val="3"/>
            <charset val="128"/>
          </rPr>
          <t>CO2排出量・原油換算量計算シートを入力すると自動で算出されます。</t>
        </r>
      </text>
    </comment>
    <comment ref="E6" authorId="1" shapeId="0" xr:uid="{7D068B68-49AB-4CE7-B73F-05206E9471EC}">
      <text>
        <r>
          <rPr>
            <sz val="9"/>
            <color indexed="81"/>
            <rFont val="MS P ゴシック"/>
            <family val="3"/>
            <charset val="128"/>
          </rPr>
          <t>エネルギー使用量の単位を記載。</t>
        </r>
      </text>
    </comment>
    <comment ref="K6" authorId="1" shapeId="0" xr:uid="{CDB72A5E-5743-4D71-90AF-E548A2EDA19C}">
      <text>
        <r>
          <rPr>
            <sz val="9"/>
            <color indexed="81"/>
            <rFont val="MS P ゴシック"/>
            <family val="3"/>
            <charset val="128"/>
          </rPr>
          <t>エネルギー使用量の単位を記載。</t>
        </r>
      </text>
    </comment>
    <comment ref="E7" authorId="1" shapeId="0" xr:uid="{769FC960-FA1E-4B34-8405-6E6D2B1EA74B}">
      <text>
        <r>
          <rPr>
            <sz val="9"/>
            <color indexed="81"/>
            <rFont val="MS P ゴシック"/>
            <family val="3"/>
            <charset val="128"/>
          </rPr>
          <t>エネルギー使用量の単位を記載。</t>
        </r>
      </text>
    </comment>
    <comment ref="K7" authorId="1" shapeId="0" xr:uid="{C4C14941-D06B-4D6A-8C6E-E3711542FC4A}">
      <text>
        <r>
          <rPr>
            <sz val="9"/>
            <color indexed="81"/>
            <rFont val="MS P ゴシック"/>
            <family val="3"/>
            <charset val="128"/>
          </rPr>
          <t>エネルギー使用量の単位を記載。</t>
        </r>
      </text>
    </comment>
    <comment ref="E8" authorId="1" shapeId="0" xr:uid="{A4C90A40-5F25-4FC5-9686-4D48DDC04FB3}">
      <text>
        <r>
          <rPr>
            <sz val="9"/>
            <color indexed="81"/>
            <rFont val="MS P ゴシック"/>
            <family val="3"/>
            <charset val="128"/>
          </rPr>
          <t>エネルギー使用量の単位を記載。</t>
        </r>
      </text>
    </comment>
    <comment ref="K8" authorId="1" shapeId="0" xr:uid="{AF2C655B-981C-41DA-A6BF-1A3DD2DA2B86}">
      <text>
        <r>
          <rPr>
            <sz val="9"/>
            <color indexed="81"/>
            <rFont val="MS P ゴシック"/>
            <family val="3"/>
            <charset val="128"/>
          </rPr>
          <t>エネルギー使用量の単位を記載。</t>
        </r>
      </text>
    </comment>
    <comment ref="B9" authorId="0" shapeId="0" xr:uid="{3B831F87-FD28-4871-B840-B339CD0035CA}">
      <text>
        <r>
          <rPr>
            <sz val="9"/>
            <color indexed="81"/>
            <rFont val="MS P ゴシック"/>
            <family val="3"/>
            <charset val="128"/>
          </rPr>
          <t>必要に応じて行追加して記入ください。</t>
        </r>
      </text>
    </comment>
    <comment ref="E9" authorId="1" shapeId="0" xr:uid="{D8C348FA-12B6-4D96-8145-EA76D9EB9A68}">
      <text>
        <r>
          <rPr>
            <sz val="9"/>
            <color indexed="81"/>
            <rFont val="MS P ゴシック"/>
            <family val="3"/>
            <charset val="128"/>
          </rPr>
          <t>エネルギー使用量の単位を記載。</t>
        </r>
      </text>
    </comment>
    <comment ref="K9" authorId="1" shapeId="0" xr:uid="{847C7C43-B763-49CD-8024-8E0D409DF413}">
      <text>
        <r>
          <rPr>
            <sz val="9"/>
            <color indexed="81"/>
            <rFont val="MS P ゴシック"/>
            <family val="3"/>
            <charset val="128"/>
          </rPr>
          <t>エネルギー使用量の単位を記載。</t>
        </r>
      </text>
    </comment>
    <comment ref="E10" authorId="1" shapeId="0" xr:uid="{B1922358-E502-40C7-9BC1-3C76BDCD2A90}">
      <text>
        <r>
          <rPr>
            <sz val="9"/>
            <color indexed="81"/>
            <rFont val="MS P ゴシック"/>
            <family val="3"/>
            <charset val="128"/>
          </rPr>
          <t>エネルギー使用量の単位を記載。</t>
        </r>
      </text>
    </comment>
    <comment ref="K10" authorId="1" shapeId="0" xr:uid="{F5B9A93F-C354-4B05-8AEE-6A5E258A54BC}">
      <text>
        <r>
          <rPr>
            <sz val="9"/>
            <color indexed="81"/>
            <rFont val="MS P ゴシック"/>
            <family val="3"/>
            <charset val="128"/>
          </rPr>
          <t>エネルギー使用量の単位を記載。</t>
        </r>
      </text>
    </comment>
    <comment ref="E11" authorId="1" shapeId="0" xr:uid="{CA9476BD-5BB4-454D-A004-ED7A82FDB10F}">
      <text>
        <r>
          <rPr>
            <sz val="9"/>
            <color indexed="81"/>
            <rFont val="MS P ゴシック"/>
            <family val="3"/>
            <charset val="128"/>
          </rPr>
          <t>エネルギー使用量の単位を記載。</t>
        </r>
      </text>
    </comment>
    <comment ref="K11" authorId="1" shapeId="0" xr:uid="{82543ECD-EE55-400A-80BA-2A720F640489}">
      <text>
        <r>
          <rPr>
            <sz val="9"/>
            <color indexed="81"/>
            <rFont val="MS P ゴシック"/>
            <family val="3"/>
            <charset val="128"/>
          </rPr>
          <t>エネルギー使用量の単位を記載。</t>
        </r>
      </text>
    </comment>
    <comment ref="E12" authorId="1" shapeId="0" xr:uid="{A8F20BF9-2E6F-4D60-B24A-B8782A85305D}">
      <text>
        <r>
          <rPr>
            <sz val="9"/>
            <color indexed="81"/>
            <rFont val="MS P ゴシック"/>
            <family val="3"/>
            <charset val="128"/>
          </rPr>
          <t>エネルギー使用量の単位を記載。</t>
        </r>
      </text>
    </comment>
    <comment ref="K12" authorId="1" shapeId="0" xr:uid="{1F148BCC-0F73-4FDA-AE32-2050B3BFEBD2}">
      <text>
        <r>
          <rPr>
            <sz val="9"/>
            <color indexed="81"/>
            <rFont val="MS P ゴシック"/>
            <family val="3"/>
            <charset val="128"/>
          </rPr>
          <t>エネルギー使用量の単位を記載。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2" authorId="0" shapeId="0" xr:uid="{FF32B9DA-B499-4490-AE67-989D8076B5C3}">
      <text>
        <r>
          <rPr>
            <b/>
            <sz val="9"/>
            <color indexed="81"/>
            <rFont val="MS P ゴシック"/>
            <family val="3"/>
            <charset val="128"/>
          </rPr>
          <t>色塗り箇所を入力してください。</t>
        </r>
      </text>
    </comment>
    <comment ref="B8" authorId="0" shapeId="0" xr:uid="{9A7A8A1D-E794-4471-8408-8E0E564FE250}">
      <text>
        <r>
          <rPr>
            <b/>
            <sz val="9"/>
            <color indexed="81"/>
            <rFont val="MS P ゴシック"/>
            <family val="3"/>
            <charset val="128"/>
          </rPr>
          <t>借入金がある場合のみ、金額を入力して下さい。</t>
        </r>
        <r>
          <rPr>
            <sz val="9"/>
            <color indexed="81"/>
            <rFont val="MS P ゴシック"/>
            <family val="3"/>
            <charset val="128"/>
          </rPr>
          <t xml:space="preserve">
</t>
        </r>
      </text>
    </comment>
    <comment ref="B23" authorId="0" shapeId="0" xr:uid="{8F3F3457-B65E-4782-B012-248C84AAA37E}">
      <text>
        <r>
          <rPr>
            <b/>
            <sz val="9"/>
            <color indexed="81"/>
            <rFont val="MS P ゴシック"/>
            <family val="3"/>
            <charset val="128"/>
          </rPr>
          <t>設計費の額を記載。</t>
        </r>
      </text>
    </comment>
    <comment ref="D23" authorId="0" shapeId="0" xr:uid="{4FBB158A-8370-42B3-A2C4-BEB2DE3A2C72}">
      <text>
        <r>
          <rPr>
            <sz val="9"/>
            <color indexed="81"/>
            <rFont val="MS P ゴシック"/>
            <family val="3"/>
            <charset val="128"/>
          </rPr>
          <t>設計費の内容を記載。</t>
        </r>
      </text>
    </comment>
    <comment ref="F23" authorId="0" shapeId="0" xr:uid="{5129B668-9A52-4EF2-9CFF-743ADE7BA336}">
      <text>
        <r>
          <rPr>
            <sz val="9"/>
            <color indexed="81"/>
            <rFont val="MS P ゴシック"/>
            <family val="3"/>
            <charset val="128"/>
          </rPr>
          <t>補助対象となる設計費の額を記載。</t>
        </r>
      </text>
    </comment>
    <comment ref="D26" authorId="0" shapeId="0" xr:uid="{7309513F-CECB-4F07-A4A1-543FB0B44E71}">
      <text>
        <r>
          <rPr>
            <sz val="9"/>
            <color indexed="81"/>
            <rFont val="MS P ゴシック"/>
            <family val="3"/>
            <charset val="128"/>
          </rPr>
          <t>機械装置等の購入費を記載。
例
照明設備一式
空調設備一式等</t>
        </r>
      </text>
    </comment>
    <comment ref="F26" authorId="0" shapeId="0" xr:uid="{9C6E9FE9-0397-47E5-BF25-D89CF0A3DC7F}">
      <text>
        <r>
          <rPr>
            <sz val="9"/>
            <color indexed="81"/>
            <rFont val="MS P ゴシック"/>
            <family val="3"/>
            <charset val="128"/>
          </rPr>
          <t>補助対象となる機械装置等購入費
の額を記載。</t>
        </r>
      </text>
    </comment>
    <comment ref="B29" authorId="0" shapeId="0" xr:uid="{FB91E7C2-439C-4CE3-A32D-6AB16AA63485}">
      <text>
        <r>
          <rPr>
            <sz val="9"/>
            <color indexed="81"/>
            <rFont val="MS P ゴシック"/>
            <family val="3"/>
            <charset val="128"/>
          </rPr>
          <t>工事費の額を記載。
4列ありますので、収まるように金額をまとめて記載してください。
列に収まるよう、内容をまとめください。</t>
        </r>
      </text>
    </comment>
    <comment ref="D29" authorId="0" shapeId="0" xr:uid="{CC05BB30-3002-4B01-98CA-26CA58318606}">
      <text>
        <r>
          <rPr>
            <sz val="9"/>
            <color indexed="81"/>
            <rFont val="MS P ゴシック"/>
            <family val="3"/>
            <charset val="128"/>
          </rPr>
          <t>工事費の内容を記載。
4列ありますので、収まるよう、内容をまとめて記載してください。</t>
        </r>
      </text>
    </comment>
    <comment ref="F29" authorId="0" shapeId="0" xr:uid="{C66284A4-6DFD-4596-B0BE-391175112165}">
      <text>
        <r>
          <rPr>
            <sz val="9"/>
            <color indexed="81"/>
            <rFont val="MS P ゴシック"/>
            <family val="3"/>
            <charset val="128"/>
          </rPr>
          <t>補助対象となる工事費の額を記載。
4列ありますので、収まるように金額をまとめて記載してください。
なお、既設設備の処分費用は補助対象外のため、0を入力してください。</t>
        </r>
      </text>
    </comment>
    <comment ref="H34" authorId="0" shapeId="0" xr:uid="{20E3573E-DC72-4F7A-B0F2-7F1E04F1AA50}">
      <text>
        <r>
          <rPr>
            <sz val="9"/>
            <color indexed="81"/>
            <rFont val="MS P ゴシック"/>
            <family val="3"/>
            <charset val="128"/>
          </rPr>
          <t xml:space="preserve">補助金額を入力して下さい。
補助対象経費が600,000円以上の事業を対象とし、
補助率は３分の１です。
（千円未満の端数がある時は、これを切り捨てた額）
補助上限額は下記のとおり。
1,000,000円（照明・空調・ボイラー更新等）
3,000,000円（ボイラー電化）
2,000,000円（ボイラーガス化）
</t>
        </r>
      </text>
    </comment>
    <comment ref="B35" authorId="0" shapeId="0" xr:uid="{222712F5-3211-44C2-A20E-CF404BD19358}">
      <text>
        <r>
          <rPr>
            <sz val="9"/>
            <color indexed="81"/>
            <rFont val="MS P ゴシック"/>
            <family val="3"/>
            <charset val="128"/>
          </rPr>
          <t>消費税の自動計算が誤っている場合は手入力で修正お願いします。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A0685332-EAB8-4DE0-A41A-2C7FFCBD9824}">
      <text>
        <r>
          <rPr>
            <b/>
            <sz val="9"/>
            <color indexed="81"/>
            <rFont val="MS P ゴシック"/>
            <family val="3"/>
            <charset val="128"/>
          </rPr>
          <t>色塗り箇所を入力してください。</t>
        </r>
      </text>
    </comment>
    <comment ref="D50" authorId="0" shapeId="0" xr:uid="{AB3772A0-5316-4467-80A7-5B647EF72711}">
      <text>
        <r>
          <rPr>
            <b/>
            <sz val="9"/>
            <color indexed="81"/>
            <rFont val="MS P ゴシック"/>
            <family val="3"/>
            <charset val="128"/>
          </rPr>
          <t>ふりがなを入力</t>
        </r>
      </text>
    </comment>
  </commentList>
</comments>
</file>

<file path=xl/sharedStrings.xml><?xml version="1.0" encoding="utf-8"?>
<sst xmlns="http://schemas.openxmlformats.org/spreadsheetml/2006/main" count="372" uniqueCount="205">
  <si>
    <t>脱炭素社会づくり促進事業費補助金交付申請書</t>
  </si>
  <si>
    <t>　１　交付申請</t>
  </si>
  <si>
    <t>　　　　</t>
  </si>
  <si>
    <t>　（２）　事業の目的</t>
  </si>
  <si>
    <t>事業計画書</t>
  </si>
  <si>
    <t>１　申請者の概要</t>
  </si>
  <si>
    <t>事業を実施する事業所の名称及び所在地</t>
  </si>
  <si>
    <t>業種</t>
  </si>
  <si>
    <t>担当者名</t>
  </si>
  <si>
    <t>電話番号</t>
  </si>
  <si>
    <t>メールアドレス</t>
  </si>
  <si>
    <t>２　事業概要</t>
  </si>
  <si>
    <t>３　実施計画</t>
  </si>
  <si>
    <t>設備（メーカー・型式等）</t>
  </si>
  <si>
    <t>時間</t>
  </si>
  <si>
    <t>実施後</t>
  </si>
  <si>
    <t>収支予算書</t>
  </si>
  <si>
    <t>１　収入の部</t>
  </si>
  <si>
    <t>区　　分</t>
  </si>
  <si>
    <t>計</t>
  </si>
  <si>
    <t>　　（注１）　借入金がある場合には、調達先の金融機関や会社を備考欄に記載すること。</t>
  </si>
  <si>
    <t>２　支出の部</t>
  </si>
  <si>
    <t>事業に要する費用</t>
  </si>
  <si>
    <t>補助対象経費</t>
  </si>
  <si>
    <t>金額</t>
  </si>
  <si>
    <t>設計費</t>
  </si>
  <si>
    <t>機械装置等購入費</t>
  </si>
  <si>
    <t>工事費</t>
  </si>
  <si>
    <t>合計</t>
  </si>
  <si>
    <t>消費税</t>
  </si>
  <si>
    <t>資本金の額又は
出資の総額</t>
    <phoneticPr fontId="19"/>
  </si>
  <si>
    <t>日</t>
    <rPh sb="0" eb="1">
      <t>ニチ</t>
    </rPh>
    <phoneticPr fontId="19"/>
  </si>
  <si>
    <t>事業開始予定日：</t>
    <phoneticPr fontId="19"/>
  </si>
  <si>
    <t>年</t>
    <rPh sb="0" eb="1">
      <t>ネン</t>
    </rPh>
    <phoneticPr fontId="19"/>
  </si>
  <si>
    <t>月</t>
    <rPh sb="0" eb="1">
      <t>ツキ</t>
    </rPh>
    <phoneticPr fontId="19"/>
  </si>
  <si>
    <t>事業完了予定日：</t>
    <phoneticPr fontId="19"/>
  </si>
  <si>
    <t>（３）事業スケジュール</t>
    <phoneticPr fontId="19"/>
  </si>
  <si>
    <t>様式第２号（交付要領第３条関係）</t>
  </si>
  <si>
    <t>　（１）　金額</t>
    <phoneticPr fontId="19"/>
  </si>
  <si>
    <t>円</t>
    <rPh sb="0" eb="1">
      <t>エン</t>
    </rPh>
    <phoneticPr fontId="19"/>
  </si>
  <si>
    <t>金額</t>
    <rPh sb="0" eb="2">
      <t>キンガク</t>
    </rPh>
    <phoneticPr fontId="19"/>
  </si>
  <si>
    <t>様式第３号（交付要領第３条関係）</t>
  </si>
  <si>
    <t>栃木県</t>
    <rPh sb="0" eb="3">
      <t>トチギケン</t>
    </rPh>
    <phoneticPr fontId="19"/>
  </si>
  <si>
    <t>自己資金</t>
    <rPh sb="0" eb="2">
      <t>ジコ</t>
    </rPh>
    <rPh sb="2" eb="4">
      <t>シキン</t>
    </rPh>
    <phoneticPr fontId="19"/>
  </si>
  <si>
    <t>A:農業、林業</t>
    <phoneticPr fontId="19"/>
  </si>
  <si>
    <t>B：漁業</t>
    <phoneticPr fontId="19"/>
  </si>
  <si>
    <t>C：鉱業、採石業、砂利採取業</t>
    <phoneticPr fontId="19"/>
  </si>
  <si>
    <t>D：建設業</t>
    <phoneticPr fontId="19"/>
  </si>
  <si>
    <t>E：製造業</t>
    <phoneticPr fontId="19"/>
  </si>
  <si>
    <t>F：電気・ガス・熱供給・水道業</t>
    <phoneticPr fontId="19"/>
  </si>
  <si>
    <t>G:情報通信業</t>
    <phoneticPr fontId="19"/>
  </si>
  <si>
    <t>H：運輸業、郵便業</t>
    <phoneticPr fontId="19"/>
  </si>
  <si>
    <t>I:卸売業、小売業</t>
    <phoneticPr fontId="19"/>
  </si>
  <si>
    <t>J：金融業、保険業</t>
    <phoneticPr fontId="19"/>
  </si>
  <si>
    <t>K:不動産、物品賃貸業</t>
    <phoneticPr fontId="19"/>
  </si>
  <si>
    <t>L:学術研究、専門・技術サービス業</t>
    <phoneticPr fontId="19"/>
  </si>
  <si>
    <t>M：宿泊業(旅館業)、飲食サービス業</t>
    <phoneticPr fontId="19"/>
  </si>
  <si>
    <t>N:生活関連サービス業、娯楽業</t>
    <phoneticPr fontId="19"/>
  </si>
  <si>
    <t>O：教育、学習支援業</t>
    <phoneticPr fontId="19"/>
  </si>
  <si>
    <t>P：医療、福祉</t>
    <phoneticPr fontId="19"/>
  </si>
  <si>
    <t>Q：複合サービス業</t>
    <phoneticPr fontId="19"/>
  </si>
  <si>
    <t>R：サービス業(他に分類されないもの)</t>
    <phoneticPr fontId="19"/>
  </si>
  <si>
    <t>現　行</t>
    <phoneticPr fontId="19"/>
  </si>
  <si>
    <t>※空白のセルに更新前の設備が年間に使用する全燃料等の使用量を入力してください。</t>
    <rPh sb="1" eb="3">
      <t>クウハク</t>
    </rPh>
    <rPh sb="7" eb="9">
      <t>コウシン</t>
    </rPh>
    <rPh sb="9" eb="10">
      <t>マエ</t>
    </rPh>
    <rPh sb="11" eb="13">
      <t>セツビ</t>
    </rPh>
    <rPh sb="14" eb="16">
      <t>ネンカン</t>
    </rPh>
    <rPh sb="17" eb="19">
      <t>シヨウ</t>
    </rPh>
    <rPh sb="24" eb="25">
      <t>トウ</t>
    </rPh>
    <rPh sb="26" eb="29">
      <t>シヨウリョウ</t>
    </rPh>
    <phoneticPr fontId="24"/>
  </si>
  <si>
    <t>電気及び燃料種別</t>
    <rPh sb="0" eb="2">
      <t>デンキ</t>
    </rPh>
    <rPh sb="2" eb="3">
      <t>オヨ</t>
    </rPh>
    <rPh sb="4" eb="6">
      <t>ネンリョウ</t>
    </rPh>
    <rPh sb="6" eb="8">
      <t>シュベツ</t>
    </rPh>
    <phoneticPr fontId="24"/>
  </si>
  <si>
    <t>年間使用量</t>
    <rPh sb="0" eb="2">
      <t>ネンカン</t>
    </rPh>
    <rPh sb="2" eb="5">
      <t>シヨウリョウ</t>
    </rPh>
    <phoneticPr fontId="24"/>
  </si>
  <si>
    <t>単位当たり発熱量</t>
    <rPh sb="0" eb="2">
      <t>タンイ</t>
    </rPh>
    <rPh sb="2" eb="3">
      <t>ア</t>
    </rPh>
    <rPh sb="5" eb="8">
      <t>ハツネツリョウ</t>
    </rPh>
    <phoneticPr fontId="24"/>
  </si>
  <si>
    <t>発熱量</t>
    <rPh sb="0" eb="3">
      <t>ハツネツリョウ</t>
    </rPh>
    <phoneticPr fontId="24"/>
  </si>
  <si>
    <t>排出係数</t>
    <rPh sb="0" eb="2">
      <t>ハイシュツ</t>
    </rPh>
    <rPh sb="2" eb="4">
      <t>ケイスウ</t>
    </rPh>
    <phoneticPr fontId="24"/>
  </si>
  <si>
    <t>GJ</t>
    <phoneticPr fontId="24"/>
  </si>
  <si>
    <r>
      <t>t-CO</t>
    </r>
    <r>
      <rPr>
        <vertAlign val="subscript"/>
        <sz val="11"/>
        <color indexed="8"/>
        <rFont val="ＭＳ Ｐゴシック"/>
        <family val="3"/>
        <charset val="128"/>
      </rPr>
      <t>2</t>
    </r>
    <phoneticPr fontId="24"/>
  </si>
  <si>
    <t>ガソリン</t>
    <phoneticPr fontId="24"/>
  </si>
  <si>
    <t>kL</t>
    <phoneticPr fontId="24"/>
  </si>
  <si>
    <t>灯油</t>
    <phoneticPr fontId="24"/>
  </si>
  <si>
    <t>軽油</t>
    <rPh sb="0" eb="1">
      <t>カル</t>
    </rPh>
    <phoneticPr fontId="24"/>
  </si>
  <si>
    <t>A重油</t>
    <rPh sb="1" eb="3">
      <t>ジュウユ</t>
    </rPh>
    <phoneticPr fontId="24"/>
  </si>
  <si>
    <t>B・C重油</t>
    <rPh sb="3" eb="5">
      <t>ジュウユ</t>
    </rPh>
    <phoneticPr fontId="24"/>
  </si>
  <si>
    <t>液化石油ガス（LPG）</t>
    <rPh sb="0" eb="2">
      <t>エキカ</t>
    </rPh>
    <rPh sb="2" eb="4">
      <t>セキユ</t>
    </rPh>
    <phoneticPr fontId="24"/>
  </si>
  <si>
    <t>t</t>
    <phoneticPr fontId="24"/>
  </si>
  <si>
    <t>天然ガス（液化天然ガスを除く。）</t>
    <rPh sb="0" eb="2">
      <t>テンネン</t>
    </rPh>
    <rPh sb="5" eb="7">
      <t>エキカ</t>
    </rPh>
    <rPh sb="7" eb="9">
      <t>テンネン</t>
    </rPh>
    <rPh sb="12" eb="13">
      <t>ノゾ</t>
    </rPh>
    <phoneticPr fontId="24"/>
  </si>
  <si>
    <r>
      <t>千m3</t>
    </r>
    <r>
      <rPr>
        <vertAlign val="superscript"/>
        <sz val="10"/>
        <color indexed="8"/>
        <rFont val="ＭＳ 明朝"/>
        <family val="1"/>
        <charset val="128"/>
      </rPr>
      <t/>
    </r>
    <rPh sb="0" eb="1">
      <t>セン</t>
    </rPh>
    <phoneticPr fontId="24"/>
  </si>
  <si>
    <t>都市ガス</t>
    <rPh sb="0" eb="2">
      <t>トシ</t>
    </rPh>
    <phoneticPr fontId="24"/>
  </si>
  <si>
    <t>合計</t>
    <rPh sb="0" eb="2">
      <t>ゴウケイ</t>
    </rPh>
    <phoneticPr fontId="24"/>
  </si>
  <si>
    <t>排出量</t>
    <rPh sb="0" eb="3">
      <t>ハイシュツリョウ</t>
    </rPh>
    <phoneticPr fontId="24"/>
  </si>
  <si>
    <r>
      <t>t-CO</t>
    </r>
    <r>
      <rPr>
        <b/>
        <vertAlign val="subscript"/>
        <sz val="11"/>
        <color indexed="8"/>
        <rFont val="ＭＳ Ｐゴシック"/>
        <family val="3"/>
        <charset val="128"/>
      </rPr>
      <t>2</t>
    </r>
    <phoneticPr fontId="24"/>
  </si>
  <si>
    <t>原油換算値（発熱量の合計×換算係数）</t>
    <rPh sb="0" eb="2">
      <t>ゲンユ</t>
    </rPh>
    <rPh sb="2" eb="4">
      <t>カンザン</t>
    </rPh>
    <rPh sb="4" eb="5">
      <t>チ</t>
    </rPh>
    <rPh sb="6" eb="9">
      <t>ハツネツリョウ</t>
    </rPh>
    <rPh sb="10" eb="12">
      <t>ゴウケイ</t>
    </rPh>
    <rPh sb="13" eb="15">
      <t>カンザン</t>
    </rPh>
    <rPh sb="15" eb="17">
      <t>ケイスウ</t>
    </rPh>
    <phoneticPr fontId="24"/>
  </si>
  <si>
    <t>kL/GJ</t>
    <phoneticPr fontId="24"/>
  </si>
  <si>
    <r>
      <t>CO</t>
    </r>
    <r>
      <rPr>
        <vertAlign val="subscript"/>
        <sz val="11"/>
        <color indexed="8"/>
        <rFont val="ＭＳ Ｐゴシック"/>
        <family val="3"/>
        <charset val="128"/>
      </rPr>
      <t>2</t>
    </r>
    <r>
      <rPr>
        <sz val="11"/>
        <color theme="1"/>
        <rFont val="ＭＳ Ｐゴシック"/>
        <family val="3"/>
        <charset val="128"/>
      </rPr>
      <t>排出量</t>
    </r>
    <rPh sb="3" eb="5">
      <t>ハイシュツ</t>
    </rPh>
    <rPh sb="5" eb="6">
      <t>リョウ</t>
    </rPh>
    <phoneticPr fontId="24"/>
  </si>
  <si>
    <t>代表者氏名　　　　　　　　　　　　　　　　　　　　　　　　</t>
    <rPh sb="3" eb="5">
      <t>（フリガナ）</t>
    </rPh>
    <phoneticPr fontId="33" alignment="distributed"/>
  </si>
  <si>
    <t>（宛先）</t>
  </si>
  <si>
    <t>１　自己または自社の役員等が、次の各号のいずれにも該当しません。</t>
  </si>
  <si>
    <t>記</t>
  </si>
  <si>
    <t>　　なお、必要な場合には、下記の事項について栃木県警察本部に照会することについて承諾します。</t>
  </si>
  <si>
    <t>　　私は、脱炭素社会づくり促進事業費補助金の交付申請にあたり、下記の事項について誓約します。</t>
  </si>
  <si>
    <t>誓　約　書</t>
  </si>
  <si>
    <t>「法」という。）第２条第２号に規定する暴力団をいう。以下同じ。）</t>
    <phoneticPr fontId="19"/>
  </si>
  <si>
    <t>って、暴力団または暴力団員を利用している者</t>
    <phoneticPr fontId="19"/>
  </si>
  <si>
    <t>くは積極的に暴力団の維持、運営に協力し、又は関与している者</t>
    <phoneticPr fontId="19"/>
  </si>
  <si>
    <t>利用するなどしている者</t>
    <phoneticPr fontId="19"/>
  </si>
  <si>
    <t>２　1の（２）から（６）までに掲げる者が、その経営に実質的に関与している者ではありません。</t>
    <phoneticPr fontId="19"/>
  </si>
  <si>
    <t>　　（１）　暴力団（暴力団員による不当な行為の防止等に関する法律（平成３年法律第77号。以下</t>
    <phoneticPr fontId="19"/>
  </si>
  <si>
    <t>　　（２）　暴力団員（法第２条第６号に規定する暴力団員をいう。以下同じ。）</t>
    <phoneticPr fontId="19"/>
  </si>
  <si>
    <t>　　（３）　自己、自社若しくは第三者の不正の利益を図る目的又は第三者に損害を与える目的をも</t>
    <phoneticPr fontId="19"/>
  </si>
  <si>
    <t>　　（４）　暴力団または暴力団員に対して資金等を供給し、又は便宜を供与するなど、直接的若し</t>
    <phoneticPr fontId="19"/>
  </si>
  <si>
    <t>　　（５）　暴力団又は暴力団員と社会的に非難されるべき関係を有している者</t>
    <phoneticPr fontId="19"/>
  </si>
  <si>
    <t>　　（６）　（１）から（５）までのいずれかに該当する者であることを知りながら、これを不当に</t>
    <phoneticPr fontId="19"/>
  </si>
  <si>
    <t>様式第４号（交付要領第３条関係）</t>
  </si>
  <si>
    <t>住　　　所</t>
    <rPh sb="0" eb="1">
      <t>ジュウ</t>
    </rPh>
    <rPh sb="4" eb="5">
      <t>ショ</t>
    </rPh>
    <phoneticPr fontId="19"/>
  </si>
  <si>
    <t>名　　　称</t>
    <rPh sb="0" eb="1">
      <t>ナ</t>
    </rPh>
    <rPh sb="4" eb="5">
      <t>ショウ</t>
    </rPh>
    <phoneticPr fontId="19"/>
  </si>
  <si>
    <t>代表者氏名</t>
    <rPh sb="0" eb="3">
      <t>ダイヒョウシャ</t>
    </rPh>
    <rPh sb="3" eb="5">
      <t>シメイ</t>
    </rPh>
    <phoneticPr fontId="19"/>
  </si>
  <si>
    <t>様式第1号（交付要領第３条関係）</t>
  </si>
  <si>
    <t>円</t>
    <rPh sb="0" eb="1">
      <t>エン</t>
    </rPh>
    <phoneticPr fontId="19"/>
  </si>
  <si>
    <t xml:space="preserve">      （ふりがな）</t>
    <phoneticPr fontId="19"/>
  </si>
  <si>
    <t>様</t>
    <rPh sb="0" eb="1">
      <t>サマ</t>
    </rPh>
    <phoneticPr fontId="19"/>
  </si>
  <si>
    <t>照明設備更新</t>
    <rPh sb="0" eb="2">
      <t>ショウメイ</t>
    </rPh>
    <rPh sb="2" eb="4">
      <t>セツビ</t>
    </rPh>
    <rPh sb="4" eb="6">
      <t>コウシン</t>
    </rPh>
    <phoneticPr fontId="19"/>
  </si>
  <si>
    <t>空調設備更新</t>
    <rPh sb="0" eb="2">
      <t>クウチョウ</t>
    </rPh>
    <rPh sb="2" eb="4">
      <t>セツビ</t>
    </rPh>
    <rPh sb="4" eb="6">
      <t>コウシン</t>
    </rPh>
    <phoneticPr fontId="19"/>
  </si>
  <si>
    <t>照明・空調設備更新</t>
    <rPh sb="0" eb="2">
      <t>ショウメイ</t>
    </rPh>
    <rPh sb="3" eb="5">
      <t>クウチョウ</t>
    </rPh>
    <rPh sb="5" eb="7">
      <t>セツビ</t>
    </rPh>
    <rPh sb="7" eb="9">
      <t>コウシン</t>
    </rPh>
    <phoneticPr fontId="19"/>
  </si>
  <si>
    <t>ボイラー設備更新</t>
    <rPh sb="4" eb="6">
      <t>セツビ</t>
    </rPh>
    <rPh sb="6" eb="8">
      <t>コウシン</t>
    </rPh>
    <phoneticPr fontId="19"/>
  </si>
  <si>
    <t>照明・ボイラー設備更新</t>
    <rPh sb="0" eb="2">
      <t>ショウメイ</t>
    </rPh>
    <rPh sb="7" eb="9">
      <t>セツビ</t>
    </rPh>
    <rPh sb="9" eb="11">
      <t>コウシン</t>
    </rPh>
    <phoneticPr fontId="19"/>
  </si>
  <si>
    <t>照明・空調・ボイラー設備更新</t>
    <rPh sb="0" eb="2">
      <t>ショウメイ</t>
    </rPh>
    <rPh sb="3" eb="5">
      <t>クウチョウ</t>
    </rPh>
    <rPh sb="10" eb="12">
      <t>セツビ</t>
    </rPh>
    <rPh sb="12" eb="14">
      <t>コウシン</t>
    </rPh>
    <phoneticPr fontId="19"/>
  </si>
  <si>
    <t>コージェネレーション設備設置</t>
    <rPh sb="10" eb="12">
      <t>セツビ</t>
    </rPh>
    <rPh sb="12" eb="14">
      <t>セッチ</t>
    </rPh>
    <phoneticPr fontId="19"/>
  </si>
  <si>
    <t>設計費</t>
    <rPh sb="0" eb="3">
      <t>セッケイヒ</t>
    </rPh>
    <phoneticPr fontId="19"/>
  </si>
  <si>
    <t>機械装置等購入費</t>
    <rPh sb="0" eb="2">
      <t>キカイ</t>
    </rPh>
    <rPh sb="2" eb="4">
      <t>ソウチ</t>
    </rPh>
    <rPh sb="4" eb="5">
      <t>トウ</t>
    </rPh>
    <rPh sb="5" eb="8">
      <t>コウニュウヒ</t>
    </rPh>
    <phoneticPr fontId="19"/>
  </si>
  <si>
    <t>工事費</t>
    <rPh sb="0" eb="3">
      <t>コウジヒ</t>
    </rPh>
    <phoneticPr fontId="19"/>
  </si>
  <si>
    <t>消費税</t>
    <rPh sb="0" eb="3">
      <t>ショウヒゼイ</t>
    </rPh>
    <phoneticPr fontId="19"/>
  </si>
  <si>
    <t>借入金</t>
    <rPh sb="0" eb="3">
      <t>カリイレキン</t>
    </rPh>
    <phoneticPr fontId="19"/>
  </si>
  <si>
    <t>年</t>
    <rPh sb="0" eb="1">
      <t>ネン</t>
    </rPh>
    <phoneticPr fontId="19"/>
  </si>
  <si>
    <t>二酸化炭素排出量削減率</t>
    <phoneticPr fontId="19"/>
  </si>
  <si>
    <t>台数</t>
    <phoneticPr fontId="19"/>
  </si>
  <si>
    <t>栃木県知事　福田　富一</t>
    <rPh sb="6" eb="8">
      <t>フクダ</t>
    </rPh>
    <rPh sb="9" eb="11">
      <t>トミカズ</t>
    </rPh>
    <phoneticPr fontId="19"/>
  </si>
  <si>
    <t>〒</t>
    <phoneticPr fontId="19"/>
  </si>
  <si>
    <t>代表者</t>
    <rPh sb="0" eb="3">
      <t>ダイヒョウシャ</t>
    </rPh>
    <phoneticPr fontId="19"/>
  </si>
  <si>
    <t>令和７（2025）</t>
    <rPh sb="0" eb="2">
      <t>レイワ</t>
    </rPh>
    <phoneticPr fontId="19"/>
  </si>
  <si>
    <t>実施内容</t>
    <rPh sb="0" eb="2">
      <t>ジッシ</t>
    </rPh>
    <rPh sb="2" eb="4">
      <t>ナイヨウ</t>
    </rPh>
    <phoneticPr fontId="19"/>
  </si>
  <si>
    <t>更新台数</t>
    <rPh sb="0" eb="2">
      <t>コウシン</t>
    </rPh>
    <rPh sb="2" eb="4">
      <t>ダイスウ</t>
    </rPh>
    <phoneticPr fontId="19"/>
  </si>
  <si>
    <t>現行</t>
    <rPh sb="0" eb="2">
      <t>ゲンコウ</t>
    </rPh>
    <phoneticPr fontId="19"/>
  </si>
  <si>
    <t>台</t>
    <rPh sb="0" eb="1">
      <t>ダイ</t>
    </rPh>
    <phoneticPr fontId="19"/>
  </si>
  <si>
    <t>実施後</t>
    <rPh sb="0" eb="3">
      <t>ジッシゴ</t>
    </rPh>
    <phoneticPr fontId="19"/>
  </si>
  <si>
    <t>１日当たり
使用時間</t>
    <phoneticPr fontId="19"/>
  </si>
  <si>
    <t>二酸化炭素
排出量</t>
    <phoneticPr fontId="19"/>
  </si>
  <si>
    <t>年間使用量</t>
    <rPh sb="0" eb="2">
      <t>ネンカン</t>
    </rPh>
    <rPh sb="2" eb="4">
      <t>シヨウ</t>
    </rPh>
    <rPh sb="4" eb="5">
      <t>リョウ</t>
    </rPh>
    <phoneticPr fontId="24"/>
  </si>
  <si>
    <t>年間使用量</t>
    <phoneticPr fontId="19"/>
  </si>
  <si>
    <t>１台当たりの
電力又は燃料使用量</t>
    <rPh sb="7" eb="9">
      <t>デンリョク</t>
    </rPh>
    <rPh sb="9" eb="10">
      <t>マタ</t>
    </rPh>
    <rPh sb="11" eb="13">
      <t>ネンリョウ</t>
    </rPh>
    <rPh sb="13" eb="15">
      <t>シヨウ</t>
    </rPh>
    <phoneticPr fontId="19"/>
  </si>
  <si>
    <t>商用電力</t>
    <rPh sb="0" eb="2">
      <t>ショウヨウ</t>
    </rPh>
    <rPh sb="2" eb="4">
      <t>デンリョク</t>
    </rPh>
    <phoneticPr fontId="24"/>
  </si>
  <si>
    <t>kWh</t>
    <phoneticPr fontId="24"/>
  </si>
  <si>
    <t>Nm3</t>
    <phoneticPr fontId="24"/>
  </si>
  <si>
    <t>MJ/Nｍ3</t>
    <phoneticPr fontId="24"/>
  </si>
  <si>
    <t>MJ/L</t>
    <phoneticPr fontId="24"/>
  </si>
  <si>
    <t>MJ/KWh</t>
    <phoneticPr fontId="24"/>
  </si>
  <si>
    <t>MJ/kg</t>
    <phoneticPr fontId="24"/>
  </si>
  <si>
    <t>kg-CO2/KWh</t>
    <phoneticPr fontId="24"/>
  </si>
  <si>
    <t>kg-C/MJ</t>
    <phoneticPr fontId="24"/>
  </si>
  <si>
    <t>う関係書類を添えて申請します。</t>
  </si>
  <si>
    <t>年間使用
日数</t>
    <phoneticPr fontId="19"/>
  </si>
  <si>
    <t>各設備</t>
    <rPh sb="0" eb="1">
      <t>カク</t>
    </rPh>
    <rPh sb="1" eb="3">
      <t>セツビ</t>
    </rPh>
    <phoneticPr fontId="19"/>
  </si>
  <si>
    <t>重油、軽油</t>
    <rPh sb="0" eb="2">
      <t>ジュウユ</t>
    </rPh>
    <rPh sb="3" eb="5">
      <t>ケイユ</t>
    </rPh>
    <phoneticPr fontId="19"/>
  </si>
  <si>
    <t>天然ガス</t>
    <rPh sb="0" eb="2">
      <t>テンネン</t>
    </rPh>
    <phoneticPr fontId="24"/>
  </si>
  <si>
    <t>ＬＰＧ</t>
    <phoneticPr fontId="24"/>
  </si>
  <si>
    <t>日</t>
    <rPh sb="0" eb="1">
      <t>ニチ</t>
    </rPh>
    <phoneticPr fontId="19"/>
  </si>
  <si>
    <t>合計
（エネルギー別）</t>
    <rPh sb="0" eb="2">
      <t>ゴウケイ</t>
    </rPh>
    <rPh sb="9" eb="10">
      <t>ベツ</t>
    </rPh>
    <phoneticPr fontId="19"/>
  </si>
  <si>
    <t>予　算　額</t>
  </si>
  <si>
    <t>備　考</t>
  </si>
  <si>
    <t>３　支出明細（事業費用の配分）</t>
  </si>
  <si>
    <t>費目</t>
  </si>
  <si>
    <t>内容</t>
  </si>
  <si>
    <t>（小計）</t>
  </si>
  <si>
    <t>総計</t>
  </si>
  <si>
    <t>人</t>
    <rPh sb="0" eb="1">
      <t>ニン</t>
    </rPh>
    <phoneticPr fontId="19"/>
  </si>
  <si>
    <t>上記と同じ</t>
    <rPh sb="0" eb="2">
      <t>ジョウキ</t>
    </rPh>
    <rPh sb="3" eb="4">
      <t>オナ</t>
    </rPh>
    <phoneticPr fontId="19"/>
  </si>
  <si>
    <t>二酸化炭素排出量削減量</t>
    <phoneticPr fontId="19"/>
  </si>
  <si>
    <t>現　行</t>
    <rPh sb="0" eb="1">
      <t>ゲン</t>
    </rPh>
    <rPh sb="2" eb="3">
      <t>ギョウ</t>
    </rPh>
    <phoneticPr fontId="19"/>
  </si>
  <si>
    <t>導　入</t>
    <rPh sb="0" eb="1">
      <t>シルベ</t>
    </rPh>
    <rPh sb="2" eb="3">
      <t>イ</t>
    </rPh>
    <phoneticPr fontId="19"/>
  </si>
  <si>
    <t>１台当たり消費エネルギー量、使用日数及び使用時間の設定根拠</t>
    <rPh sb="14" eb="16">
      <t>シヨウ</t>
    </rPh>
    <rPh sb="16" eb="18">
      <t>ニッスウ</t>
    </rPh>
    <rPh sb="18" eb="19">
      <t>オヨ</t>
    </rPh>
    <rPh sb="20" eb="22">
      <t>シヨウ</t>
    </rPh>
    <rPh sb="22" eb="24">
      <t>ジカン</t>
    </rPh>
    <phoneticPr fontId="19"/>
  </si>
  <si>
    <t>各エネルギーの単位の考え方</t>
    <rPh sb="0" eb="1">
      <t>カク</t>
    </rPh>
    <rPh sb="7" eb="9">
      <t>タンイ</t>
    </rPh>
    <rPh sb="10" eb="11">
      <t>カンガ</t>
    </rPh>
    <rPh sb="12" eb="13">
      <t>カタ</t>
    </rPh>
    <phoneticPr fontId="19"/>
  </si>
  <si>
    <t>別紙のとおり</t>
    <rPh sb="0" eb="2">
      <t>ベッシ</t>
    </rPh>
    <phoneticPr fontId="19"/>
  </si>
  <si>
    <t>（２）事業費</t>
    <phoneticPr fontId="19"/>
  </si>
  <si>
    <t>様式第３号３支出明細（事業費用の配分）のとおり。</t>
    <phoneticPr fontId="19"/>
  </si>
  <si>
    <t>（１）現行及び事業実施後の設備のエネルギー使用量及び二酸化炭素排出量</t>
    <phoneticPr fontId="19"/>
  </si>
  <si>
    <t>別紙　（様式２号(3)１関係）</t>
    <rPh sb="0" eb="2">
      <t>ベッシ</t>
    </rPh>
    <rPh sb="4" eb="6">
      <t>ヨウシキ</t>
    </rPh>
    <rPh sb="7" eb="8">
      <t>ゴウ</t>
    </rPh>
    <rPh sb="12" eb="14">
      <t>カンケイ</t>
    </rPh>
    <phoneticPr fontId="19"/>
  </si>
  <si>
    <t>エネルギー種
（現行）</t>
    <rPh sb="5" eb="6">
      <t>シュ</t>
    </rPh>
    <rPh sb="8" eb="10">
      <t>ゲンコウ</t>
    </rPh>
    <phoneticPr fontId="19"/>
  </si>
  <si>
    <t>エネルギー種
（実施後）</t>
    <rPh sb="5" eb="6">
      <t>シュ</t>
    </rPh>
    <rPh sb="8" eb="10">
      <t>ジッシ</t>
    </rPh>
    <rPh sb="10" eb="11">
      <t>ゴ</t>
    </rPh>
    <phoneticPr fontId="19"/>
  </si>
  <si>
    <t>　 その他（　　　　　　　　　　　　　　　）</t>
    <rPh sb="4" eb="5">
      <t>ホカ</t>
    </rPh>
    <phoneticPr fontId="19"/>
  </si>
  <si>
    <t>）</t>
    <phoneticPr fontId="19"/>
  </si>
  <si>
    <t xml:space="preserve"> 　電力  　都市ガス  　重油</t>
    <rPh sb="2" eb="4">
      <t>デンリョク</t>
    </rPh>
    <rPh sb="7" eb="9">
      <t>トシ</t>
    </rPh>
    <rPh sb="14" eb="16">
      <t>ジュウユ</t>
    </rPh>
    <phoneticPr fontId="19"/>
  </si>
  <si>
    <t>　 電力 　 都市ガス　　重油</t>
    <rPh sb="2" eb="4">
      <t>デンリョク</t>
    </rPh>
    <rPh sb="7" eb="9">
      <t>トシ</t>
    </rPh>
    <rPh sb="13" eb="15">
      <t>ジュウユ</t>
    </rPh>
    <phoneticPr fontId="19"/>
  </si>
  <si>
    <t>従業員数</t>
    <rPh sb="0" eb="3">
      <t>ジュウギョウイン</t>
    </rPh>
    <rPh sb="3" eb="4">
      <t>スウ</t>
    </rPh>
    <phoneticPr fontId="19"/>
  </si>
  <si>
    <t>（注１）事業完了予定日は、工事が完了し、かつ施工業者等への支払いが完了する見</t>
  </si>
  <si>
    <t>込みの日付を記入すること。</t>
  </si>
  <si>
    <t>（注２）変更事業計画書に添付する場合は、変更前の計画を上段に括弧書きし、変更</t>
  </si>
  <si>
    <t>後の計画を下段に記入すること。</t>
  </si>
  <si>
    <t>CO2排出量・原油換算量計算シート</t>
    <rPh sb="2" eb="4">
      <t>ハイシュツ</t>
    </rPh>
    <rPh sb="4" eb="5">
      <t>リョウ</t>
    </rPh>
    <rPh sb="6" eb="8">
      <t>ゲンユ</t>
    </rPh>
    <rPh sb="8" eb="10">
      <t>カンサン</t>
    </rPh>
    <rPh sb="10" eb="11">
      <t>リョウ</t>
    </rPh>
    <rPh sb="11" eb="13">
      <t>ケイサン</t>
    </rPh>
    <phoneticPr fontId="24"/>
  </si>
  <si>
    <t>≪現行≫</t>
    <rPh sb="1" eb="3">
      <t>ゲンコウ</t>
    </rPh>
    <phoneticPr fontId="19"/>
  </si>
  <si>
    <t>≪補助事業実施後≫</t>
    <rPh sb="1" eb="3">
      <t>ホジョ</t>
    </rPh>
    <rPh sb="3" eb="5">
      <t>ジギョウ</t>
    </rPh>
    <rPh sb="5" eb="7">
      <t>ジッシ</t>
    </rPh>
    <rPh sb="7" eb="8">
      <t>ゴ</t>
    </rPh>
    <phoneticPr fontId="19"/>
  </si>
  <si>
    <t>現行及び事業実施後の設備のエネルギー使用量及び二酸化炭素排出量</t>
    <phoneticPr fontId="19"/>
  </si>
  <si>
    <t>　令和７（2025）年度において脱炭素社会づくり促進事業を実施したいので、補助金を交付されるよ</t>
    <rPh sb="1" eb="3">
      <t>レイワ</t>
    </rPh>
    <phoneticPr fontId="19"/>
  </si>
  <si>
    <t>令和７（2025）</t>
    <rPh sb="0" eb="2">
      <t>レイワ</t>
    </rPh>
    <phoneticPr fontId="19"/>
  </si>
  <si>
    <t>令和７(2025)</t>
    <rPh sb="0" eb="2">
      <t>レイワ</t>
    </rPh>
    <phoneticPr fontId="19"/>
  </si>
  <si>
    <t>日</t>
    <rPh sb="0" eb="1">
      <t>ニチ</t>
    </rPh>
    <phoneticPr fontId="19"/>
  </si>
  <si>
    <t>数は切り捨てる。</t>
  </si>
  <si>
    <t>（注）補助金交付申請額の合計は補助対象経費合計の1/3以内の額を記載し、1,000円未満の端</t>
    <phoneticPr fontId="19"/>
  </si>
  <si>
    <t>補助金
交付申請額</t>
    <phoneticPr fontId="19"/>
  </si>
  <si>
    <t>処分費（機器廃棄）</t>
    <rPh sb="0" eb="3">
      <t>ショブンヒ</t>
    </rPh>
    <rPh sb="4" eb="6">
      <t>キキ</t>
    </rPh>
    <rPh sb="6" eb="8">
      <t>ハイキ</t>
    </rPh>
    <phoneticPr fontId="19"/>
  </si>
  <si>
    <t>処分費（フロン処理）</t>
    <rPh sb="0" eb="3">
      <t>ショブンヒ</t>
    </rPh>
    <rPh sb="7" eb="9">
      <t>ショリ</t>
    </rPh>
    <phoneticPr fontId="19"/>
  </si>
  <si>
    <t>所在地</t>
    <rPh sb="0" eb="2">
      <t>ショザイ</t>
    </rPh>
    <rPh sb="2" eb="3">
      <t>チ</t>
    </rPh>
    <phoneticPr fontId="19"/>
  </si>
  <si>
    <t>名　称</t>
    <rPh sb="0" eb="1">
      <t>ナ</t>
    </rPh>
    <rPh sb="2" eb="3">
      <t>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</si>
</sst>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Red]\-#,##0.00\ "/>
    <numFmt numFmtId="177" formatCode="0_ "/>
    <numFmt numFmtId="178" formatCode="0.000_ "/>
    <numFmt numFmtId="179" formatCode="#,##0.0;[Red]\-#,##0.0"/>
    <numFmt numFmtId="180" formatCode="0\ %"/>
    <numFmt numFmtId="181" formatCode="#,##0.0_ "/>
    <numFmt numFmtId="182" formatCode="0.00\ \t\-\C\O\2"/>
  </numFmts>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3"/>
      <charset val="128"/>
      <scheme val="minor"/>
    </font>
    <font>
      <sz val="18"/>
      <color indexed="8"/>
      <name val="ＭＳ Ｐゴシック"/>
      <family val="3"/>
      <charset val="128"/>
    </font>
    <font>
      <sz val="6"/>
      <name val="ＭＳ Ｐゴシック"/>
      <family val="3"/>
      <charset val="128"/>
    </font>
    <font>
      <vertAlign val="subscript"/>
      <sz val="11"/>
      <color indexed="8"/>
      <name val="ＭＳ Ｐゴシック"/>
      <family val="3"/>
      <charset val="128"/>
    </font>
    <font>
      <sz val="11"/>
      <color indexed="8"/>
      <name val="ＭＳ Ｐゴシック"/>
      <family val="3"/>
      <charset val="128"/>
    </font>
    <font>
      <vertAlign val="superscript"/>
      <sz val="10"/>
      <color indexed="8"/>
      <name val="ＭＳ 明朝"/>
      <family val="1"/>
      <charset val="128"/>
    </font>
    <font>
      <b/>
      <vertAlign val="subscript"/>
      <sz val="11"/>
      <color indexed="8"/>
      <name val="ＭＳ Ｐゴシック"/>
      <family val="3"/>
      <charset val="128"/>
    </font>
    <font>
      <u/>
      <sz val="11"/>
      <color indexed="12"/>
      <name val="ＭＳ Ｐゴシック"/>
      <family val="3"/>
      <charset val="128"/>
    </font>
    <font>
      <sz val="11"/>
      <color theme="1"/>
      <name val="ＭＳ Ｐゴシック"/>
      <family val="3"/>
      <charset val="128"/>
    </font>
    <font>
      <sz val="18"/>
      <color theme="1"/>
      <name val="ＭＳ Ｐゴシック"/>
      <family val="3"/>
      <charset val="128"/>
    </font>
    <font>
      <b/>
      <sz val="11"/>
      <color indexed="8"/>
      <name val="ＭＳ Ｐゴシック"/>
      <family val="3"/>
      <charset val="128"/>
    </font>
    <font>
      <sz val="6"/>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u/>
      <sz val="12"/>
      <color indexed="12"/>
      <name val="ＭＳ Ｐゴシック"/>
      <family val="3"/>
      <charset val="128"/>
    </font>
    <font>
      <sz val="12"/>
      <color theme="1"/>
      <name val="游ゴシック"/>
      <family val="2"/>
      <charset val="128"/>
      <scheme val="minor"/>
    </font>
    <font>
      <sz val="12"/>
      <color indexed="8"/>
      <name val="ＭＳ Ｐゴシック"/>
      <family val="3"/>
      <charset val="128"/>
    </font>
    <font>
      <sz val="12"/>
      <color theme="1"/>
      <name val="ＭＳ ゴシック"/>
      <family val="3"/>
      <charset val="128"/>
    </font>
    <font>
      <b/>
      <sz val="12"/>
      <color theme="1"/>
      <name val="游ゴシック"/>
      <family val="3"/>
      <charset val="128"/>
      <scheme val="minor"/>
    </font>
    <font>
      <b/>
      <sz val="14"/>
      <color theme="1"/>
      <name val="ＭＳ Ｐゴシック"/>
      <family val="3"/>
      <charset val="128"/>
    </font>
    <font>
      <b/>
      <sz val="14"/>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indexed="64"/>
      </left>
      <right style="thin">
        <color indexed="64"/>
      </right>
      <top/>
      <bottom/>
      <diagonal/>
    </border>
    <border>
      <left/>
      <right style="thin">
        <color indexed="64"/>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right style="thin">
        <color theme="1"/>
      </right>
      <top/>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theme="1"/>
      </bottom>
      <diagonal/>
    </border>
    <border>
      <left style="hair">
        <color indexed="64"/>
      </left>
      <right/>
      <top style="thin">
        <color indexed="64"/>
      </top>
      <bottom style="thin">
        <color indexed="64"/>
      </bottom>
      <diagonal/>
    </border>
    <border>
      <left/>
      <right style="thin">
        <color indexed="64"/>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hair">
        <color indexed="64"/>
      </right>
      <top style="thin">
        <color indexed="64"/>
      </top>
      <bottom style="thin">
        <color indexed="64"/>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theme="1"/>
      </top>
      <bottom style="thin">
        <color theme="1"/>
      </bottom>
      <diagonal/>
    </border>
    <border>
      <left style="thin">
        <color indexed="64"/>
      </left>
      <right style="hair">
        <color theme="1"/>
      </right>
      <top style="thin">
        <color indexed="64"/>
      </top>
      <bottom style="thin">
        <color theme="1"/>
      </bottom>
      <diagonal/>
    </border>
    <border>
      <left style="thin">
        <color indexed="64"/>
      </left>
      <right style="hair">
        <color theme="1"/>
      </right>
      <top style="thin">
        <color theme="1"/>
      </top>
      <bottom style="thin">
        <color theme="1"/>
      </bottom>
      <diagonal/>
    </border>
    <border>
      <left style="thin">
        <color indexed="64"/>
      </left>
      <right style="hair">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6"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306">
    <xf numFmtId="0" fontId="0" fillId="0" borderId="0" xfId="0">
      <alignment vertical="center"/>
    </xf>
    <xf numFmtId="0" fontId="34" fillId="0" borderId="0" xfId="0" applyFont="1">
      <alignment vertical="center"/>
    </xf>
    <xf numFmtId="0" fontId="34" fillId="0" borderId="0" xfId="0" applyFont="1" applyAlignment="1">
      <alignment horizontal="justify" vertical="center" wrapText="1"/>
    </xf>
    <xf numFmtId="0" fontId="34" fillId="0" borderId="0" xfId="0" applyFont="1" applyAlignment="1">
      <alignment horizontal="justify"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center" indent="2"/>
    </xf>
    <xf numFmtId="0" fontId="34" fillId="0" borderId="0" xfId="0" applyFont="1" applyAlignment="1">
      <alignment horizontal="left" vertical="center" indent="1"/>
    </xf>
    <xf numFmtId="0" fontId="34" fillId="0" borderId="0" xfId="0" applyFont="1" applyAlignment="1">
      <alignment vertical="center" wrapText="1"/>
    </xf>
    <xf numFmtId="0" fontId="34" fillId="0" borderId="0" xfId="0" applyFont="1" applyAlignment="1">
      <alignment horizontal="left" vertical="center" indent="3"/>
    </xf>
    <xf numFmtId="0" fontId="34" fillId="0" borderId="0" xfId="0" applyFont="1" applyAlignment="1">
      <alignment horizontal="left" vertical="center" indent="4"/>
    </xf>
    <xf numFmtId="0" fontId="35" fillId="0" borderId="0" xfId="0" applyFont="1" applyAlignment="1">
      <alignment horizontal="left" vertical="center" indent="7"/>
    </xf>
    <xf numFmtId="0" fontId="34" fillId="0" borderId="22" xfId="0" applyFont="1" applyBorder="1">
      <alignment vertical="center"/>
    </xf>
    <xf numFmtId="0" fontId="34" fillId="0" borderId="0" xfId="0" applyFont="1" applyAlignment="1">
      <alignment horizontal="right" vertical="center"/>
    </xf>
    <xf numFmtId="0" fontId="36" fillId="0" borderId="0" xfId="0" applyFont="1">
      <alignment vertical="center"/>
    </xf>
    <xf numFmtId="0" fontId="36" fillId="0" borderId="0" xfId="0" applyFont="1" applyAlignment="1">
      <alignment horizontal="justify"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Alignment="1">
      <alignment vertical="center" wrapText="1"/>
    </xf>
    <xf numFmtId="0" fontId="36" fillId="0" borderId="0" xfId="0" applyFont="1" applyAlignment="1">
      <alignment horizontal="left" vertical="center"/>
    </xf>
    <xf numFmtId="0" fontId="36" fillId="0" borderId="0" xfId="0" applyFont="1" applyFill="1" applyAlignment="1">
      <alignment vertical="center"/>
    </xf>
    <xf numFmtId="0" fontId="37" fillId="0" borderId="0" xfId="0" applyFont="1" applyAlignment="1">
      <alignment horizontal="left"/>
    </xf>
    <xf numFmtId="0" fontId="36" fillId="0" borderId="0" xfId="0" applyFont="1" applyAlignment="1" applyProtection="1">
      <alignment vertical="center"/>
      <protection locked="0"/>
    </xf>
    <xf numFmtId="0" fontId="36" fillId="33" borderId="0" xfId="0" applyFont="1" applyFill="1" applyAlignment="1" applyProtection="1">
      <alignment vertical="center"/>
      <protection locked="0"/>
    </xf>
    <xf numFmtId="38" fontId="18" fillId="0" borderId="13" xfId="42" applyFont="1" applyFill="1" applyBorder="1" applyAlignment="1">
      <alignment vertical="center" wrapText="1"/>
    </xf>
    <xf numFmtId="38" fontId="20" fillId="0" borderId="13" xfId="42" applyFont="1" applyFill="1" applyBorder="1" applyAlignment="1">
      <alignment vertical="center"/>
    </xf>
    <xf numFmtId="38" fontId="18" fillId="0" borderId="12" xfId="42" applyFont="1" applyFill="1" applyBorder="1" applyAlignment="1" applyProtection="1">
      <alignment vertical="center" wrapText="1"/>
    </xf>
    <xf numFmtId="38" fontId="20" fillId="0" borderId="12" xfId="42" applyFont="1" applyFill="1" applyBorder="1" applyAlignment="1" applyProtection="1">
      <alignment vertical="center"/>
    </xf>
    <xf numFmtId="38" fontId="20" fillId="0" borderId="16" xfId="42" applyFont="1" applyFill="1" applyBorder="1" applyAlignment="1" applyProtection="1">
      <alignment vertical="center"/>
    </xf>
    <xf numFmtId="38" fontId="20" fillId="0" borderId="30" xfId="42" applyFont="1" applyFill="1" applyBorder="1" applyAlignment="1" applyProtection="1">
      <alignment vertical="center"/>
    </xf>
    <xf numFmtId="38" fontId="20" fillId="0" borderId="17" xfId="42" applyFont="1" applyFill="1" applyBorder="1" applyAlignment="1" applyProtection="1">
      <alignment vertical="center"/>
    </xf>
    <xf numFmtId="179" fontId="20" fillId="0" borderId="12" xfId="42" applyNumberFormat="1" applyFont="1" applyFill="1" applyBorder="1" applyAlignment="1" applyProtection="1">
      <alignment vertical="center"/>
    </xf>
    <xf numFmtId="0" fontId="30" fillId="0" borderId="0" xfId="43" applyFont="1" applyFill="1">
      <alignment vertical="center"/>
    </xf>
    <xf numFmtId="0" fontId="30" fillId="0" borderId="0" xfId="43" applyFont="1" applyFill="1" applyAlignment="1">
      <alignment horizontal="center" vertical="center"/>
    </xf>
    <xf numFmtId="0" fontId="26" fillId="0" borderId="39" xfId="43" applyFont="1" applyFill="1" applyBorder="1" applyAlignment="1">
      <alignment horizontal="center" vertical="center" wrapText="1"/>
    </xf>
    <xf numFmtId="0" fontId="26" fillId="0" borderId="35" xfId="43" applyFont="1" applyFill="1" applyBorder="1" applyAlignment="1">
      <alignment horizontal="center" vertical="center" wrapText="1"/>
    </xf>
    <xf numFmtId="0" fontId="26" fillId="0" borderId="44" xfId="43" applyFont="1" applyFill="1" applyBorder="1" applyAlignment="1">
      <alignment horizontal="center" vertical="center" wrapText="1"/>
    </xf>
    <xf numFmtId="0" fontId="30" fillId="0" borderId="22" xfId="43" applyFont="1" applyFill="1" applyBorder="1">
      <alignment vertical="center"/>
    </xf>
    <xf numFmtId="0" fontId="30" fillId="0" borderId="17" xfId="43" applyFont="1" applyFill="1" applyBorder="1" applyAlignment="1">
      <alignment horizontal="center" vertical="center"/>
    </xf>
    <xf numFmtId="178" fontId="30" fillId="0" borderId="21" xfId="43" applyNumberFormat="1" applyFont="1" applyFill="1" applyBorder="1">
      <alignment vertical="center"/>
    </xf>
    <xf numFmtId="40" fontId="26" fillId="0" borderId="11" xfId="44" applyNumberFormat="1" applyFont="1" applyFill="1" applyBorder="1">
      <alignment vertical="center"/>
    </xf>
    <xf numFmtId="0" fontId="30" fillId="0" borderId="45" xfId="43" applyFont="1" applyFill="1" applyBorder="1">
      <alignment vertical="center"/>
    </xf>
    <xf numFmtId="0" fontId="26" fillId="0" borderId="46" xfId="43" applyFont="1" applyFill="1" applyBorder="1" applyAlignment="1">
      <alignment horizontal="center" vertical="center" wrapText="1"/>
    </xf>
    <xf numFmtId="0" fontId="26" fillId="0" borderId="12" xfId="43" applyFont="1" applyFill="1" applyBorder="1" applyAlignment="1">
      <alignment horizontal="center" vertical="center" wrapText="1"/>
    </xf>
    <xf numFmtId="0" fontId="30" fillId="0" borderId="14" xfId="43" applyFont="1" applyFill="1" applyBorder="1">
      <alignment vertical="center"/>
    </xf>
    <xf numFmtId="0" fontId="30" fillId="0" borderId="12" xfId="43" applyFont="1" applyFill="1" applyBorder="1" applyAlignment="1">
      <alignment horizontal="center" vertical="center"/>
    </xf>
    <xf numFmtId="40" fontId="26" fillId="0" borderId="13" xfId="44" applyNumberFormat="1" applyFont="1" applyFill="1" applyBorder="1">
      <alignment vertical="center"/>
    </xf>
    <xf numFmtId="0" fontId="30" fillId="0" borderId="13" xfId="43" applyFont="1" applyFill="1" applyBorder="1">
      <alignment vertical="center"/>
    </xf>
    <xf numFmtId="40" fontId="26" fillId="0" borderId="20" xfId="44" applyNumberFormat="1" applyFont="1" applyFill="1" applyBorder="1">
      <alignment vertical="center"/>
    </xf>
    <xf numFmtId="0" fontId="30" fillId="0" borderId="48" xfId="43" applyFont="1" applyFill="1" applyBorder="1">
      <alignment vertical="center"/>
    </xf>
    <xf numFmtId="0" fontId="30" fillId="0" borderId="49" xfId="43" applyFont="1" applyFill="1" applyBorder="1">
      <alignment vertical="center"/>
    </xf>
    <xf numFmtId="0" fontId="26" fillId="0" borderId="50" xfId="43" applyFont="1" applyFill="1" applyBorder="1" applyAlignment="1">
      <alignment horizontal="center" vertical="center" wrapText="1"/>
    </xf>
    <xf numFmtId="0" fontId="26" fillId="0" borderId="16" xfId="43" applyFont="1" applyFill="1" applyBorder="1" applyAlignment="1">
      <alignment horizontal="center" vertical="center" wrapText="1"/>
    </xf>
    <xf numFmtId="0" fontId="30" fillId="0" borderId="15" xfId="43" applyFont="1" applyFill="1" applyBorder="1">
      <alignment vertical="center"/>
    </xf>
    <xf numFmtId="0" fontId="30" fillId="0" borderId="16" xfId="43" applyFont="1" applyFill="1" applyBorder="1" applyAlignment="1">
      <alignment horizontal="center" vertical="center"/>
    </xf>
    <xf numFmtId="0" fontId="30" fillId="0" borderId="20" xfId="43" applyFont="1" applyFill="1" applyBorder="1">
      <alignment vertical="center"/>
    </xf>
    <xf numFmtId="38" fontId="32" fillId="0" borderId="54" xfId="44" applyFont="1" applyFill="1" applyBorder="1">
      <alignment vertical="center"/>
    </xf>
    <xf numFmtId="0" fontId="32" fillId="0" borderId="55" xfId="43" applyFont="1" applyFill="1" applyBorder="1" applyAlignment="1">
      <alignment horizontal="center" vertical="center"/>
    </xf>
    <xf numFmtId="176" fontId="32" fillId="0" borderId="54" xfId="43" applyNumberFormat="1" applyFont="1" applyFill="1" applyBorder="1">
      <alignment vertical="center"/>
    </xf>
    <xf numFmtId="0" fontId="32" fillId="0" borderId="55" xfId="43" applyFont="1" applyFill="1" applyBorder="1">
      <alignment vertical="center"/>
    </xf>
    <xf numFmtId="0" fontId="30" fillId="0" borderId="56" xfId="43" applyFont="1" applyFill="1" applyBorder="1">
      <alignment vertical="center"/>
    </xf>
    <xf numFmtId="0" fontId="30" fillId="0" borderId="57" xfId="43" applyFont="1" applyFill="1" applyBorder="1" applyAlignment="1">
      <alignment horizontal="center" vertical="center"/>
    </xf>
    <xf numFmtId="38" fontId="32" fillId="0" borderId="58" xfId="44" applyFont="1" applyFill="1" applyBorder="1">
      <alignment vertical="center"/>
    </xf>
    <xf numFmtId="0" fontId="32" fillId="0" borderId="59" xfId="43" applyFont="1" applyFill="1" applyBorder="1" applyAlignment="1">
      <alignment horizontal="center" vertical="center"/>
    </xf>
    <xf numFmtId="0" fontId="26" fillId="0" borderId="0" xfId="43" applyFont="1" applyFill="1" applyAlignment="1">
      <alignment horizontal="left" vertical="center" wrapText="1"/>
    </xf>
    <xf numFmtId="0" fontId="26" fillId="0" borderId="46" xfId="43" applyFont="1" applyFill="1" applyBorder="1" applyAlignment="1">
      <alignment horizontal="center" vertical="center"/>
    </xf>
    <xf numFmtId="0" fontId="34" fillId="0" borderId="22" xfId="0" applyFont="1" applyFill="1" applyBorder="1" applyAlignment="1">
      <alignment vertical="center"/>
    </xf>
    <xf numFmtId="0" fontId="34" fillId="33" borderId="0" xfId="0" applyFont="1" applyFill="1" applyAlignment="1" applyProtection="1">
      <alignment vertical="center"/>
      <protection locked="0"/>
    </xf>
    <xf numFmtId="0" fontId="36" fillId="0" borderId="0" xfId="0" applyFo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right" vertical="center"/>
      <protection locked="0"/>
    </xf>
    <xf numFmtId="0" fontId="34" fillId="0" borderId="0" xfId="0" applyFont="1" applyFill="1" applyAlignment="1" applyProtection="1">
      <alignment horizontal="right" vertical="center"/>
      <protection locked="0"/>
    </xf>
    <xf numFmtId="0" fontId="18" fillId="0" borderId="0" xfId="0" applyFont="1" applyAlignment="1">
      <alignment horizontal="justify" vertical="center"/>
    </xf>
    <xf numFmtId="0" fontId="18" fillId="0" borderId="10" xfId="0" applyFont="1" applyBorder="1" applyAlignment="1">
      <alignment horizontal="center" vertical="top" wrapText="1"/>
    </xf>
    <xf numFmtId="0" fontId="18" fillId="0" borderId="18" xfId="0" applyFont="1" applyBorder="1" applyAlignment="1">
      <alignment vertical="center" wrapText="1"/>
    </xf>
    <xf numFmtId="0" fontId="18" fillId="0" borderId="16" xfId="0" applyFont="1" applyBorder="1" applyAlignment="1">
      <alignment vertical="center" wrapText="1"/>
    </xf>
    <xf numFmtId="0" fontId="18" fillId="0" borderId="18" xfId="0" applyFont="1" applyBorder="1" applyAlignment="1" applyProtection="1">
      <alignment vertical="top" wrapText="1"/>
      <protection locked="0"/>
    </xf>
    <xf numFmtId="0" fontId="18" fillId="0" borderId="29" xfId="0" applyFont="1" applyBorder="1" applyAlignment="1">
      <alignment vertical="center" wrapText="1"/>
    </xf>
    <xf numFmtId="0" fontId="18" fillId="0" borderId="30" xfId="0" applyFont="1" applyBorder="1" applyAlignment="1">
      <alignment vertical="center" wrapText="1"/>
    </xf>
    <xf numFmtId="0" fontId="18" fillId="0" borderId="29" xfId="0" applyFont="1" applyBorder="1" applyAlignment="1" applyProtection="1">
      <alignment vertical="top" wrapText="1"/>
      <protection locked="0"/>
    </xf>
    <xf numFmtId="0" fontId="18" fillId="0" borderId="19"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pplyProtection="1">
      <alignment vertical="top" wrapText="1"/>
      <protection locked="0"/>
    </xf>
    <xf numFmtId="0" fontId="18" fillId="0" borderId="14" xfId="0" applyFont="1" applyBorder="1" applyAlignment="1">
      <alignment vertical="center" wrapText="1"/>
    </xf>
    <xf numFmtId="0" fontId="18" fillId="0" borderId="10" xfId="0" applyFont="1" applyBorder="1" applyAlignment="1">
      <alignment horizontal="justify" vertical="top" wrapText="1"/>
    </xf>
    <xf numFmtId="0" fontId="21" fillId="0" borderId="1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9" xfId="0" applyFont="1" applyBorder="1" applyAlignment="1">
      <alignment horizontal="center" vertical="center" wrapText="1"/>
    </xf>
    <xf numFmtId="38" fontId="20" fillId="33" borderId="20" xfId="42" applyFont="1" applyFill="1" applyBorder="1" applyAlignment="1" applyProtection="1">
      <alignment vertical="center"/>
      <protection locked="0"/>
    </xf>
    <xf numFmtId="38" fontId="20" fillId="33" borderId="21" xfId="42" applyFont="1" applyFill="1" applyBorder="1" applyAlignment="1" applyProtection="1">
      <alignment vertical="center"/>
      <protection locked="0"/>
    </xf>
    <xf numFmtId="38" fontId="20" fillId="33" borderId="11" xfId="42" applyFont="1" applyFill="1" applyBorder="1" applyAlignment="1" applyProtection="1">
      <alignment vertical="center"/>
      <protection locked="0"/>
    </xf>
    <xf numFmtId="38" fontId="20" fillId="33" borderId="13" xfId="42" applyFont="1" applyFill="1" applyBorder="1" applyAlignment="1" applyProtection="1">
      <alignment vertical="center"/>
      <protection locked="0"/>
    </xf>
    <xf numFmtId="38" fontId="20" fillId="0" borderId="12" xfId="42" applyFont="1" applyFill="1" applyBorder="1" applyAlignment="1">
      <alignment vertical="center"/>
    </xf>
    <xf numFmtId="0" fontId="30" fillId="0" borderId="0" xfId="43" applyFont="1" applyFill="1" applyAlignment="1">
      <alignment horizontal="right" vertical="center"/>
    </xf>
    <xf numFmtId="0" fontId="36" fillId="0" borderId="0" xfId="0" applyFont="1" applyFill="1">
      <alignment vertical="center"/>
    </xf>
    <xf numFmtId="0" fontId="40" fillId="0" borderId="0" xfId="45"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36" fillId="33" borderId="14" xfId="0" applyFont="1" applyFill="1" applyBorder="1" applyAlignment="1" applyProtection="1">
      <alignment horizontal="center" vertical="center"/>
      <protection locked="0"/>
    </xf>
    <xf numFmtId="0" fontId="36" fillId="0" borderId="0" xfId="0" applyFont="1" applyFill="1" applyAlignment="1">
      <alignment horizontal="left" vertical="center"/>
    </xf>
    <xf numFmtId="0" fontId="36" fillId="0" borderId="0" xfId="0" applyFont="1" applyFill="1" applyAlignment="1">
      <alignment vertical="center" wrapText="1"/>
    </xf>
    <xf numFmtId="0" fontId="36" fillId="0" borderId="62" xfId="0" applyFont="1" applyFill="1" applyBorder="1" applyAlignment="1">
      <alignment horizontal="left" vertical="center" wrapText="1"/>
    </xf>
    <xf numFmtId="0" fontId="36" fillId="0" borderId="27" xfId="0" applyFont="1" applyFill="1" applyBorder="1" applyAlignment="1">
      <alignment vertical="top"/>
    </xf>
    <xf numFmtId="0" fontId="36" fillId="0" borderId="0" xfId="0" applyFont="1" applyFill="1" applyAlignment="1" applyProtection="1">
      <alignment horizontal="center" vertical="center"/>
      <protection locked="0"/>
    </xf>
    <xf numFmtId="0" fontId="43" fillId="0" borderId="0" xfId="42" applyNumberFormat="1" applyFont="1" applyFill="1" applyBorder="1" applyAlignment="1">
      <alignment vertical="center"/>
    </xf>
    <xf numFmtId="0" fontId="43" fillId="0" borderId="0" xfId="0" applyFont="1" applyFill="1" applyAlignment="1">
      <alignment horizontal="center" vertical="center"/>
    </xf>
    <xf numFmtId="0" fontId="36" fillId="0" borderId="0" xfId="0" applyFont="1" applyFill="1" applyBorder="1" applyAlignment="1">
      <alignment vertical="top"/>
    </xf>
    <xf numFmtId="0" fontId="36" fillId="0" borderId="85" xfId="0" applyFont="1" applyFill="1" applyBorder="1" applyAlignment="1" applyProtection="1">
      <alignment horizontal="center" vertical="center" wrapText="1"/>
      <protection locked="0"/>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63" xfId="0" applyFont="1" applyFill="1" applyBorder="1" applyAlignment="1" applyProtection="1">
      <alignment horizontal="center" vertical="center" wrapText="1"/>
      <protection locked="0"/>
    </xf>
    <xf numFmtId="0" fontId="36" fillId="33" borderId="12" xfId="0" applyFont="1" applyFill="1" applyBorder="1" applyAlignment="1">
      <alignment vertical="center"/>
    </xf>
    <xf numFmtId="0" fontId="36" fillId="33" borderId="22" xfId="0" applyFont="1" applyFill="1" applyBorder="1" applyAlignment="1">
      <alignment vertical="center"/>
    </xf>
    <xf numFmtId="0" fontId="36" fillId="33" borderId="17" xfId="0" applyFont="1" applyFill="1" applyBorder="1" applyAlignment="1">
      <alignment vertical="center"/>
    </xf>
    <xf numFmtId="0" fontId="36" fillId="33" borderId="21" xfId="0" applyFont="1" applyFill="1" applyBorder="1" applyAlignment="1">
      <alignment vertical="center"/>
    </xf>
    <xf numFmtId="0" fontId="36" fillId="33" borderId="14" xfId="0" applyFont="1" applyFill="1" applyBorder="1">
      <alignment vertical="center"/>
    </xf>
    <xf numFmtId="0" fontId="36" fillId="33" borderId="12" xfId="0" applyFont="1" applyFill="1" applyBorder="1">
      <alignment vertical="center"/>
    </xf>
    <xf numFmtId="0" fontId="41" fillId="0" borderId="0" xfId="0" applyFont="1" applyFill="1">
      <alignment vertical="center"/>
    </xf>
    <xf numFmtId="0" fontId="36" fillId="0" borderId="10" xfId="0" applyFont="1" applyFill="1" applyBorder="1" applyAlignment="1" applyProtection="1">
      <alignment horizontal="center" vertical="center"/>
      <protection locked="0"/>
    </xf>
    <xf numFmtId="0" fontId="20" fillId="0" borderId="0" xfId="0" applyFont="1">
      <alignment vertical="center"/>
    </xf>
    <xf numFmtId="0" fontId="18" fillId="0" borderId="10" xfId="0" applyFont="1" applyBorder="1" applyAlignment="1">
      <alignment horizontal="center" vertical="center" wrapText="1"/>
    </xf>
    <xf numFmtId="0" fontId="45" fillId="0" borderId="0" xfId="43" applyFont="1" applyFill="1">
      <alignment vertical="center"/>
    </xf>
    <xf numFmtId="181" fontId="26" fillId="33" borderId="43" xfId="43" applyNumberFormat="1" applyFont="1" applyFill="1" applyBorder="1" applyAlignment="1" applyProtection="1">
      <alignment horizontal="center" vertical="center" wrapText="1"/>
      <protection locked="0"/>
    </xf>
    <xf numFmtId="181" fontId="26" fillId="33" borderId="51" xfId="43" applyNumberFormat="1" applyFont="1" applyFill="1" applyBorder="1" applyAlignment="1" applyProtection="1">
      <alignment horizontal="center" vertical="center" wrapText="1"/>
      <protection locked="0"/>
    </xf>
    <xf numFmtId="181" fontId="26" fillId="33" borderId="47" xfId="43" applyNumberFormat="1" applyFont="1" applyFill="1" applyBorder="1" applyAlignment="1" applyProtection="1">
      <alignment horizontal="center" vertical="center" wrapText="1"/>
      <protection locked="0"/>
    </xf>
    <xf numFmtId="0" fontId="36" fillId="0" borderId="10" xfId="0" applyFont="1" applyFill="1" applyBorder="1">
      <alignment vertical="center"/>
    </xf>
    <xf numFmtId="0" fontId="42" fillId="0" borderId="10" xfId="43" applyFont="1" applyFill="1" applyBorder="1" applyAlignment="1">
      <alignment horizontal="center" vertical="center" wrapText="1"/>
    </xf>
    <xf numFmtId="0" fontId="46" fillId="0" borderId="0" xfId="0" applyFont="1" applyFill="1">
      <alignment vertical="center"/>
    </xf>
    <xf numFmtId="0" fontId="36" fillId="0" borderId="13" xfId="0" applyFont="1" applyFill="1" applyBorder="1" applyAlignment="1">
      <alignment horizontal="center" vertical="center"/>
    </xf>
    <xf numFmtId="0" fontId="36" fillId="0" borderId="14" xfId="0" applyFont="1" applyFill="1" applyBorder="1" applyAlignment="1" applyProtection="1">
      <alignment horizontal="left" vertical="center"/>
      <protection locked="0"/>
    </xf>
    <xf numFmtId="0" fontId="36" fillId="0" borderId="14" xfId="0" applyFont="1" applyFill="1" applyBorder="1" applyAlignment="1" applyProtection="1">
      <alignment horizontal="center" vertical="center"/>
      <protection locked="0"/>
    </xf>
    <xf numFmtId="0" fontId="36" fillId="0" borderId="12" xfId="0" applyFont="1" applyFill="1" applyBorder="1" applyAlignment="1" applyProtection="1">
      <alignment horizontal="left" vertical="center"/>
      <protection locked="0"/>
    </xf>
    <xf numFmtId="38" fontId="36" fillId="0" borderId="61" xfId="42" applyNumberFormat="1" applyFont="1" applyFill="1" applyBorder="1" applyAlignment="1" applyProtection="1">
      <alignment horizontal="right" vertical="center" wrapText="1"/>
      <protection hidden="1"/>
    </xf>
    <xf numFmtId="180" fontId="44" fillId="0" borderId="10" xfId="0" applyNumberFormat="1" applyFont="1" applyFill="1" applyBorder="1" applyAlignment="1" applyProtection="1">
      <alignment vertical="center" wrapText="1"/>
      <protection hidden="1"/>
    </xf>
    <xf numFmtId="0" fontId="36" fillId="33" borderId="10" xfId="0" applyFont="1" applyFill="1" applyBorder="1" applyAlignment="1" applyProtection="1">
      <alignment horizontal="center" vertical="center" wrapText="1"/>
      <protection locked="0"/>
    </xf>
    <xf numFmtId="0" fontId="36" fillId="33" borderId="13" xfId="0" applyFont="1" applyFill="1" applyBorder="1" applyAlignment="1" applyProtection="1">
      <alignment horizontal="center" vertical="center" wrapText="1"/>
      <protection locked="0"/>
    </xf>
    <xf numFmtId="179" fontId="36" fillId="33" borderId="61" xfId="42" applyNumberFormat="1" applyFont="1" applyFill="1" applyBorder="1" applyAlignment="1" applyProtection="1">
      <alignment horizontal="center" vertical="center" wrapText="1"/>
      <protection locked="0"/>
    </xf>
    <xf numFmtId="0" fontId="36" fillId="33" borderId="62" xfId="0" applyFont="1" applyFill="1" applyBorder="1" applyAlignment="1" applyProtection="1">
      <alignment horizontal="center" vertical="center" wrapText="1"/>
      <protection locked="0"/>
    </xf>
    <xf numFmtId="179" fontId="36" fillId="33" borderId="61" xfId="0" applyNumberFormat="1" applyFont="1" applyFill="1" applyBorder="1" applyAlignment="1" applyProtection="1">
      <alignment horizontal="center" vertical="center" wrapText="1"/>
      <protection locked="0"/>
    </xf>
    <xf numFmtId="0" fontId="36" fillId="33" borderId="12" xfId="0" applyFont="1" applyFill="1" applyBorder="1" applyAlignment="1" applyProtection="1">
      <alignment horizontal="center" vertical="center" wrapText="1"/>
      <protection locked="0"/>
    </xf>
    <xf numFmtId="179" fontId="36" fillId="33" borderId="82" xfId="42" applyNumberFormat="1" applyFont="1" applyFill="1" applyBorder="1" applyAlignment="1" applyProtection="1">
      <alignment horizontal="center" vertical="center" wrapText="1"/>
      <protection locked="0"/>
    </xf>
    <xf numFmtId="179" fontId="36" fillId="33" borderId="83" xfId="0" applyNumberFormat="1" applyFont="1" applyFill="1" applyBorder="1" applyAlignment="1" applyProtection="1">
      <alignment horizontal="center" vertical="center" wrapText="1"/>
      <protection locked="0"/>
    </xf>
    <xf numFmtId="0" fontId="36" fillId="33" borderId="81" xfId="0" applyFont="1" applyFill="1" applyBorder="1" applyAlignment="1" applyProtection="1">
      <alignment horizontal="center" vertical="center" wrapText="1"/>
      <protection locked="0"/>
    </xf>
    <xf numFmtId="0" fontId="36" fillId="33" borderId="64" xfId="0" applyFont="1" applyFill="1" applyBorder="1" applyAlignment="1" applyProtection="1">
      <alignment horizontal="center" vertical="center" wrapText="1"/>
      <protection locked="0"/>
    </xf>
    <xf numFmtId="179" fontId="36" fillId="33" borderId="84" xfId="0" applyNumberFormat="1" applyFont="1" applyFill="1" applyBorder="1" applyAlignment="1" applyProtection="1">
      <alignment horizontal="center" vertical="center" wrapText="1"/>
      <protection locked="0"/>
    </xf>
    <xf numFmtId="0" fontId="36" fillId="33" borderId="69" xfId="0" applyFont="1" applyFill="1" applyBorder="1" applyAlignment="1" applyProtection="1">
      <alignment vertical="center" wrapText="1"/>
      <protection locked="0"/>
    </xf>
    <xf numFmtId="0" fontId="36" fillId="33" borderId="61" xfId="0" applyFont="1" applyFill="1" applyBorder="1" applyAlignment="1" applyProtection="1">
      <alignment horizontal="right" vertical="center" wrapText="1"/>
      <protection locked="0"/>
    </xf>
    <xf numFmtId="0" fontId="36" fillId="33" borderId="65" xfId="0" applyFont="1" applyFill="1" applyBorder="1" applyAlignment="1" applyProtection="1">
      <alignment horizontal="center" vertical="center" wrapText="1"/>
      <protection locked="0"/>
    </xf>
    <xf numFmtId="179" fontId="36" fillId="33" borderId="75" xfId="0" applyNumberFormat="1" applyFont="1" applyFill="1" applyBorder="1" applyAlignment="1" applyProtection="1">
      <alignment wrapText="1"/>
      <protection locked="0"/>
    </xf>
    <xf numFmtId="0" fontId="41" fillId="33" borderId="76" xfId="0" applyFont="1" applyFill="1" applyBorder="1">
      <alignment vertical="center"/>
    </xf>
    <xf numFmtId="179" fontId="36" fillId="33" borderId="77" xfId="0" applyNumberFormat="1" applyFont="1" applyFill="1" applyBorder="1" applyAlignment="1" applyProtection="1">
      <alignment wrapText="1"/>
      <protection locked="0"/>
    </xf>
    <xf numFmtId="0" fontId="41" fillId="33" borderId="78" xfId="0" applyFont="1" applyFill="1" applyBorder="1">
      <alignment vertical="center"/>
    </xf>
    <xf numFmtId="179" fontId="36" fillId="33" borderId="79" xfId="0" applyNumberFormat="1" applyFont="1" applyFill="1" applyBorder="1" applyAlignment="1" applyProtection="1">
      <alignment wrapText="1"/>
      <protection locked="0"/>
    </xf>
    <xf numFmtId="0" fontId="41" fillId="33" borderId="80" xfId="0" applyFont="1" applyFill="1" applyBorder="1">
      <alignment vertical="center"/>
    </xf>
    <xf numFmtId="0" fontId="36" fillId="0" borderId="0" xfId="0" applyFont="1" applyFill="1" applyAlignment="1" applyProtection="1">
      <alignment horizontal="center" vertical="center" shrinkToFit="1"/>
      <protection locked="0"/>
    </xf>
    <xf numFmtId="0" fontId="20" fillId="0" borderId="0" xfId="0" applyFont="1" applyAlignment="1">
      <alignment vertical="center"/>
    </xf>
    <xf numFmtId="0" fontId="18" fillId="0" borderId="0" xfId="0" applyFont="1" applyAlignment="1">
      <alignment vertical="center"/>
    </xf>
    <xf numFmtId="38" fontId="20" fillId="0" borderId="13" xfId="42" applyFont="1" applyFill="1" applyBorder="1" applyAlignment="1" applyProtection="1">
      <alignment vertical="center"/>
      <protection locked="0"/>
    </xf>
    <xf numFmtId="182" fontId="44" fillId="0" borderId="10" xfId="0" applyNumberFormat="1" applyFont="1" applyFill="1" applyBorder="1" applyAlignment="1" applyProtection="1">
      <alignment vertical="center" wrapText="1"/>
      <protection hidden="1"/>
    </xf>
    <xf numFmtId="0" fontId="36" fillId="33" borderId="0" xfId="0" applyFont="1" applyFill="1" applyAlignment="1" applyProtection="1">
      <alignment vertical="top" wrapText="1"/>
      <protection locked="0"/>
    </xf>
    <xf numFmtId="0" fontId="36" fillId="33" borderId="0" xfId="0" applyFont="1" applyFill="1" applyAlignment="1" applyProtection="1">
      <alignment vertical="top"/>
      <protection locked="0"/>
    </xf>
    <xf numFmtId="0" fontId="36" fillId="0" borderId="0" xfId="0" applyFont="1" applyAlignment="1">
      <alignment horizontal="justify" vertical="center" wrapText="1"/>
    </xf>
    <xf numFmtId="0" fontId="36" fillId="0" borderId="0" xfId="0" applyFont="1">
      <alignment vertical="center"/>
    </xf>
    <xf numFmtId="0" fontId="36" fillId="0" borderId="0" xfId="0" applyFont="1" applyAlignment="1">
      <alignment horizontal="center" vertical="center" wrapText="1"/>
    </xf>
    <xf numFmtId="0" fontId="36" fillId="33" borderId="0" xfId="0" applyFont="1" applyFill="1" applyAlignment="1" applyProtection="1">
      <alignment horizontal="left" vertical="center"/>
      <protection locked="0"/>
    </xf>
    <xf numFmtId="38" fontId="36" fillId="0" borderId="0" xfId="0" applyNumberFormat="1" applyFont="1" applyFill="1" applyAlignment="1" applyProtection="1">
      <alignment horizontal="right" vertical="center"/>
    </xf>
    <xf numFmtId="0" fontId="36" fillId="0" borderId="0" xfId="0" applyFont="1" applyFill="1" applyAlignment="1">
      <alignment horizontal="justify" vertical="center" wrapText="1"/>
    </xf>
    <xf numFmtId="0" fontId="36" fillId="0" borderId="0" xfId="0" applyFont="1" applyFill="1">
      <alignment vertical="center"/>
    </xf>
    <xf numFmtId="0" fontId="36" fillId="0" borderId="8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0" xfId="0" applyFont="1" applyFill="1" applyAlignment="1">
      <alignment horizontal="left" vertical="center"/>
    </xf>
    <xf numFmtId="0" fontId="36" fillId="33" borderId="13" xfId="0" applyFont="1" applyFill="1" applyBorder="1" applyAlignment="1" applyProtection="1">
      <alignment horizontal="center" vertical="center"/>
      <protection locked="0"/>
    </xf>
    <xf numFmtId="0" fontId="36" fillId="33" borderId="14" xfId="0" applyFont="1" applyFill="1" applyBorder="1" applyAlignment="1" applyProtection="1">
      <alignment horizontal="center" vertical="center"/>
      <protection locked="0"/>
    </xf>
    <xf numFmtId="0" fontId="36" fillId="33" borderId="14" xfId="0" applyFont="1" applyFill="1" applyBorder="1" applyAlignment="1" applyProtection="1">
      <alignment horizontal="left" vertical="center"/>
      <protection locked="0"/>
    </xf>
    <xf numFmtId="0" fontId="36" fillId="33" borderId="12" xfId="0" applyFont="1" applyFill="1" applyBorder="1" applyAlignment="1" applyProtection="1">
      <alignment horizontal="left" vertical="center"/>
      <protection locked="0"/>
    </xf>
    <xf numFmtId="0" fontId="40" fillId="33" borderId="10" xfId="45" applyFont="1" applyFill="1" applyBorder="1" applyAlignment="1" applyProtection="1">
      <alignment horizontal="left" vertical="center" wrapText="1"/>
      <protection locked="0"/>
    </xf>
    <xf numFmtId="0" fontId="36" fillId="33" borderId="1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top" wrapText="1"/>
    </xf>
    <xf numFmtId="0" fontId="36" fillId="0" borderId="16" xfId="0" applyFont="1" applyFill="1" applyBorder="1" applyAlignment="1">
      <alignment horizontal="center" vertical="top"/>
    </xf>
    <xf numFmtId="0" fontId="36" fillId="0" borderId="21" xfId="0" applyFont="1" applyFill="1" applyBorder="1" applyAlignment="1">
      <alignment horizontal="center" vertical="top"/>
    </xf>
    <xf numFmtId="0" fontId="36" fillId="0" borderId="17" xfId="0" applyFont="1" applyFill="1" applyBorder="1" applyAlignment="1">
      <alignment horizontal="center" vertical="top"/>
    </xf>
    <xf numFmtId="0" fontId="36" fillId="0" borderId="15" xfId="0" applyFont="1" applyFill="1" applyBorder="1" applyAlignment="1">
      <alignment horizontal="center" vertical="top"/>
    </xf>
    <xf numFmtId="0" fontId="36" fillId="0" borderId="22" xfId="0" applyFont="1" applyFill="1" applyBorder="1" applyAlignment="1">
      <alignment horizontal="center" vertical="top"/>
    </xf>
    <xf numFmtId="0" fontId="36" fillId="0" borderId="0" xfId="0" applyFont="1" applyFill="1" applyBorder="1" applyAlignment="1">
      <alignment horizontal="left" vertical="center"/>
    </xf>
    <xf numFmtId="0" fontId="36" fillId="33" borderId="13" xfId="0" applyFont="1" applyFill="1" applyBorder="1" applyAlignment="1">
      <alignment vertical="center"/>
    </xf>
    <xf numFmtId="0" fontId="36" fillId="33" borderId="14" xfId="0" applyFont="1" applyFill="1" applyBorder="1" applyAlignment="1">
      <alignment vertical="center"/>
    </xf>
    <xf numFmtId="0" fontId="36" fillId="33" borderId="12" xfId="0" applyFont="1" applyFill="1" applyBorder="1" applyAlignment="1">
      <alignment vertical="center"/>
    </xf>
    <xf numFmtId="0" fontId="36" fillId="0" borderId="0" xfId="0" applyFont="1" applyFill="1" applyAlignment="1">
      <alignment horizontal="center" vertical="center"/>
    </xf>
    <xf numFmtId="0" fontId="36" fillId="33" borderId="32" xfId="46" applyNumberFormat="1" applyFont="1" applyFill="1" applyBorder="1" applyAlignment="1" applyProtection="1">
      <alignment horizontal="center" vertical="center" wrapText="1"/>
      <protection locked="0"/>
    </xf>
    <xf numFmtId="0" fontId="36" fillId="0" borderId="0" xfId="0" applyFont="1" applyFill="1" applyAlignment="1">
      <alignment horizontal="center" vertical="center" wrapText="1"/>
    </xf>
    <xf numFmtId="0" fontId="36" fillId="0" borderId="70"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33" borderId="60" xfId="0" applyFont="1" applyFill="1" applyBorder="1" applyAlignment="1" applyProtection="1">
      <alignment horizontal="left" vertical="center" wrapText="1"/>
      <protection locked="0"/>
    </xf>
    <xf numFmtId="0" fontId="36" fillId="0" borderId="2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33" borderId="13" xfId="0" applyFont="1" applyFill="1" applyBorder="1" applyAlignment="1" applyProtection="1">
      <alignment horizontal="left" vertical="center"/>
      <protection locked="0"/>
    </xf>
    <xf numFmtId="0" fontId="36" fillId="33" borderId="23" xfId="0" applyFont="1" applyFill="1" applyBorder="1" applyAlignment="1" applyProtection="1">
      <alignment vertical="center" wrapText="1"/>
      <protection locked="0"/>
    </xf>
    <xf numFmtId="0" fontId="36" fillId="33" borderId="67" xfId="0" applyFont="1" applyFill="1" applyBorder="1" applyAlignment="1" applyProtection="1">
      <alignment vertical="center" wrapText="1"/>
      <protection locked="0"/>
    </xf>
    <xf numFmtId="0" fontId="36" fillId="33" borderId="68" xfId="0" applyFont="1" applyFill="1" applyBorder="1" applyAlignment="1" applyProtection="1">
      <alignment vertical="center" wrapText="1"/>
      <protection locked="0"/>
    </xf>
    <xf numFmtId="0" fontId="36" fillId="0" borderId="10" xfId="0" applyFont="1" applyFill="1" applyBorder="1" applyAlignment="1">
      <alignment horizontal="center" vertical="center" wrapText="1"/>
    </xf>
    <xf numFmtId="0" fontId="36" fillId="0" borderId="13" xfId="0" applyFont="1" applyFill="1" applyBorder="1" applyAlignment="1">
      <alignment horizontal="center" vertical="center" wrapText="1"/>
    </xf>
    <xf numFmtId="182" fontId="36" fillId="0" borderId="18" xfId="0" applyNumberFormat="1" applyFont="1" applyFill="1" applyBorder="1" applyAlignment="1" applyProtection="1">
      <alignment horizontal="center" wrapText="1"/>
      <protection hidden="1"/>
    </xf>
    <xf numFmtId="182" fontId="36" fillId="0" borderId="29" xfId="0" applyNumberFormat="1" applyFont="1" applyFill="1" applyBorder="1" applyAlignment="1" applyProtection="1">
      <alignment horizontal="center" wrapText="1"/>
      <protection hidden="1"/>
    </xf>
    <xf numFmtId="182" fontId="36" fillId="0" borderId="19" xfId="0" applyNumberFormat="1" applyFont="1" applyFill="1" applyBorder="1" applyAlignment="1" applyProtection="1">
      <alignment horizontal="center" wrapText="1"/>
      <protection hidden="1"/>
    </xf>
    <xf numFmtId="0" fontId="30" fillId="0" borderId="40" xfId="43" applyFont="1" applyFill="1" applyBorder="1" applyAlignment="1">
      <alignment horizontal="center" vertical="center"/>
    </xf>
    <xf numFmtId="0" fontId="30" fillId="0" borderId="42" xfId="43" applyFont="1" applyFill="1" applyBorder="1" applyAlignment="1">
      <alignment horizontal="center" vertical="center"/>
    </xf>
    <xf numFmtId="0" fontId="36" fillId="33" borderId="68" xfId="0" applyFont="1" applyFill="1" applyBorder="1" applyAlignment="1" applyProtection="1">
      <alignment horizontal="center" vertical="top"/>
      <protection locked="0"/>
    </xf>
    <xf numFmtId="0" fontId="36" fillId="33" borderId="72" xfId="0" applyFont="1" applyFill="1" applyBorder="1" applyAlignment="1" applyProtection="1">
      <alignment horizontal="center" vertical="top"/>
      <protection locked="0"/>
    </xf>
    <xf numFmtId="0" fontId="36" fillId="33" borderId="14" xfId="0" applyFont="1" applyFill="1" applyBorder="1" applyAlignment="1" applyProtection="1">
      <alignment horizontal="center" vertical="top"/>
      <protection locked="0"/>
    </xf>
    <xf numFmtId="0" fontId="36" fillId="33" borderId="12" xfId="0" applyFont="1" applyFill="1" applyBorder="1" applyAlignment="1" applyProtection="1">
      <alignment horizontal="center" vertical="top"/>
      <protection locked="0"/>
    </xf>
    <xf numFmtId="0" fontId="44" fillId="0" borderId="10"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26" fillId="0" borderId="36" xfId="43" applyFont="1" applyFill="1" applyBorder="1" applyAlignment="1">
      <alignment horizontal="center" vertical="center" wrapText="1"/>
    </xf>
    <xf numFmtId="0" fontId="30" fillId="0" borderId="52" xfId="43" applyFont="1" applyFill="1" applyBorder="1">
      <alignment vertical="center"/>
    </xf>
    <xf numFmtId="0" fontId="30" fillId="0" borderId="37" xfId="43" applyFont="1" applyFill="1" applyBorder="1">
      <alignment vertical="center"/>
    </xf>
    <xf numFmtId="0" fontId="30" fillId="0" borderId="52" xfId="43" applyFont="1" applyFill="1" applyBorder="1" applyAlignment="1">
      <alignment horizontal="center" vertical="center"/>
    </xf>
    <xf numFmtId="0" fontId="30" fillId="0" borderId="53" xfId="43" applyFont="1" applyFill="1" applyBorder="1" applyAlignment="1">
      <alignment horizontal="center" vertical="center"/>
    </xf>
    <xf numFmtId="0" fontId="30" fillId="0" borderId="54" xfId="43" applyFont="1" applyFill="1" applyBorder="1" applyAlignment="1">
      <alignment horizontal="center" vertical="center"/>
    </xf>
    <xf numFmtId="0" fontId="30" fillId="0" borderId="55" xfId="43" applyFont="1" applyFill="1" applyBorder="1" applyAlignment="1">
      <alignment horizontal="center" vertical="center"/>
    </xf>
    <xf numFmtId="0" fontId="30" fillId="0" borderId="38" xfId="43" applyFont="1" applyFill="1" applyBorder="1" applyAlignment="1">
      <alignment horizontal="center" vertical="center"/>
    </xf>
    <xf numFmtId="0" fontId="30" fillId="0" borderId="56" xfId="43" applyFont="1" applyFill="1" applyBorder="1" applyAlignment="1">
      <alignment horizontal="center" vertical="center"/>
    </xf>
    <xf numFmtId="0" fontId="23" fillId="0" borderId="0" xfId="43" applyFont="1" applyFill="1" applyAlignment="1">
      <alignment horizontal="center" vertical="center"/>
    </xf>
    <xf numFmtId="0" fontId="31" fillId="0" borderId="0" xfId="43" applyFont="1" applyFill="1" applyAlignment="1">
      <alignment horizontal="center" vertical="center"/>
    </xf>
    <xf numFmtId="0" fontId="36" fillId="0" borderId="10" xfId="0" applyFont="1" applyFill="1" applyBorder="1" applyAlignment="1">
      <alignment horizontal="center" vertical="center" textRotation="255" wrapText="1"/>
    </xf>
    <xf numFmtId="0" fontId="36" fillId="0" borderId="18" xfId="0" applyFont="1" applyFill="1" applyBorder="1" applyAlignment="1">
      <alignment horizontal="center" vertical="center" textRotation="255" wrapText="1"/>
    </xf>
    <xf numFmtId="0" fontId="36" fillId="0" borderId="29" xfId="0" applyFont="1" applyFill="1" applyBorder="1" applyAlignment="1">
      <alignment horizontal="center" vertical="center" textRotation="255" wrapText="1"/>
    </xf>
    <xf numFmtId="0" fontId="36" fillId="0" borderId="19" xfId="0" applyFont="1" applyFill="1" applyBorder="1" applyAlignment="1">
      <alignment horizontal="center" vertical="center" textRotation="255" wrapText="1"/>
    </xf>
    <xf numFmtId="0" fontId="36" fillId="0" borderId="23" xfId="0" applyFont="1" applyFill="1" applyBorder="1" applyAlignment="1">
      <alignment horizontal="justify" vertical="top" wrapText="1"/>
    </xf>
    <xf numFmtId="0" fontId="36" fillId="0" borderId="28" xfId="0" applyFont="1" applyFill="1" applyBorder="1" applyAlignment="1">
      <alignment horizontal="justify" vertical="top" wrapText="1"/>
    </xf>
    <xf numFmtId="0" fontId="36" fillId="0" borderId="15"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36" fillId="0" borderId="30" xfId="0" applyFont="1" applyFill="1" applyBorder="1" applyAlignment="1" applyProtection="1">
      <alignment horizontal="center" vertical="center" wrapText="1"/>
      <protection locked="0"/>
    </xf>
    <xf numFmtId="0" fontId="36" fillId="0" borderId="27" xfId="0" applyFont="1" applyFill="1" applyBorder="1" applyAlignment="1" applyProtection="1">
      <alignment horizontal="center" vertical="center" wrapText="1"/>
      <protection locked="0"/>
    </xf>
    <xf numFmtId="0" fontId="36" fillId="0" borderId="66" xfId="0" applyFont="1" applyFill="1" applyBorder="1" applyAlignment="1" applyProtection="1">
      <alignment horizontal="center" vertical="center" wrapText="1"/>
      <protection locked="0"/>
    </xf>
    <xf numFmtId="0" fontId="36" fillId="0" borderId="28"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26" fillId="0" borderId="40" xfId="43" applyFont="1" applyFill="1" applyBorder="1" applyAlignment="1">
      <alignment horizontal="center" vertical="center" wrapText="1"/>
    </xf>
    <xf numFmtId="0" fontId="30" fillId="0" borderId="41" xfId="43" applyFont="1" applyFill="1" applyBorder="1" applyAlignment="1">
      <alignment horizontal="center" vertical="center" wrapText="1"/>
    </xf>
    <xf numFmtId="177" fontId="30" fillId="0" borderId="40" xfId="43" applyNumberFormat="1" applyFont="1" applyFill="1" applyBorder="1" applyAlignment="1">
      <alignment horizontal="center" vertical="center"/>
    </xf>
    <xf numFmtId="177" fontId="30" fillId="0" borderId="41" xfId="43" applyNumberFormat="1" applyFont="1" applyFill="1" applyBorder="1" applyAlignment="1">
      <alignment horizontal="center" vertical="center"/>
    </xf>
    <xf numFmtId="0" fontId="30" fillId="0" borderId="41" xfId="43" applyFont="1" applyFill="1" applyBorder="1" applyAlignment="1">
      <alignment horizontal="center" vertical="center"/>
    </xf>
    <xf numFmtId="0" fontId="30" fillId="0" borderId="0" xfId="43" applyFont="1" applyFill="1" applyAlignment="1">
      <alignment horizontal="right" vertical="center"/>
    </xf>
    <xf numFmtId="0" fontId="18" fillId="0" borderId="10" xfId="0" applyFont="1" applyBorder="1" applyAlignment="1">
      <alignment horizontal="center" vertical="center" wrapText="1"/>
    </xf>
    <xf numFmtId="0" fontId="18" fillId="33" borderId="20" xfId="0" applyFont="1" applyFill="1" applyBorder="1" applyAlignment="1" applyProtection="1">
      <alignment horizontal="center" vertical="center" wrapText="1"/>
      <protection locked="0"/>
    </xf>
    <xf numFmtId="0" fontId="18" fillId="33" borderId="16" xfId="0" applyFont="1" applyFill="1" applyBorder="1" applyAlignment="1" applyProtection="1">
      <alignment horizontal="center" vertical="center" wrapText="1"/>
      <protection locked="0"/>
    </xf>
    <xf numFmtId="0" fontId="18" fillId="33" borderId="21" xfId="0" applyFont="1" applyFill="1" applyBorder="1" applyAlignment="1" applyProtection="1">
      <alignment horizontal="center" vertical="center" wrapText="1"/>
      <protection locked="0"/>
    </xf>
    <xf numFmtId="0" fontId="18" fillId="33" borderId="17" xfId="0" applyFont="1" applyFill="1" applyBorder="1" applyAlignment="1" applyProtection="1">
      <alignment horizontal="center" vertical="center" wrapText="1"/>
      <protection locked="0"/>
    </xf>
    <xf numFmtId="38" fontId="20" fillId="0" borderId="20" xfId="42" applyFont="1" applyFill="1" applyBorder="1" applyAlignment="1" applyProtection="1">
      <alignment horizontal="center" vertical="center"/>
      <protection locked="0"/>
    </xf>
    <xf numFmtId="38" fontId="20" fillId="0" borderId="16" xfId="42" applyFont="1" applyFill="1" applyBorder="1" applyAlignment="1" applyProtection="1">
      <alignment horizontal="center" vertical="center"/>
      <protection locked="0"/>
    </xf>
    <xf numFmtId="38" fontId="20" fillId="0" borderId="11" xfId="42" applyFont="1" applyFill="1" applyBorder="1" applyAlignment="1" applyProtection="1">
      <alignment horizontal="center" vertical="center"/>
      <protection locked="0"/>
    </xf>
    <xf numFmtId="38" fontId="20" fillId="0" borderId="30" xfId="42" applyFont="1" applyFill="1" applyBorder="1" applyAlignment="1" applyProtection="1">
      <alignment horizontal="center" vertical="center"/>
      <protection locked="0"/>
    </xf>
    <xf numFmtId="38" fontId="20" fillId="0" borderId="21" xfId="42" applyFont="1" applyFill="1" applyBorder="1" applyAlignment="1" applyProtection="1">
      <alignment horizontal="center" vertical="center"/>
      <protection locked="0"/>
    </xf>
    <xf numFmtId="38" fontId="20" fillId="0" borderId="17" xfId="42" applyFont="1" applyFill="1" applyBorder="1" applyAlignment="1" applyProtection="1">
      <alignment horizontal="center" vertical="center"/>
      <protection locked="0"/>
    </xf>
    <xf numFmtId="38" fontId="20" fillId="0" borderId="20" xfId="42" applyFont="1" applyFill="1" applyBorder="1" applyAlignment="1" applyProtection="1">
      <alignment horizontal="center" vertical="center"/>
    </xf>
    <xf numFmtId="38" fontId="20" fillId="0" borderId="16" xfId="42" applyFont="1" applyFill="1" applyBorder="1" applyAlignment="1" applyProtection="1">
      <alignment horizontal="center" vertical="center"/>
    </xf>
    <xf numFmtId="38" fontId="20" fillId="0" borderId="11" xfId="42" applyFont="1" applyFill="1" applyBorder="1" applyAlignment="1" applyProtection="1">
      <alignment horizontal="center" vertical="center"/>
    </xf>
    <xf numFmtId="38" fontId="20" fillId="0" borderId="30" xfId="42" applyFont="1" applyFill="1" applyBorder="1" applyAlignment="1" applyProtection="1">
      <alignment horizontal="center" vertical="center"/>
    </xf>
    <xf numFmtId="38" fontId="20" fillId="0" borderId="21" xfId="42" applyFont="1" applyFill="1" applyBorder="1" applyAlignment="1" applyProtection="1">
      <alignment horizontal="center" vertical="center"/>
    </xf>
    <xf numFmtId="38" fontId="20" fillId="0" borderId="17" xfId="42" applyFont="1" applyFill="1" applyBorder="1" applyAlignment="1" applyProtection="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7" xfId="0" applyFont="1" applyBorder="1" applyAlignment="1">
      <alignment horizontal="center" vertical="center"/>
    </xf>
    <xf numFmtId="38" fontId="18" fillId="0" borderId="13" xfId="42" applyFont="1" applyFill="1" applyBorder="1" applyAlignment="1" applyProtection="1">
      <alignment horizontal="center" vertical="center" wrapText="1"/>
      <protection locked="0"/>
    </xf>
    <xf numFmtId="38" fontId="18" fillId="0" borderId="12" xfId="42" applyFont="1" applyFill="1" applyBorder="1" applyAlignment="1" applyProtection="1">
      <alignment horizontal="center" vertical="center" wrapText="1"/>
      <protection locked="0"/>
    </xf>
    <xf numFmtId="0" fontId="18" fillId="33" borderId="11" xfId="0" applyFont="1" applyFill="1" applyBorder="1" applyAlignment="1" applyProtection="1">
      <alignment horizontal="center" vertical="center" wrapText="1"/>
      <protection locked="0"/>
    </xf>
    <xf numFmtId="0" fontId="18" fillId="33" borderId="30" xfId="0" applyFont="1" applyFill="1" applyBorder="1" applyAlignment="1" applyProtection="1">
      <alignment horizontal="center" vertical="center" wrapText="1"/>
      <protection locked="0"/>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7" xfId="0" applyFont="1" applyBorder="1" applyAlignment="1">
      <alignment horizontal="center" vertical="center" wrapText="1"/>
    </xf>
    <xf numFmtId="38" fontId="18" fillId="33" borderId="21" xfId="42" applyFont="1" applyFill="1" applyBorder="1" applyAlignment="1" applyProtection="1">
      <alignment horizontal="right" vertical="center" wrapText="1"/>
      <protection locked="0"/>
    </xf>
    <xf numFmtId="38" fontId="18" fillId="33" borderId="22" xfId="42" applyFont="1" applyFill="1" applyBorder="1" applyAlignment="1" applyProtection="1">
      <alignment horizontal="right" vertical="center" wrapText="1"/>
      <protection locked="0"/>
    </xf>
    <xf numFmtId="38" fontId="18" fillId="0" borderId="14" xfId="42" applyFont="1" applyFill="1" applyBorder="1" applyAlignment="1">
      <alignment horizontal="right" vertical="center" wrapText="1"/>
    </xf>
    <xf numFmtId="0" fontId="18" fillId="0" borderId="0" xfId="0" applyFont="1" applyAlignment="1">
      <alignment horizontal="justify" vertical="center" wrapText="1"/>
    </xf>
    <xf numFmtId="0" fontId="20" fillId="0" borderId="0" xfId="0" applyFont="1">
      <alignment vertical="center"/>
    </xf>
    <xf numFmtId="0" fontId="18" fillId="0" borderId="14" xfId="0" applyFont="1" applyBorder="1" applyAlignment="1">
      <alignment horizontal="center" vertical="center" wrapText="1"/>
    </xf>
    <xf numFmtId="38" fontId="18" fillId="0" borderId="20" xfId="42" applyFont="1" applyFill="1" applyBorder="1" applyAlignment="1">
      <alignment horizontal="right" vertical="center" wrapText="1"/>
    </xf>
    <xf numFmtId="38" fontId="18" fillId="0" borderId="15" xfId="42" applyFont="1" applyFill="1" applyBorder="1" applyAlignment="1">
      <alignment horizontal="right" vertical="center" wrapText="1"/>
    </xf>
    <xf numFmtId="38" fontId="18" fillId="0" borderId="11" xfId="42" applyFont="1" applyFill="1" applyBorder="1" applyAlignment="1">
      <alignment horizontal="right" vertical="center" wrapText="1"/>
    </xf>
    <xf numFmtId="38" fontId="18" fillId="0" borderId="0" xfId="42" applyFont="1" applyFill="1" applyBorder="1" applyAlignment="1">
      <alignment horizontal="right" vertical="center" wrapText="1"/>
    </xf>
    <xf numFmtId="38" fontId="18" fillId="0" borderId="21" xfId="42" applyFont="1" applyFill="1" applyBorder="1" applyAlignment="1">
      <alignment horizontal="right" vertical="center" wrapText="1"/>
    </xf>
    <xf numFmtId="38" fontId="18" fillId="0" borderId="22" xfId="42" applyFont="1" applyFill="1" applyBorder="1" applyAlignment="1">
      <alignment horizontal="right" vertical="center" wrapText="1"/>
    </xf>
    <xf numFmtId="0" fontId="18" fillId="0" borderId="0" xfId="0" applyFont="1" applyAlignment="1">
      <alignment horizontal="center" vertical="center" wrapText="1"/>
    </xf>
    <xf numFmtId="0" fontId="34" fillId="33" borderId="22" xfId="0" applyFont="1" applyFill="1" applyBorder="1" applyAlignment="1" applyProtection="1">
      <alignment horizontal="left" vertical="center"/>
      <protection locked="0"/>
    </xf>
    <xf numFmtId="0" fontId="34" fillId="0" borderId="0" xfId="0" applyFont="1" applyAlignment="1">
      <alignment horizontal="justify" vertical="center" wrapText="1"/>
    </xf>
    <xf numFmtId="0" fontId="34" fillId="0" borderId="0" xfId="0" applyFont="1">
      <alignment vertical="center"/>
    </xf>
    <xf numFmtId="0" fontId="34" fillId="0" borderId="0" xfId="0" applyFont="1" applyAlignment="1">
      <alignment horizontal="center" vertical="center" wrapText="1"/>
    </xf>
    <xf numFmtId="0" fontId="34" fillId="0" borderId="0" xfId="0" applyFont="1" applyFill="1" applyAlignment="1" applyProtection="1">
      <alignment horizontal="left" vertical="center"/>
    </xf>
    <xf numFmtId="0" fontId="34" fillId="33" borderId="15" xfId="0" applyFont="1" applyFill="1" applyBorder="1" applyAlignment="1" applyProtection="1">
      <alignment horizontal="center" vertical="center"/>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8BDAAC76-37C2-49C9-BCF6-37DED9755A1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6" builtinId="7"/>
    <cellStyle name="入力" xfId="9" builtinId="20" customBuiltin="1"/>
    <cellStyle name="標準" xfId="0" builtinId="0"/>
    <cellStyle name="標準 2" xfId="43" xr:uid="{1D02E304-297E-4064-AC96-F157720F587B}"/>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304703</xdr:colOff>
      <xdr:row>1</xdr:row>
      <xdr:rowOff>73795</xdr:rowOff>
    </xdr:from>
    <xdr:to>
      <xdr:col>17</xdr:col>
      <xdr:colOff>529198</xdr:colOff>
      <xdr:row>3</xdr:row>
      <xdr:rowOff>218114</xdr:rowOff>
    </xdr:to>
    <xdr:sp macro="" textlink="">
      <xdr:nvSpPr>
        <xdr:cNvPr id="2" name="正方形/長方形 1">
          <a:extLst>
            <a:ext uri="{FF2B5EF4-FFF2-40B4-BE49-F238E27FC236}">
              <a16:creationId xmlns:a16="http://schemas.microsoft.com/office/drawing/2014/main" id="{D9F1C73A-CBF3-488B-A3DC-B2A1C11BB838}"/>
            </a:ext>
          </a:extLst>
        </xdr:cNvPr>
        <xdr:cNvSpPr/>
      </xdr:nvSpPr>
      <xdr:spPr bwMode="auto">
        <a:xfrm>
          <a:off x="7799627" y="304704"/>
          <a:ext cx="2341162" cy="60613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色つきの欄に記入してください。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25400</xdr:colOff>
          <xdr:row>13</xdr:row>
          <xdr:rowOff>0</xdr:rowOff>
        </xdr:from>
        <xdr:to>
          <xdr:col>6</xdr:col>
          <xdr:colOff>298450</xdr:colOff>
          <xdr:row>13</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254000</xdr:rowOff>
        </xdr:from>
        <xdr:to>
          <xdr:col>6</xdr:col>
          <xdr:colOff>304800</xdr:colOff>
          <xdr:row>15</xdr:row>
          <xdr:rowOff>234950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6350</xdr:rowOff>
        </xdr:from>
        <xdr:to>
          <xdr:col>2</xdr:col>
          <xdr:colOff>717550</xdr:colOff>
          <xdr:row>16</xdr:row>
          <xdr:rowOff>260350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128282</xdr:colOff>
      <xdr:row>2</xdr:row>
      <xdr:rowOff>0</xdr:rowOff>
    </xdr:from>
    <xdr:to>
      <xdr:col>15</xdr:col>
      <xdr:colOff>243737</xdr:colOff>
      <xdr:row>5</xdr:row>
      <xdr:rowOff>38484</xdr:rowOff>
    </xdr:to>
    <xdr:sp macro="" textlink="">
      <xdr:nvSpPr>
        <xdr:cNvPr id="3" name="四角形吹き出し 29">
          <a:extLst>
            <a:ext uri="{FF2B5EF4-FFF2-40B4-BE49-F238E27FC236}">
              <a16:creationId xmlns:a16="http://schemas.microsoft.com/office/drawing/2014/main" id="{E7DCE58A-2ADD-E6BF-74A1-77A532107C03}"/>
            </a:ext>
          </a:extLst>
        </xdr:cNvPr>
        <xdr:cNvSpPr/>
      </xdr:nvSpPr>
      <xdr:spPr>
        <a:xfrm>
          <a:off x="7863737" y="474647"/>
          <a:ext cx="2758081" cy="949292"/>
        </a:xfrm>
        <a:prstGeom prst="wedgeRectCallout">
          <a:avLst>
            <a:gd name="adj1" fmla="val 27518"/>
            <a:gd name="adj2" fmla="val 5014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795"/>
            </a:lnSpc>
          </a:pPr>
          <a:r>
            <a:rPr lang="ja-JP" sz="1100" kern="100">
              <a:solidFill>
                <a:srgbClr val="000000"/>
              </a:solidFill>
              <a:effectLst/>
              <a:latin typeface="+mn-ea"/>
              <a:ea typeface="+mn-ea"/>
              <a:cs typeface="Times New Roman" panose="02020603050405020304" pitchFamily="18" charset="0"/>
            </a:rPr>
            <a:t>複数の事業（例：照明と空調）を行う場合、１事業毎に様式第</a:t>
          </a:r>
          <a:r>
            <a:rPr lang="en-US" sz="1100" kern="100">
              <a:solidFill>
                <a:srgbClr val="000000"/>
              </a:solidFill>
              <a:effectLst/>
              <a:latin typeface="+mn-ea"/>
              <a:ea typeface="+mn-ea"/>
              <a:cs typeface="Times New Roman" panose="02020603050405020304" pitchFamily="18" charset="0"/>
            </a:rPr>
            <a:t>2</a:t>
          </a:r>
          <a:r>
            <a:rPr lang="ja-JP" sz="1100" kern="100">
              <a:solidFill>
                <a:srgbClr val="000000"/>
              </a:solidFill>
              <a:effectLst/>
              <a:latin typeface="+mn-ea"/>
              <a:ea typeface="+mn-ea"/>
              <a:cs typeface="Times New Roman" panose="02020603050405020304" pitchFamily="18" charset="0"/>
            </a:rPr>
            <a:t>号、第</a:t>
          </a:r>
          <a:r>
            <a:rPr lang="en-US" sz="1100" kern="100">
              <a:solidFill>
                <a:srgbClr val="000000"/>
              </a:solidFill>
              <a:effectLst/>
              <a:latin typeface="+mn-ea"/>
              <a:ea typeface="+mn-ea"/>
              <a:cs typeface="Times New Roman" panose="02020603050405020304" pitchFamily="18" charset="0"/>
            </a:rPr>
            <a:t>3</a:t>
          </a:r>
          <a:r>
            <a:rPr lang="ja-JP" sz="1100" kern="100">
              <a:solidFill>
                <a:srgbClr val="000000"/>
              </a:solidFill>
              <a:effectLst/>
              <a:latin typeface="+mn-ea"/>
              <a:ea typeface="+mn-ea"/>
              <a:cs typeface="Times New Roman" panose="02020603050405020304" pitchFamily="18" charset="0"/>
            </a:rPr>
            <a:t>号を作成してください。</a:t>
          </a:r>
          <a:endParaRPr lang="ja-JP" sz="11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12</xdr:row>
          <xdr:rowOff>260350</xdr:rowOff>
        </xdr:from>
        <xdr:to>
          <xdr:col>2</xdr:col>
          <xdr:colOff>673100</xdr:colOff>
          <xdr:row>13</xdr:row>
          <xdr:rowOff>247650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254000</xdr:rowOff>
        </xdr:from>
        <xdr:to>
          <xdr:col>2</xdr:col>
          <xdr:colOff>673100</xdr:colOff>
          <xdr:row>15</xdr:row>
          <xdr:rowOff>247650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12</xdr:row>
          <xdr:rowOff>247650</xdr:rowOff>
        </xdr:from>
        <xdr:to>
          <xdr:col>3</xdr:col>
          <xdr:colOff>361950</xdr:colOff>
          <xdr:row>13</xdr:row>
          <xdr:rowOff>247650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654050</xdr:colOff>
          <xdr:row>14</xdr:row>
          <xdr:rowOff>260350</xdr:rowOff>
        </xdr:from>
        <xdr:to>
          <xdr:col>3</xdr:col>
          <xdr:colOff>355600</xdr:colOff>
          <xdr:row>15</xdr:row>
          <xdr:rowOff>247650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0</xdr:rowOff>
        </xdr:from>
        <xdr:to>
          <xdr:col>2</xdr:col>
          <xdr:colOff>704850</xdr:colOff>
          <xdr:row>14</xdr:row>
          <xdr:rowOff>254000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238124</xdr:colOff>
      <xdr:row>10</xdr:row>
      <xdr:rowOff>142875</xdr:rowOff>
    </xdr:from>
    <xdr:to>
      <xdr:col>19</xdr:col>
      <xdr:colOff>581024</xdr:colOff>
      <xdr:row>13</xdr:row>
      <xdr:rowOff>152400</xdr:rowOff>
    </xdr:to>
    <xdr:sp macro="" textlink="">
      <xdr:nvSpPr>
        <xdr:cNvPr id="2" name="正方形/長方形 1">
          <a:extLst>
            <a:ext uri="{FF2B5EF4-FFF2-40B4-BE49-F238E27FC236}">
              <a16:creationId xmlns:a16="http://schemas.microsoft.com/office/drawing/2014/main" id="{A55876BF-E771-422F-BDF2-137DB7AC57FC}"/>
            </a:ext>
          </a:extLst>
        </xdr:cNvPr>
        <xdr:cNvSpPr/>
      </xdr:nvSpPr>
      <xdr:spPr bwMode="auto">
        <a:xfrm>
          <a:off x="11096624" y="2828925"/>
          <a:ext cx="3857625" cy="7524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現行、実施後欄が</a:t>
          </a:r>
          <a:r>
            <a:rPr kumimoji="1" lang="en-US" altLang="ja-JP" sz="1100"/>
            <a:t>4</a:t>
          </a:r>
          <a:r>
            <a:rPr kumimoji="1" lang="ja-JP" altLang="en-US" sz="1100"/>
            <a:t>列ずつあります。</a:t>
          </a:r>
        </a:p>
        <a:p>
          <a:pPr algn="l"/>
          <a:r>
            <a:rPr kumimoji="1" lang="ja-JP" altLang="en-US" sz="1100"/>
            <a:t>足らない場合は行追加するなどにより作成してください。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view="pageBreakPreview" zoomScale="99" zoomScaleNormal="70" zoomScaleSheetLayoutView="99" workbookViewId="0">
      <selection activeCell="Q8" sqref="Q7:Q8"/>
    </sheetView>
  </sheetViews>
  <sheetFormatPr defaultRowHeight="14"/>
  <cols>
    <col min="1" max="1" width="4.58203125" style="15" customWidth="1"/>
    <col min="2" max="2" width="10" style="69" customWidth="1"/>
    <col min="3" max="3" width="3.58203125" style="15" customWidth="1"/>
    <col min="4" max="6" width="8.6640625" style="15" customWidth="1"/>
    <col min="7" max="7" width="11.4140625" style="15" customWidth="1"/>
    <col min="8" max="8" width="8.33203125" style="15" customWidth="1"/>
    <col min="9" max="9" width="9.5" style="15" customWidth="1"/>
    <col min="10" max="10" width="4.83203125" style="15" customWidth="1"/>
    <col min="11" max="11" width="5.75" style="15" customWidth="1"/>
    <col min="12" max="12" width="5.08203125" style="15" customWidth="1"/>
    <col min="13" max="13" width="5.25" style="15" customWidth="1"/>
    <col min="14" max="14" width="3.83203125" style="15" customWidth="1"/>
    <col min="15" max="16" width="8.6640625" style="15" customWidth="1"/>
    <col min="17" max="35" width="10.58203125" style="15" customWidth="1"/>
    <col min="36" max="16384" width="8.6640625" style="15"/>
  </cols>
  <sheetData>
    <row r="1" spans="1:14" ht="18" customHeight="1">
      <c r="A1" s="161" t="s">
        <v>110</v>
      </c>
      <c r="B1" s="161"/>
      <c r="C1" s="162"/>
      <c r="D1" s="162"/>
      <c r="E1" s="162"/>
      <c r="F1" s="162"/>
      <c r="G1" s="162"/>
      <c r="H1" s="162"/>
      <c r="I1" s="162"/>
      <c r="J1" s="162"/>
      <c r="K1" s="162"/>
      <c r="L1" s="162"/>
      <c r="M1" s="162"/>
      <c r="N1" s="162"/>
    </row>
    <row r="2" spans="1:14" ht="18" customHeight="1">
      <c r="A2" s="16"/>
      <c r="B2" s="16"/>
    </row>
    <row r="3" spans="1:14" ht="18" customHeight="1">
      <c r="A3" s="163" t="s">
        <v>0</v>
      </c>
      <c r="B3" s="163"/>
      <c r="C3" s="162"/>
      <c r="D3" s="162"/>
      <c r="E3" s="162"/>
      <c r="F3" s="162"/>
      <c r="G3" s="162"/>
      <c r="H3" s="162"/>
      <c r="I3" s="162"/>
      <c r="J3" s="162"/>
      <c r="K3" s="162"/>
      <c r="L3" s="162"/>
      <c r="M3" s="162"/>
      <c r="N3" s="162"/>
    </row>
    <row r="4" spans="1:14" ht="18" customHeight="1">
      <c r="A4" s="16"/>
      <c r="B4" s="16"/>
    </row>
    <row r="5" spans="1:14" ht="18" customHeight="1">
      <c r="A5" s="17"/>
      <c r="B5" s="17"/>
    </row>
    <row r="6" spans="1:14" ht="18" customHeight="1">
      <c r="A6" s="18"/>
      <c r="B6" s="18"/>
      <c r="C6" s="18"/>
      <c r="D6" s="18"/>
      <c r="E6" s="18"/>
      <c r="F6" s="18"/>
      <c r="G6" s="18"/>
      <c r="H6" s="70"/>
      <c r="I6" s="71" t="s">
        <v>195</v>
      </c>
      <c r="J6" s="18" t="s">
        <v>33</v>
      </c>
      <c r="K6" s="24"/>
      <c r="L6" s="18" t="s">
        <v>34</v>
      </c>
      <c r="M6" s="24"/>
      <c r="N6" s="18" t="s">
        <v>31</v>
      </c>
    </row>
    <row r="7" spans="1:14" s="69" customFormat="1" ht="18" customHeight="1">
      <c r="A7" s="18" t="s">
        <v>129</v>
      </c>
      <c r="B7" s="18"/>
      <c r="C7" s="18"/>
      <c r="D7" s="18"/>
      <c r="E7" s="20" t="s">
        <v>113</v>
      </c>
      <c r="F7" s="18"/>
      <c r="G7" s="18"/>
      <c r="H7" s="23"/>
      <c r="I7" s="70"/>
      <c r="J7" s="21"/>
      <c r="K7" s="70"/>
      <c r="L7" s="21"/>
      <c r="M7" s="70"/>
      <c r="N7" s="18"/>
    </row>
    <row r="8" spans="1:14" ht="18" customHeight="1">
      <c r="F8" s="17" t="s">
        <v>130</v>
      </c>
      <c r="G8" s="164"/>
      <c r="H8" s="164"/>
      <c r="I8" s="18"/>
      <c r="J8" s="18"/>
      <c r="K8" s="18"/>
      <c r="L8" s="18"/>
      <c r="M8" s="18"/>
      <c r="N8" s="18"/>
    </row>
    <row r="9" spans="1:14" ht="18" customHeight="1">
      <c r="C9" s="18"/>
      <c r="D9" s="18"/>
      <c r="E9" s="18"/>
      <c r="F9" s="17" t="s">
        <v>203</v>
      </c>
      <c r="G9" s="164"/>
      <c r="H9" s="164"/>
      <c r="I9" s="164"/>
      <c r="J9" s="164"/>
      <c r="K9" s="164"/>
      <c r="L9" s="164"/>
      <c r="M9" s="164"/>
      <c r="N9" s="164"/>
    </row>
    <row r="10" spans="1:14" ht="18" customHeight="1">
      <c r="F10" s="16"/>
      <c r="G10" s="18"/>
      <c r="H10" s="18"/>
      <c r="I10" s="18"/>
      <c r="J10" s="18"/>
      <c r="K10" s="18"/>
      <c r="L10" s="18"/>
      <c r="M10" s="18"/>
      <c r="N10" s="18"/>
    </row>
    <row r="11" spans="1:14" ht="18" customHeight="1">
      <c r="C11" s="18"/>
      <c r="D11" s="18"/>
      <c r="E11" s="18"/>
      <c r="F11" s="17" t="s">
        <v>204</v>
      </c>
      <c r="G11" s="164"/>
      <c r="H11" s="164"/>
      <c r="I11" s="164"/>
      <c r="J11" s="164"/>
      <c r="K11" s="164"/>
      <c r="L11" s="164"/>
      <c r="M11" s="164"/>
      <c r="N11" s="164"/>
    </row>
    <row r="12" spans="1:14" ht="18" customHeight="1">
      <c r="F12" s="16"/>
    </row>
    <row r="13" spans="1:14" ht="18" customHeight="1">
      <c r="C13" s="18"/>
      <c r="D13" s="18"/>
      <c r="E13" s="18"/>
      <c r="F13" s="17" t="s">
        <v>131</v>
      </c>
      <c r="G13" s="164"/>
      <c r="H13" s="164"/>
      <c r="I13" s="164"/>
      <c r="J13" s="164"/>
      <c r="K13" s="164"/>
      <c r="L13" s="164"/>
      <c r="M13" s="164"/>
      <c r="N13" s="164"/>
    </row>
    <row r="14" spans="1:14" ht="18" customHeight="1">
      <c r="A14" s="16"/>
      <c r="B14" s="16"/>
    </row>
    <row r="15" spans="1:14" ht="18" customHeight="1">
      <c r="A15" s="70"/>
      <c r="B15" s="70" t="s">
        <v>194</v>
      </c>
      <c r="C15" s="70"/>
      <c r="D15" s="70"/>
      <c r="E15" s="70"/>
      <c r="F15" s="70"/>
      <c r="G15" s="70"/>
      <c r="H15" s="70"/>
      <c r="I15" s="70"/>
      <c r="J15" s="70"/>
      <c r="K15" s="70"/>
      <c r="L15" s="70"/>
      <c r="M15" s="70"/>
      <c r="N15" s="19"/>
    </row>
    <row r="16" spans="1:14" ht="18" customHeight="1">
      <c r="A16" s="20"/>
      <c r="B16" s="70" t="s">
        <v>152</v>
      </c>
      <c r="C16" s="70"/>
      <c r="D16" s="70"/>
      <c r="E16" s="70"/>
      <c r="F16" s="70"/>
      <c r="G16" s="70"/>
      <c r="H16" s="70"/>
      <c r="I16" s="70"/>
      <c r="J16" s="70"/>
      <c r="K16" s="70"/>
      <c r="L16" s="70"/>
      <c r="M16" s="70"/>
    </row>
    <row r="17" spans="1:14" ht="18" customHeight="1">
      <c r="A17" s="16"/>
      <c r="B17" s="16"/>
    </row>
    <row r="18" spans="1:14" ht="18" customHeight="1">
      <c r="A18" s="18" t="s">
        <v>1</v>
      </c>
      <c r="B18" s="18"/>
      <c r="C18" s="18"/>
      <c r="D18" s="18"/>
      <c r="E18" s="18"/>
      <c r="F18" s="18"/>
      <c r="G18" s="18"/>
      <c r="H18" s="18"/>
      <c r="I18" s="18"/>
      <c r="J18" s="18"/>
      <c r="K18" s="18"/>
      <c r="L18" s="18"/>
      <c r="M18" s="18"/>
      <c r="N18" s="18"/>
    </row>
    <row r="19" spans="1:14" ht="18" customHeight="1">
      <c r="A19" s="18" t="s">
        <v>38</v>
      </c>
      <c r="B19" s="18"/>
      <c r="C19" s="18"/>
      <c r="D19" s="165" t="str">
        <f>IF(COUNTBLANK(様式第３号!H34)=1,"",様式第３号!H34)</f>
        <v/>
      </c>
      <c r="E19" s="165"/>
      <c r="F19" s="21" t="s">
        <v>111</v>
      </c>
      <c r="G19" s="21"/>
      <c r="H19" s="21"/>
      <c r="J19" s="18"/>
      <c r="K19" s="18"/>
      <c r="L19" s="18"/>
      <c r="M19" s="18"/>
      <c r="N19" s="18"/>
    </row>
    <row r="20" spans="1:14" ht="18" customHeight="1">
      <c r="A20" s="19" t="s">
        <v>2</v>
      </c>
      <c r="B20" s="19"/>
      <c r="C20" s="18"/>
      <c r="D20" s="18"/>
      <c r="E20" s="18"/>
      <c r="F20" s="18"/>
      <c r="G20" s="18"/>
      <c r="H20" s="18"/>
      <c r="I20" s="18"/>
      <c r="J20" s="18"/>
      <c r="K20" s="18"/>
      <c r="L20" s="18"/>
      <c r="M20" s="18"/>
      <c r="N20" s="18"/>
    </row>
    <row r="21" spans="1:14" ht="18" customHeight="1">
      <c r="A21" s="16"/>
      <c r="B21" s="16"/>
    </row>
    <row r="22" spans="1:14" ht="18" customHeight="1">
      <c r="A22" s="161" t="s">
        <v>3</v>
      </c>
      <c r="B22" s="161"/>
      <c r="C22" s="162"/>
      <c r="D22" s="162"/>
      <c r="E22" s="162"/>
      <c r="F22" s="162"/>
      <c r="G22" s="162"/>
      <c r="H22" s="162"/>
      <c r="I22" s="162"/>
      <c r="J22" s="162"/>
      <c r="K22" s="162"/>
      <c r="L22" s="162"/>
      <c r="M22" s="162"/>
      <c r="N22" s="162"/>
    </row>
    <row r="23" spans="1:14" ht="18" customHeight="1">
      <c r="A23" s="18"/>
      <c r="B23" s="159"/>
      <c r="C23" s="160"/>
      <c r="D23" s="160"/>
      <c r="E23" s="160"/>
      <c r="F23" s="160"/>
      <c r="G23" s="160"/>
      <c r="H23" s="160"/>
      <c r="I23" s="160"/>
      <c r="J23" s="160"/>
      <c r="K23" s="160"/>
      <c r="L23" s="160"/>
      <c r="M23" s="160"/>
      <c r="N23" s="18"/>
    </row>
    <row r="24" spans="1:14" ht="18" customHeight="1">
      <c r="A24" s="18"/>
      <c r="B24" s="160"/>
      <c r="C24" s="160"/>
      <c r="D24" s="160"/>
      <c r="E24" s="160"/>
      <c r="F24" s="160"/>
      <c r="G24" s="160"/>
      <c r="H24" s="160"/>
      <c r="I24" s="160"/>
      <c r="J24" s="160"/>
      <c r="K24" s="160"/>
      <c r="L24" s="160"/>
      <c r="M24" s="160"/>
      <c r="N24" s="18"/>
    </row>
    <row r="25" spans="1:14" ht="18" customHeight="1">
      <c r="A25" s="18"/>
      <c r="B25" s="160"/>
      <c r="C25" s="160"/>
      <c r="D25" s="160"/>
      <c r="E25" s="160"/>
      <c r="F25" s="160"/>
      <c r="G25" s="160"/>
      <c r="H25" s="160"/>
      <c r="I25" s="160"/>
      <c r="J25" s="160"/>
      <c r="K25" s="160"/>
      <c r="L25" s="160"/>
      <c r="M25" s="160"/>
      <c r="N25" s="18"/>
    </row>
    <row r="26" spans="1:14" ht="18" customHeight="1">
      <c r="A26" s="18"/>
      <c r="B26" s="160"/>
      <c r="C26" s="160"/>
      <c r="D26" s="160"/>
      <c r="E26" s="160"/>
      <c r="F26" s="160"/>
      <c r="G26" s="160"/>
      <c r="H26" s="160"/>
      <c r="I26" s="160"/>
      <c r="J26" s="160"/>
      <c r="K26" s="160"/>
      <c r="L26" s="160"/>
      <c r="M26" s="160"/>
      <c r="N26" s="18"/>
    </row>
    <row r="27" spans="1:14" ht="18" customHeight="1">
      <c r="A27" s="18"/>
      <c r="B27" s="160"/>
      <c r="C27" s="160"/>
      <c r="D27" s="160"/>
      <c r="E27" s="160"/>
      <c r="F27" s="160"/>
      <c r="G27" s="160"/>
      <c r="H27" s="160"/>
      <c r="I27" s="160"/>
      <c r="J27" s="160"/>
      <c r="K27" s="160"/>
      <c r="L27" s="160"/>
      <c r="M27" s="160"/>
      <c r="N27" s="18"/>
    </row>
    <row r="28" spans="1:14" ht="18" customHeight="1">
      <c r="A28" s="18"/>
      <c r="B28" s="160"/>
      <c r="C28" s="160"/>
      <c r="D28" s="160"/>
      <c r="E28" s="160"/>
      <c r="F28" s="160"/>
      <c r="G28" s="160"/>
      <c r="H28" s="160"/>
      <c r="I28" s="160"/>
      <c r="J28" s="160"/>
      <c r="K28" s="160"/>
      <c r="L28" s="160"/>
      <c r="M28" s="160"/>
      <c r="N28" s="18"/>
    </row>
    <row r="29" spans="1:14" ht="18" customHeight="1">
      <c r="A29" s="18"/>
      <c r="B29" s="18"/>
      <c r="C29" s="18"/>
      <c r="D29" s="18"/>
      <c r="E29" s="18"/>
      <c r="F29" s="18"/>
      <c r="G29" s="18"/>
      <c r="H29" s="18"/>
      <c r="I29" s="18"/>
      <c r="J29" s="18"/>
      <c r="K29" s="18"/>
      <c r="L29" s="18"/>
      <c r="M29" s="18"/>
      <c r="N29" s="18"/>
    </row>
    <row r="30" spans="1:14" ht="18" customHeight="1"/>
  </sheetData>
  <sheetProtection insertRows="0"/>
  <mergeCells count="9">
    <mergeCell ref="B23:M28"/>
    <mergeCell ref="A1:N1"/>
    <mergeCell ref="A3:N3"/>
    <mergeCell ref="G11:N11"/>
    <mergeCell ref="G13:N13"/>
    <mergeCell ref="A22:N22"/>
    <mergeCell ref="D19:E19"/>
    <mergeCell ref="G9:N9"/>
    <mergeCell ref="G8:H8"/>
  </mergeCells>
  <phoneticPr fontId="19"/>
  <pageMargins left="0.74803149606299213" right="0.74803149606299213" top="0.98425196850393704" bottom="0.98425196850393704" header="0.51181102362204722" footer="0.51181102362204722"/>
  <pageSetup paperSize="9" scale="81" fitToHeight="0" orientation="portrait" blackAndWhite="1" r:id="rId1"/>
  <rowBreaks count="1" manualBreakCount="1">
    <brk id="2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6"/>
  <sheetViews>
    <sheetView view="pageBreakPreview" topLeftCell="A14" zoomScale="99" zoomScaleNormal="55" zoomScaleSheetLayoutView="100" workbookViewId="0">
      <selection activeCell="N29" sqref="N29"/>
    </sheetView>
  </sheetViews>
  <sheetFormatPr defaultRowHeight="14"/>
  <cols>
    <col min="1" max="1" width="4.58203125" style="95" customWidth="1"/>
    <col min="2" max="2" width="14.75" style="95" customWidth="1"/>
    <col min="3" max="3" width="12.4140625" style="95" customWidth="1"/>
    <col min="4" max="4" width="4.83203125" style="95" customWidth="1"/>
    <col min="5" max="5" width="4.25" style="95" customWidth="1"/>
    <col min="6" max="6" width="5.1640625" style="95" customWidth="1"/>
    <col min="7" max="7" width="6.08203125" style="95" customWidth="1"/>
    <col min="8" max="8" width="6.1640625" style="95" customWidth="1"/>
    <col min="9" max="9" width="4.33203125" style="95" customWidth="1"/>
    <col min="10" max="10" width="8.08203125" style="95" customWidth="1"/>
    <col min="11" max="11" width="10.4140625" style="95" customWidth="1"/>
    <col min="12" max="12" width="8.6640625" style="95"/>
    <col min="13" max="13" width="12.6640625" style="95" customWidth="1"/>
    <col min="14" max="16384" width="8.6640625" style="95"/>
  </cols>
  <sheetData>
    <row r="1" spans="1:11" ht="18" customHeight="1">
      <c r="A1" s="166" t="s">
        <v>37</v>
      </c>
      <c r="B1" s="167"/>
      <c r="C1" s="167"/>
      <c r="D1" s="167"/>
      <c r="E1" s="167"/>
      <c r="F1" s="167"/>
      <c r="G1" s="167"/>
      <c r="H1" s="167"/>
      <c r="I1" s="167"/>
      <c r="J1" s="167"/>
      <c r="K1" s="167"/>
    </row>
    <row r="2" spans="1:11" ht="18" customHeight="1">
      <c r="A2" s="190" t="s">
        <v>4</v>
      </c>
      <c r="B2" s="167"/>
      <c r="C2" s="167"/>
      <c r="D2" s="167"/>
      <c r="E2" s="167"/>
      <c r="F2" s="167"/>
      <c r="G2" s="167"/>
      <c r="H2" s="167"/>
      <c r="I2" s="167"/>
      <c r="J2" s="167"/>
      <c r="K2" s="167"/>
    </row>
    <row r="3" spans="1:11" ht="18" customHeight="1">
      <c r="A3" s="21" t="s">
        <v>5</v>
      </c>
      <c r="B3" s="21"/>
      <c r="C3" s="21"/>
      <c r="D3" s="21"/>
      <c r="E3" s="21"/>
      <c r="F3" s="21"/>
      <c r="G3" s="21"/>
      <c r="H3" s="21"/>
      <c r="I3" s="21"/>
      <c r="J3" s="21"/>
      <c r="K3" s="21"/>
    </row>
    <row r="4" spans="1:11" ht="18" customHeight="1">
      <c r="A4" s="196" t="s">
        <v>6</v>
      </c>
      <c r="B4" s="197"/>
      <c r="C4" s="200"/>
      <c r="D4" s="174"/>
      <c r="E4" s="174"/>
      <c r="F4" s="174"/>
      <c r="G4" s="174"/>
      <c r="H4" s="174"/>
      <c r="I4" s="174"/>
      <c r="J4" s="174"/>
      <c r="K4" s="175"/>
    </row>
    <row r="5" spans="1:11" ht="18" customHeight="1">
      <c r="A5" s="198"/>
      <c r="B5" s="199"/>
      <c r="C5" s="195"/>
      <c r="D5" s="195"/>
      <c r="E5" s="195"/>
      <c r="F5" s="195"/>
      <c r="G5" s="195"/>
      <c r="H5" s="195"/>
      <c r="I5" s="195"/>
      <c r="J5" s="195"/>
      <c r="K5" s="195"/>
    </row>
    <row r="6" spans="1:11" ht="29.5" customHeight="1">
      <c r="A6" s="191" t="s">
        <v>30</v>
      </c>
      <c r="B6" s="192"/>
      <c r="C6" s="189"/>
      <c r="D6" s="189"/>
      <c r="E6" s="189"/>
      <c r="F6" s="189"/>
      <c r="G6" s="189"/>
      <c r="H6" s="192" t="s">
        <v>185</v>
      </c>
      <c r="I6" s="192"/>
      <c r="J6" s="110"/>
      <c r="K6" s="107" t="s">
        <v>167</v>
      </c>
    </row>
    <row r="7" spans="1:11" ht="23.5" customHeight="1">
      <c r="A7" s="193" t="s">
        <v>7</v>
      </c>
      <c r="B7" s="194"/>
      <c r="C7" s="201"/>
      <c r="D7" s="201"/>
      <c r="E7" s="201"/>
      <c r="F7" s="201"/>
      <c r="G7" s="201"/>
      <c r="H7" s="201"/>
      <c r="I7" s="201"/>
      <c r="J7" s="201"/>
      <c r="K7" s="201"/>
    </row>
    <row r="8" spans="1:11" ht="23.5" customHeight="1">
      <c r="A8" s="193" t="s">
        <v>8</v>
      </c>
      <c r="B8" s="194"/>
      <c r="C8" s="201"/>
      <c r="D8" s="201"/>
      <c r="E8" s="201"/>
      <c r="F8" s="201"/>
      <c r="G8" s="201"/>
      <c r="H8" s="201"/>
      <c r="I8" s="201"/>
      <c r="J8" s="201"/>
      <c r="K8" s="201"/>
    </row>
    <row r="9" spans="1:11" ht="23.5" customHeight="1">
      <c r="A9" s="193" t="s">
        <v>9</v>
      </c>
      <c r="B9" s="194"/>
      <c r="C9" s="202"/>
      <c r="D9" s="203"/>
      <c r="E9" s="203"/>
      <c r="F9" s="203"/>
      <c r="G9" s="203"/>
      <c r="H9" s="203"/>
      <c r="I9" s="203"/>
      <c r="J9" s="203"/>
      <c r="K9" s="203"/>
    </row>
    <row r="10" spans="1:11" ht="23.5" customHeight="1">
      <c r="A10" s="168" t="s">
        <v>10</v>
      </c>
      <c r="B10" s="169"/>
      <c r="C10" s="176"/>
      <c r="D10" s="177"/>
      <c r="E10" s="177"/>
      <c r="F10" s="177"/>
      <c r="G10" s="177"/>
      <c r="H10" s="177"/>
      <c r="I10" s="177"/>
      <c r="J10" s="177"/>
      <c r="K10" s="177"/>
    </row>
    <row r="11" spans="1:11" ht="18" customHeight="1">
      <c r="A11" s="184" t="s">
        <v>11</v>
      </c>
      <c r="B11" s="184"/>
      <c r="C11" s="96"/>
      <c r="D11" s="97"/>
      <c r="E11" s="97"/>
      <c r="F11" s="97"/>
      <c r="G11" s="97"/>
      <c r="H11" s="97"/>
      <c r="I11" s="97"/>
      <c r="J11" s="97"/>
      <c r="K11" s="97"/>
    </row>
    <row r="12" spans="1:11" ht="20.5" customHeight="1">
      <c r="A12" s="170" t="s">
        <v>133</v>
      </c>
      <c r="B12" s="170"/>
      <c r="C12" s="172"/>
      <c r="D12" s="173"/>
      <c r="E12" s="173"/>
      <c r="F12" s="173"/>
      <c r="G12" s="174"/>
      <c r="H12" s="174"/>
      <c r="I12" s="174"/>
      <c r="J12" s="174"/>
      <c r="K12" s="175"/>
    </row>
    <row r="13" spans="1:11" ht="20.5" customHeight="1">
      <c r="A13" s="170" t="s">
        <v>134</v>
      </c>
      <c r="B13" s="170"/>
      <c r="C13" s="128" t="s">
        <v>135</v>
      </c>
      <c r="D13" s="173"/>
      <c r="E13" s="173"/>
      <c r="F13" s="129" t="s">
        <v>136</v>
      </c>
      <c r="G13" s="130" t="s">
        <v>137</v>
      </c>
      <c r="H13" s="98"/>
      <c r="I13" s="129" t="s">
        <v>136</v>
      </c>
      <c r="J13" s="129"/>
      <c r="K13" s="131"/>
    </row>
    <row r="14" spans="1:11" ht="20.5" customHeight="1">
      <c r="A14" s="178" t="s">
        <v>179</v>
      </c>
      <c r="B14" s="179"/>
      <c r="C14" s="185" t="s">
        <v>183</v>
      </c>
      <c r="D14" s="186"/>
      <c r="E14" s="186"/>
      <c r="F14" s="186"/>
      <c r="G14" s="186"/>
      <c r="H14" s="186"/>
      <c r="I14" s="186"/>
      <c r="J14" s="186"/>
      <c r="K14" s="187"/>
    </row>
    <row r="15" spans="1:11" ht="20.5" customHeight="1">
      <c r="A15" s="180"/>
      <c r="B15" s="181"/>
      <c r="C15" s="108" t="s">
        <v>181</v>
      </c>
      <c r="D15" s="109"/>
      <c r="E15" s="109"/>
      <c r="F15" s="109"/>
      <c r="G15" s="109"/>
      <c r="H15" s="109"/>
      <c r="I15" s="109" t="s">
        <v>182</v>
      </c>
      <c r="J15" s="109"/>
      <c r="K15" s="111"/>
    </row>
    <row r="16" spans="1:11" ht="20.5" customHeight="1">
      <c r="A16" s="178" t="s">
        <v>180</v>
      </c>
      <c r="B16" s="182"/>
      <c r="C16" s="185" t="s">
        <v>184</v>
      </c>
      <c r="D16" s="186"/>
      <c r="E16" s="186"/>
      <c r="F16" s="186"/>
      <c r="G16" s="186"/>
      <c r="H16" s="115"/>
      <c r="I16" s="115"/>
      <c r="J16" s="115"/>
      <c r="K16" s="116"/>
    </row>
    <row r="17" spans="1:13" ht="20.5" customHeight="1">
      <c r="A17" s="180"/>
      <c r="B17" s="183"/>
      <c r="C17" s="114" t="s">
        <v>181</v>
      </c>
      <c r="D17" s="112"/>
      <c r="E17" s="112"/>
      <c r="F17" s="112"/>
      <c r="G17" s="112"/>
      <c r="H17" s="112"/>
      <c r="I17" s="112" t="s">
        <v>182</v>
      </c>
      <c r="J17" s="112"/>
      <c r="K17" s="113"/>
    </row>
    <row r="18" spans="1:13" ht="18" customHeight="1">
      <c r="A18" s="171" t="s">
        <v>12</v>
      </c>
      <c r="B18" s="171"/>
      <c r="C18" s="99"/>
      <c r="D18" s="21"/>
      <c r="E18" s="21"/>
      <c r="F18" s="21"/>
      <c r="G18" s="21"/>
      <c r="H18" s="21"/>
      <c r="I18" s="21"/>
      <c r="J18" s="21"/>
      <c r="K18" s="21"/>
      <c r="M18" s="100"/>
    </row>
    <row r="19" spans="1:13" ht="21" customHeight="1">
      <c r="A19" s="166" t="s">
        <v>177</v>
      </c>
      <c r="B19" s="167"/>
      <c r="C19" s="167"/>
      <c r="D19" s="167"/>
      <c r="E19" s="167"/>
      <c r="F19" s="167"/>
      <c r="G19" s="167"/>
      <c r="H19" s="167"/>
      <c r="I19" s="167"/>
      <c r="J19" s="167"/>
      <c r="K19" s="167"/>
    </row>
    <row r="20" spans="1:13" ht="21" customHeight="1">
      <c r="B20" s="95" t="s">
        <v>174</v>
      </c>
    </row>
    <row r="21" spans="1:13" ht="21" customHeight="1">
      <c r="A21" s="21" t="s">
        <v>175</v>
      </c>
      <c r="B21" s="21"/>
      <c r="C21" s="21"/>
      <c r="D21" s="21"/>
      <c r="E21" s="21"/>
      <c r="F21" s="21"/>
      <c r="G21" s="21"/>
      <c r="H21" s="21"/>
      <c r="I21" s="21"/>
      <c r="J21" s="21"/>
      <c r="K21" s="21"/>
    </row>
    <row r="22" spans="1:13" ht="21" customHeight="1">
      <c r="A22" s="21"/>
      <c r="B22" s="21" t="s">
        <v>176</v>
      </c>
      <c r="C22" s="21"/>
      <c r="D22" s="21"/>
      <c r="E22" s="21"/>
      <c r="F22" s="21"/>
      <c r="G22" s="21"/>
      <c r="H22" s="21"/>
      <c r="I22" s="21"/>
      <c r="J22" s="21"/>
      <c r="K22" s="21"/>
    </row>
    <row r="23" spans="1:13" ht="21" customHeight="1">
      <c r="A23" s="21" t="s">
        <v>36</v>
      </c>
      <c r="B23" s="21"/>
      <c r="C23" s="21"/>
      <c r="D23" s="21"/>
      <c r="E23" s="21"/>
      <c r="F23" s="21"/>
      <c r="G23" s="21"/>
      <c r="H23" s="21"/>
      <c r="I23" s="21"/>
      <c r="J23" s="21"/>
      <c r="K23" s="21"/>
    </row>
    <row r="24" spans="1:13" ht="21" customHeight="1">
      <c r="A24" s="188" t="s">
        <v>32</v>
      </c>
      <c r="B24" s="188"/>
      <c r="C24" s="154" t="s">
        <v>196</v>
      </c>
      <c r="D24" s="103" t="s">
        <v>126</v>
      </c>
      <c r="E24" s="24"/>
      <c r="F24" s="21" t="s">
        <v>34</v>
      </c>
      <c r="G24" s="24"/>
      <c r="H24" s="21" t="s">
        <v>197</v>
      </c>
      <c r="I24" s="21"/>
      <c r="J24" s="21"/>
      <c r="K24" s="21"/>
    </row>
    <row r="25" spans="1:13" ht="21" customHeight="1">
      <c r="A25" s="188" t="s">
        <v>35</v>
      </c>
      <c r="B25" s="188"/>
      <c r="C25" s="154" t="s">
        <v>196</v>
      </c>
      <c r="D25" s="103" t="s">
        <v>126</v>
      </c>
      <c r="E25" s="24"/>
      <c r="F25" s="21" t="s">
        <v>34</v>
      </c>
      <c r="G25" s="24"/>
      <c r="H25" s="21" t="s">
        <v>197</v>
      </c>
      <c r="I25" s="21"/>
      <c r="J25" s="21"/>
      <c r="K25" s="21"/>
    </row>
    <row r="26" spans="1:13" ht="28.5" customHeight="1">
      <c r="B26" s="21" t="s">
        <v>186</v>
      </c>
      <c r="C26" s="21"/>
      <c r="D26" s="21"/>
      <c r="E26" s="21"/>
      <c r="F26" s="21"/>
      <c r="G26" s="21"/>
      <c r="H26" s="21"/>
      <c r="I26" s="21"/>
      <c r="J26" s="21"/>
      <c r="K26" s="21"/>
    </row>
    <row r="27" spans="1:13" ht="18" customHeight="1">
      <c r="B27" s="95" t="s">
        <v>187</v>
      </c>
      <c r="C27" s="21"/>
      <c r="D27" s="21"/>
      <c r="E27" s="21"/>
      <c r="F27" s="21"/>
      <c r="G27" s="21"/>
      <c r="H27" s="21"/>
      <c r="I27" s="21"/>
      <c r="J27" s="21"/>
      <c r="K27" s="21"/>
    </row>
    <row r="28" spans="1:13" ht="18" customHeight="1">
      <c r="A28" s="99"/>
      <c r="B28" s="21" t="s">
        <v>188</v>
      </c>
      <c r="C28" s="21"/>
      <c r="D28" s="21"/>
      <c r="E28" s="21"/>
      <c r="F28" s="21"/>
      <c r="G28" s="21"/>
      <c r="H28" s="21"/>
      <c r="I28" s="21"/>
      <c r="J28" s="21"/>
      <c r="K28" s="21"/>
    </row>
    <row r="29" spans="1:13">
      <c r="B29" s="95" t="s">
        <v>189</v>
      </c>
    </row>
    <row r="30" spans="1:13" hidden="1"/>
    <row r="31" spans="1:13" hidden="1">
      <c r="A31" s="99" t="s">
        <v>44</v>
      </c>
    </row>
    <row r="32" spans="1:13" hidden="1">
      <c r="A32" s="95" t="s">
        <v>45</v>
      </c>
    </row>
    <row r="33" spans="1:1" hidden="1">
      <c r="A33" s="95" t="s">
        <v>46</v>
      </c>
    </row>
    <row r="34" spans="1:1" hidden="1">
      <c r="A34" s="95" t="s">
        <v>47</v>
      </c>
    </row>
    <row r="35" spans="1:1" hidden="1">
      <c r="A35" s="95" t="s">
        <v>48</v>
      </c>
    </row>
    <row r="36" spans="1:1" hidden="1">
      <c r="A36" s="95" t="s">
        <v>49</v>
      </c>
    </row>
    <row r="37" spans="1:1" hidden="1">
      <c r="A37" s="95" t="s">
        <v>50</v>
      </c>
    </row>
    <row r="38" spans="1:1" hidden="1">
      <c r="A38" s="95" t="s">
        <v>51</v>
      </c>
    </row>
    <row r="39" spans="1:1" hidden="1">
      <c r="A39" s="95" t="s">
        <v>52</v>
      </c>
    </row>
    <row r="40" spans="1:1" hidden="1">
      <c r="A40" s="95" t="s">
        <v>53</v>
      </c>
    </row>
    <row r="41" spans="1:1" hidden="1">
      <c r="A41" s="95" t="s">
        <v>54</v>
      </c>
    </row>
    <row r="42" spans="1:1" hidden="1">
      <c r="A42" s="95" t="s">
        <v>55</v>
      </c>
    </row>
    <row r="43" spans="1:1" hidden="1">
      <c r="A43" s="95" t="s">
        <v>56</v>
      </c>
    </row>
    <row r="44" spans="1:1" hidden="1">
      <c r="A44" s="95" t="s">
        <v>57</v>
      </c>
    </row>
    <row r="45" spans="1:1" hidden="1">
      <c r="A45" s="95" t="s">
        <v>58</v>
      </c>
    </row>
    <row r="46" spans="1:1" hidden="1">
      <c r="A46" s="95" t="s">
        <v>59</v>
      </c>
    </row>
    <row r="47" spans="1:1" hidden="1">
      <c r="A47" s="95" t="s">
        <v>60</v>
      </c>
    </row>
    <row r="48" spans="1:1" hidden="1">
      <c r="A48" s="95" t="s">
        <v>61</v>
      </c>
    </row>
    <row r="50" spans="1:1" hidden="1">
      <c r="A50" s="104" t="s">
        <v>115</v>
      </c>
    </row>
    <row r="51" spans="1:1" hidden="1">
      <c r="A51" s="104" t="s">
        <v>114</v>
      </c>
    </row>
    <row r="52" spans="1:1" hidden="1">
      <c r="A52" s="104" t="s">
        <v>116</v>
      </c>
    </row>
    <row r="53" spans="1:1" hidden="1">
      <c r="A53" s="104" t="s">
        <v>117</v>
      </c>
    </row>
    <row r="54" spans="1:1" hidden="1">
      <c r="A54" s="104" t="s">
        <v>118</v>
      </c>
    </row>
    <row r="55" spans="1:1" hidden="1">
      <c r="A55" s="105" t="s">
        <v>119</v>
      </c>
    </row>
    <row r="56" spans="1:1" hidden="1">
      <c r="A56" s="105" t="s">
        <v>120</v>
      </c>
    </row>
  </sheetData>
  <sheetProtection insertColumns="0" insertRows="0" deleteColumns="0" deleteRows="0"/>
  <dataConsolidate/>
  <mergeCells count="31">
    <mergeCell ref="A25:B25"/>
    <mergeCell ref="A24:B24"/>
    <mergeCell ref="C6:G6"/>
    <mergeCell ref="A1:K1"/>
    <mergeCell ref="A2:K2"/>
    <mergeCell ref="A6:B6"/>
    <mergeCell ref="A7:B7"/>
    <mergeCell ref="C5:K5"/>
    <mergeCell ref="A4:B5"/>
    <mergeCell ref="C4:K4"/>
    <mergeCell ref="H6:I6"/>
    <mergeCell ref="A8:B8"/>
    <mergeCell ref="C7:K7"/>
    <mergeCell ref="C8:K8"/>
    <mergeCell ref="A9:B9"/>
    <mergeCell ref="C9:K9"/>
    <mergeCell ref="A19:K19"/>
    <mergeCell ref="A10:B10"/>
    <mergeCell ref="A12:B12"/>
    <mergeCell ref="A18:B18"/>
    <mergeCell ref="C12:F12"/>
    <mergeCell ref="G12:K12"/>
    <mergeCell ref="C10:K10"/>
    <mergeCell ref="A13:B13"/>
    <mergeCell ref="A14:B15"/>
    <mergeCell ref="A16:B17"/>
    <mergeCell ref="A11:B11"/>
    <mergeCell ref="D13:E13"/>
    <mergeCell ref="C16:G16"/>
    <mergeCell ref="C14:G14"/>
    <mergeCell ref="H14:K14"/>
  </mergeCells>
  <phoneticPr fontId="19"/>
  <dataValidations count="2">
    <dataValidation type="list" allowBlank="1" showInputMessage="1" showErrorMessage="1" sqref="C12" xr:uid="{A142490A-D9E2-4292-AF01-C8B5EB30339E}">
      <formula1>$A$50:$A$56</formula1>
    </dataValidation>
    <dataValidation type="list" allowBlank="1" showInputMessage="1" showErrorMessage="1" sqref="C7:K7" xr:uid="{6D95429A-4078-4C40-BC2B-67EF3C9DB36B}">
      <formula1>$A$30:$A$48</formula1>
    </dataValidation>
  </dataValidations>
  <pageMargins left="0.98425196850393704" right="0.98425196850393704" top="0.98425196850393704" bottom="0.98425196850393704" header="0.51181102362204722" footer="0.51181102362204722"/>
  <pageSetup paperSize="9" scale="9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from>
                    <xdr:col>5</xdr:col>
                    <xdr:colOff>25400</xdr:colOff>
                    <xdr:row>13</xdr:row>
                    <xdr:rowOff>0</xdr:rowOff>
                  </from>
                  <to>
                    <xdr:col>6</xdr:col>
                    <xdr:colOff>298450</xdr:colOff>
                    <xdr:row>13</xdr:row>
                    <xdr:rowOff>247650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5</xdr:col>
                    <xdr:colOff>38100</xdr:colOff>
                    <xdr:row>14</xdr:row>
                    <xdr:rowOff>254000</xdr:rowOff>
                  </from>
                  <to>
                    <xdr:col>6</xdr:col>
                    <xdr:colOff>304800</xdr:colOff>
                    <xdr:row>15</xdr:row>
                    <xdr:rowOff>234950</xdr:rowOff>
                  </to>
                </anchor>
              </controlPr>
            </control>
          </mc:Choice>
        </mc:AlternateContent>
        <mc:AlternateContent xmlns:mc="http://schemas.openxmlformats.org/markup-compatibility/2006">
          <mc:Choice Requires="x14">
            <control shapeId="2102" r:id="rId6" name="Check Box 54">
              <controlPr defaultSize="0" autoFill="0" autoLine="0" autoPict="0">
                <anchor moveWithCells="1">
                  <from>
                    <xdr:col>2</xdr:col>
                    <xdr:colOff>38100</xdr:colOff>
                    <xdr:row>16</xdr:row>
                    <xdr:rowOff>6350</xdr:rowOff>
                  </from>
                  <to>
                    <xdr:col>2</xdr:col>
                    <xdr:colOff>717550</xdr:colOff>
                    <xdr:row>16</xdr:row>
                    <xdr:rowOff>260350</xdr:rowOff>
                  </to>
                </anchor>
              </controlPr>
            </control>
          </mc:Choice>
        </mc:AlternateContent>
        <mc:AlternateContent xmlns:mc="http://schemas.openxmlformats.org/markup-compatibility/2006">
          <mc:Choice Requires="x14">
            <control shapeId="2140" r:id="rId7" name="Check Box 92">
              <controlPr defaultSize="0" autoFill="0" autoLine="0" autoPict="0">
                <anchor moveWithCells="1">
                  <from>
                    <xdr:col>2</xdr:col>
                    <xdr:colOff>31750</xdr:colOff>
                    <xdr:row>12</xdr:row>
                    <xdr:rowOff>260350</xdr:rowOff>
                  </from>
                  <to>
                    <xdr:col>2</xdr:col>
                    <xdr:colOff>673100</xdr:colOff>
                    <xdr:row>13</xdr:row>
                    <xdr:rowOff>247650</xdr:rowOff>
                  </to>
                </anchor>
              </controlPr>
            </control>
          </mc:Choice>
        </mc:AlternateContent>
        <mc:AlternateContent xmlns:mc="http://schemas.openxmlformats.org/markup-compatibility/2006">
          <mc:Choice Requires="x14">
            <control shapeId="2141" r:id="rId8" name="Check Box 93">
              <controlPr defaultSize="0" autoFill="0" autoLine="0" autoPict="0">
                <anchor moveWithCells="1">
                  <from>
                    <xdr:col>2</xdr:col>
                    <xdr:colOff>25400</xdr:colOff>
                    <xdr:row>14</xdr:row>
                    <xdr:rowOff>254000</xdr:rowOff>
                  </from>
                  <to>
                    <xdr:col>2</xdr:col>
                    <xdr:colOff>673100</xdr:colOff>
                    <xdr:row>15</xdr:row>
                    <xdr:rowOff>247650</xdr:rowOff>
                  </to>
                </anchor>
              </controlPr>
            </control>
          </mc:Choice>
        </mc:AlternateContent>
        <mc:AlternateContent xmlns:mc="http://schemas.openxmlformats.org/markup-compatibility/2006">
          <mc:Choice Requires="x14">
            <control shapeId="2142" r:id="rId9" name="Check Box 94">
              <controlPr defaultSize="0" autoFill="0" autoLine="0" autoPict="0">
                <anchor moveWithCells="1">
                  <from>
                    <xdr:col>2</xdr:col>
                    <xdr:colOff>654050</xdr:colOff>
                    <xdr:row>12</xdr:row>
                    <xdr:rowOff>247650</xdr:rowOff>
                  </from>
                  <to>
                    <xdr:col>3</xdr:col>
                    <xdr:colOff>361950</xdr:colOff>
                    <xdr:row>13</xdr:row>
                    <xdr:rowOff>247650</xdr:rowOff>
                  </to>
                </anchor>
              </controlPr>
            </control>
          </mc:Choice>
        </mc:AlternateContent>
        <mc:AlternateContent xmlns:mc="http://schemas.openxmlformats.org/markup-compatibility/2006">
          <mc:Choice Requires="x14">
            <control shapeId="2143" r:id="rId10" name="Check Box 95">
              <controlPr defaultSize="0" autoFill="0" autoLine="0" autoPict="0">
                <anchor moveWithCells="1">
                  <from>
                    <xdr:col>2</xdr:col>
                    <xdr:colOff>654050</xdr:colOff>
                    <xdr:row>14</xdr:row>
                    <xdr:rowOff>260350</xdr:rowOff>
                  </from>
                  <to>
                    <xdr:col>3</xdr:col>
                    <xdr:colOff>355600</xdr:colOff>
                    <xdr:row>15</xdr:row>
                    <xdr:rowOff>247650</xdr:rowOff>
                  </to>
                </anchor>
              </controlPr>
            </control>
          </mc:Choice>
        </mc:AlternateContent>
        <mc:AlternateContent xmlns:mc="http://schemas.openxmlformats.org/markup-compatibility/2006">
          <mc:Choice Requires="x14">
            <control shapeId="2144" r:id="rId11" name="Check Box 96">
              <controlPr defaultSize="0" autoFill="0" autoLine="0" autoPict="0">
                <anchor moveWithCells="1">
                  <from>
                    <xdr:col>2</xdr:col>
                    <xdr:colOff>25400</xdr:colOff>
                    <xdr:row>14</xdr:row>
                    <xdr:rowOff>0</xdr:rowOff>
                  </from>
                  <to>
                    <xdr:col>2</xdr:col>
                    <xdr:colOff>704850</xdr:colOff>
                    <xdr:row>14</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4DD0-27F6-410A-9A3C-B9920475D0B1}">
  <dimension ref="A1:Q51"/>
  <sheetViews>
    <sheetView tabSelected="1" view="pageBreakPreview" topLeftCell="A22" zoomScaleNormal="100" zoomScaleSheetLayoutView="100" workbookViewId="0">
      <selection activeCell="U37" sqref="U37"/>
    </sheetView>
  </sheetViews>
  <sheetFormatPr defaultRowHeight="20"/>
  <cols>
    <col min="1" max="1" width="10.58203125" style="117" customWidth="1"/>
    <col min="2" max="2" width="26.83203125" style="117" customWidth="1"/>
    <col min="3" max="3" width="8.6640625" style="117"/>
    <col min="4" max="4" width="11.6640625" style="117" customWidth="1"/>
    <col min="5" max="5" width="7.4140625" style="117" customWidth="1"/>
    <col min="6" max="6" width="9.58203125" style="117" customWidth="1"/>
    <col min="7" max="7" width="5.1640625" style="117" customWidth="1"/>
    <col min="8" max="8" width="8.6640625" style="117"/>
    <col min="9" max="9" width="7" style="117" customWidth="1"/>
    <col min="10" max="10" width="11.4140625" style="117" customWidth="1"/>
    <col min="11" max="11" width="6.1640625" style="117" customWidth="1"/>
    <col min="12" max="12" width="10.9140625" style="117" customWidth="1"/>
    <col min="13" max="13" width="5.75" style="117" customWidth="1"/>
    <col min="14" max="14" width="12.83203125" style="117" customWidth="1"/>
    <col min="15" max="15" width="8.6640625" style="117"/>
    <col min="16" max="16" width="11.58203125" style="117" customWidth="1"/>
    <col min="17" max="16384" width="8.6640625" style="117"/>
  </cols>
  <sheetData>
    <row r="1" spans="1:17" ht="22.5">
      <c r="A1" s="127" t="s">
        <v>178</v>
      </c>
    </row>
    <row r="2" spans="1:17">
      <c r="A2" s="117" t="s">
        <v>193</v>
      </c>
    </row>
    <row r="3" spans="1:17">
      <c r="A3" s="235"/>
      <c r="B3" s="194" t="s">
        <v>13</v>
      </c>
      <c r="C3" s="243" t="s">
        <v>128</v>
      </c>
      <c r="D3" s="218" t="s">
        <v>142</v>
      </c>
      <c r="E3" s="245"/>
      <c r="F3" s="194" t="s">
        <v>153</v>
      </c>
      <c r="G3" s="194"/>
      <c r="H3" s="194" t="s">
        <v>138</v>
      </c>
      <c r="I3" s="194"/>
      <c r="J3" s="218" t="s">
        <v>141</v>
      </c>
      <c r="K3" s="219"/>
      <c r="L3" s="219"/>
      <c r="M3" s="219"/>
      <c r="N3" s="216" t="s">
        <v>139</v>
      </c>
      <c r="P3" s="95" t="s">
        <v>173</v>
      </c>
      <c r="Q3" s="95"/>
    </row>
    <row r="4" spans="1:17" ht="27" customHeight="1">
      <c r="A4" s="236"/>
      <c r="B4" s="243"/>
      <c r="C4" s="244"/>
      <c r="D4" s="246"/>
      <c r="E4" s="247"/>
      <c r="F4" s="243"/>
      <c r="G4" s="243"/>
      <c r="H4" s="243"/>
      <c r="I4" s="218"/>
      <c r="J4" s="204" t="s">
        <v>154</v>
      </c>
      <c r="K4" s="204"/>
      <c r="L4" s="204" t="s">
        <v>159</v>
      </c>
      <c r="M4" s="205"/>
      <c r="N4" s="217"/>
      <c r="P4" s="125" t="s">
        <v>143</v>
      </c>
      <c r="Q4" s="126" t="s">
        <v>144</v>
      </c>
    </row>
    <row r="5" spans="1:17">
      <c r="A5" s="231" t="s">
        <v>62</v>
      </c>
      <c r="B5" s="134"/>
      <c r="C5" s="135"/>
      <c r="D5" s="136"/>
      <c r="E5" s="137"/>
      <c r="F5" s="145"/>
      <c r="G5" s="101" t="s">
        <v>158</v>
      </c>
      <c r="H5" s="146"/>
      <c r="I5" s="101" t="s">
        <v>14</v>
      </c>
      <c r="J5" s="132" t="str">
        <f>IF(COUNTBLANK(D5)=1,"",PRODUCT(C5,D5,F5,H5))</f>
        <v/>
      </c>
      <c r="K5" s="147"/>
      <c r="L5" s="148"/>
      <c r="M5" s="149"/>
      <c r="N5" s="206" t="str">
        <f>IF(COUNTBLANK(C26:C34)=9,"",K35)</f>
        <v/>
      </c>
      <c r="P5" s="125" t="s">
        <v>81</v>
      </c>
      <c r="Q5" s="126" t="s">
        <v>145</v>
      </c>
    </row>
    <row r="6" spans="1:17">
      <c r="A6" s="231"/>
      <c r="B6" s="134"/>
      <c r="C6" s="135"/>
      <c r="D6" s="138"/>
      <c r="E6" s="137"/>
      <c r="F6" s="145"/>
      <c r="G6" s="101" t="s">
        <v>158</v>
      </c>
      <c r="H6" s="146"/>
      <c r="I6" s="101" t="s">
        <v>14</v>
      </c>
      <c r="J6" s="132" t="str">
        <f>IF(COUNTBLANK(D6)=1,"",PRODUCT(C6,D6,F6,H6))</f>
        <v/>
      </c>
      <c r="K6" s="147"/>
      <c r="L6" s="150"/>
      <c r="M6" s="151"/>
      <c r="N6" s="207"/>
      <c r="P6" s="125" t="s">
        <v>157</v>
      </c>
      <c r="Q6" s="126" t="s">
        <v>78</v>
      </c>
    </row>
    <row r="7" spans="1:17">
      <c r="A7" s="231"/>
      <c r="B7" s="134"/>
      <c r="C7" s="135"/>
      <c r="D7" s="138"/>
      <c r="E7" s="137"/>
      <c r="F7" s="145"/>
      <c r="G7" s="101" t="s">
        <v>158</v>
      </c>
      <c r="H7" s="146"/>
      <c r="I7" s="101" t="s">
        <v>14</v>
      </c>
      <c r="J7" s="132" t="str">
        <f>IF(COUNTBLANK(D7)=1,"",PRODUCT(C7,D7,F7,H7))</f>
        <v/>
      </c>
      <c r="K7" s="147"/>
      <c r="L7" s="150"/>
      <c r="M7" s="151"/>
      <c r="N7" s="207"/>
      <c r="P7" s="125" t="s">
        <v>156</v>
      </c>
      <c r="Q7" s="126" t="s">
        <v>80</v>
      </c>
    </row>
    <row r="8" spans="1:17">
      <c r="A8" s="231"/>
      <c r="B8" s="134"/>
      <c r="C8" s="135"/>
      <c r="D8" s="138"/>
      <c r="E8" s="137"/>
      <c r="F8" s="145"/>
      <c r="G8" s="101" t="s">
        <v>158</v>
      </c>
      <c r="H8" s="146"/>
      <c r="I8" s="101" t="s">
        <v>14</v>
      </c>
      <c r="J8" s="132" t="str">
        <f>IF(COUNTBLANK(D8)=1,"",PRODUCT(C8,D8,F8,H8))</f>
        <v/>
      </c>
      <c r="K8" s="147"/>
      <c r="L8" s="152"/>
      <c r="M8" s="153"/>
      <c r="N8" s="207"/>
      <c r="P8" s="125" t="s">
        <v>155</v>
      </c>
      <c r="Q8" s="126" t="s">
        <v>72</v>
      </c>
    </row>
    <row r="9" spans="1:17">
      <c r="A9" s="232" t="s">
        <v>15</v>
      </c>
      <c r="B9" s="139"/>
      <c r="C9" s="135"/>
      <c r="D9" s="140"/>
      <c r="E9" s="137"/>
      <c r="F9" s="237" t="s">
        <v>168</v>
      </c>
      <c r="G9" s="237"/>
      <c r="H9" s="237"/>
      <c r="I9" s="238"/>
      <c r="J9" s="132" t="str">
        <f>IF(COUNTBLANK(D9)=1,"",PRODUCT(C9,D9,F5,H5))</f>
        <v/>
      </c>
      <c r="K9" s="147"/>
      <c r="L9" s="148"/>
      <c r="M9" s="151"/>
      <c r="N9" s="206" t="str">
        <f>IF(COUNTBLANK(C40:C48)=9,"",K49)</f>
        <v/>
      </c>
    </row>
    <row r="10" spans="1:17">
      <c r="A10" s="233"/>
      <c r="B10" s="139"/>
      <c r="C10" s="135"/>
      <c r="D10" s="141"/>
      <c r="E10" s="137"/>
      <c r="F10" s="239"/>
      <c r="G10" s="239"/>
      <c r="H10" s="239"/>
      <c r="I10" s="240"/>
      <c r="J10" s="132" t="str">
        <f ca="1">IF(COUNTBLANK(D10)=1,"",PRODUCT(C10,D10,OFFSET(F5,1,0),OFFSET(H5,1,0)))</f>
        <v/>
      </c>
      <c r="K10" s="147"/>
      <c r="L10" s="150"/>
      <c r="M10" s="151"/>
      <c r="N10" s="207"/>
    </row>
    <row r="11" spans="1:17">
      <c r="A11" s="233"/>
      <c r="B11" s="142"/>
      <c r="C11" s="143"/>
      <c r="D11" s="141"/>
      <c r="E11" s="137"/>
      <c r="F11" s="239"/>
      <c r="G11" s="239"/>
      <c r="H11" s="239"/>
      <c r="I11" s="240"/>
      <c r="J11" s="132" t="str">
        <f ca="1">IF(COUNTBLANK(D11)=1,"",PRODUCT(C11,D11,OFFSET(F6,1,0),OFFSET(H6,1,0)))</f>
        <v/>
      </c>
      <c r="K11" s="147"/>
      <c r="L11" s="150"/>
      <c r="M11" s="151"/>
      <c r="N11" s="207"/>
    </row>
    <row r="12" spans="1:17">
      <c r="A12" s="234"/>
      <c r="B12" s="142"/>
      <c r="C12" s="143"/>
      <c r="D12" s="144"/>
      <c r="E12" s="137"/>
      <c r="F12" s="241"/>
      <c r="G12" s="241"/>
      <c r="H12" s="241"/>
      <c r="I12" s="242"/>
      <c r="J12" s="132" t="str">
        <f ca="1">IF(COUNTBLANK(D12)=1,"",PRODUCT(C12,D12,OFFSET(F7,1,0),OFFSET(H7,1,0)))</f>
        <v/>
      </c>
      <c r="K12" s="147"/>
      <c r="L12" s="152"/>
      <c r="M12" s="153"/>
      <c r="N12" s="208"/>
    </row>
    <row r="13" spans="1:17" ht="18" customHeight="1">
      <c r="J13" s="215" t="s">
        <v>127</v>
      </c>
      <c r="K13" s="215"/>
      <c r="L13" s="215"/>
      <c r="M13" s="215"/>
      <c r="N13" s="133" t="str">
        <f>IF(COUNTBLANK(N14)=1,"",IF(N14&lt;&gt;0,(1-(K49/K35)),0))</f>
        <v/>
      </c>
    </row>
    <row r="14" spans="1:17" ht="18" customHeight="1">
      <c r="J14" s="215" t="s">
        <v>169</v>
      </c>
      <c r="K14" s="215"/>
      <c r="L14" s="215"/>
      <c r="M14" s="215"/>
      <c r="N14" s="158" t="str">
        <f>IF(COUNTBLANK(C26:C34)=9,"",K35-K49)</f>
        <v/>
      </c>
    </row>
    <row r="15" spans="1:17">
      <c r="A15" s="100"/>
      <c r="B15" s="100"/>
      <c r="C15" s="100"/>
      <c r="D15" s="100"/>
      <c r="E15" s="100"/>
      <c r="F15" s="100"/>
      <c r="G15" s="100"/>
      <c r="H15" s="100"/>
      <c r="I15" s="100"/>
      <c r="J15" s="100"/>
      <c r="K15" s="100"/>
      <c r="L15" s="100"/>
      <c r="M15" s="100"/>
      <c r="N15" s="100"/>
    </row>
    <row r="16" spans="1:17">
      <c r="A16" s="106" t="s">
        <v>172</v>
      </c>
      <c r="B16" s="102"/>
      <c r="C16" s="102"/>
      <c r="D16" s="102"/>
      <c r="E16" s="102"/>
      <c r="F16" s="102"/>
      <c r="G16" s="102"/>
      <c r="H16" s="102"/>
      <c r="I16" s="102"/>
      <c r="J16" s="102"/>
      <c r="K16" s="102"/>
      <c r="L16" s="102"/>
      <c r="M16" s="102"/>
      <c r="N16" s="102"/>
    </row>
    <row r="17" spans="1:14" ht="68" customHeight="1">
      <c r="A17" s="118" t="s">
        <v>170</v>
      </c>
      <c r="B17" s="211"/>
      <c r="C17" s="211"/>
      <c r="D17" s="211"/>
      <c r="E17" s="211"/>
      <c r="F17" s="211"/>
      <c r="G17" s="211"/>
      <c r="H17" s="211"/>
      <c r="I17" s="211"/>
      <c r="J17" s="211"/>
      <c r="K17" s="211"/>
      <c r="L17" s="211"/>
      <c r="M17" s="211"/>
      <c r="N17" s="212"/>
    </row>
    <row r="18" spans="1:14" ht="82" customHeight="1">
      <c r="A18" s="118" t="s">
        <v>171</v>
      </c>
      <c r="B18" s="213"/>
      <c r="C18" s="213"/>
      <c r="D18" s="213"/>
      <c r="E18" s="213"/>
      <c r="F18" s="213"/>
      <c r="G18" s="213"/>
      <c r="H18" s="213"/>
      <c r="I18" s="213"/>
      <c r="J18" s="213"/>
      <c r="K18" s="213"/>
      <c r="L18" s="213"/>
      <c r="M18" s="213"/>
      <c r="N18" s="214"/>
    </row>
    <row r="21" spans="1:14" s="33" customFormat="1" ht="21">
      <c r="B21" s="229" t="s">
        <v>190</v>
      </c>
      <c r="C21" s="230"/>
      <c r="D21" s="230"/>
      <c r="E21" s="230"/>
      <c r="F21" s="230"/>
      <c r="G21" s="230"/>
      <c r="H21" s="230"/>
      <c r="I21" s="230"/>
      <c r="J21" s="230"/>
      <c r="K21" s="230"/>
      <c r="L21" s="230"/>
    </row>
    <row r="22" spans="1:14" s="33" customFormat="1" ht="17" customHeight="1">
      <c r="B22" s="33" t="s">
        <v>63</v>
      </c>
      <c r="C22" s="34"/>
      <c r="D22" s="34"/>
      <c r="E22" s="34"/>
      <c r="F22" s="34"/>
      <c r="G22" s="34"/>
      <c r="H22" s="34"/>
      <c r="I22" s="34"/>
      <c r="J22" s="34"/>
      <c r="K22" s="34"/>
      <c r="L22" s="34"/>
    </row>
    <row r="23" spans="1:14" s="33" customFormat="1" ht="6" customHeight="1">
      <c r="D23" s="34"/>
      <c r="F23" s="34"/>
      <c r="H23" s="34"/>
      <c r="J23" s="253"/>
      <c r="K23" s="253"/>
      <c r="L23" s="253"/>
    </row>
    <row r="24" spans="1:14" s="33" customFormat="1" ht="17" thickBot="1">
      <c r="B24" s="121" t="s">
        <v>191</v>
      </c>
      <c r="D24" s="34"/>
      <c r="F24" s="34"/>
      <c r="H24" s="34"/>
      <c r="J24" s="94"/>
      <c r="K24" s="94"/>
      <c r="L24" s="94"/>
    </row>
    <row r="25" spans="1:14" s="34" customFormat="1" ht="20.149999999999999" customHeight="1" thickBot="1">
      <c r="B25" s="35" t="s">
        <v>64</v>
      </c>
      <c r="C25" s="248" t="s">
        <v>140</v>
      </c>
      <c r="D25" s="249"/>
      <c r="E25" s="250" t="s">
        <v>66</v>
      </c>
      <c r="F25" s="251"/>
      <c r="G25" s="209" t="s">
        <v>67</v>
      </c>
      <c r="H25" s="252"/>
      <c r="I25" s="209" t="s">
        <v>68</v>
      </c>
      <c r="J25" s="252"/>
      <c r="K25" s="209" t="s">
        <v>87</v>
      </c>
      <c r="L25" s="210"/>
    </row>
    <row r="26" spans="1:14" s="33" customFormat="1" ht="20.149999999999999" customHeight="1" thickTop="1">
      <c r="B26" s="36" t="s">
        <v>143</v>
      </c>
      <c r="C26" s="122"/>
      <c r="D26" s="37" t="s">
        <v>144</v>
      </c>
      <c r="E26" s="38">
        <v>9.9700000000000006</v>
      </c>
      <c r="F26" s="39" t="s">
        <v>148</v>
      </c>
      <c r="G26" s="47">
        <f t="shared" ref="G26:G34" si="0">C26*E26/1000</f>
        <v>0</v>
      </c>
      <c r="H26" s="39" t="s">
        <v>69</v>
      </c>
      <c r="I26" s="40">
        <v>0.43099999999999999</v>
      </c>
      <c r="J26" s="39" t="s">
        <v>150</v>
      </c>
      <c r="K26" s="41">
        <f>C26*I26/1000</f>
        <v>0</v>
      </c>
      <c r="L26" s="42" t="s">
        <v>70</v>
      </c>
    </row>
    <row r="27" spans="1:14" s="33" customFormat="1" ht="20.149999999999999" customHeight="1">
      <c r="B27" s="52" t="s">
        <v>81</v>
      </c>
      <c r="C27" s="123"/>
      <c r="D27" s="53" t="s">
        <v>145</v>
      </c>
      <c r="E27" s="54">
        <v>44.8</v>
      </c>
      <c r="F27" s="55" t="s">
        <v>146</v>
      </c>
      <c r="G27" s="47">
        <f t="shared" si="0"/>
        <v>0</v>
      </c>
      <c r="H27" s="55" t="s">
        <v>69</v>
      </c>
      <c r="I27" s="56">
        <v>1.3599999999999999E-2</v>
      </c>
      <c r="J27" s="55" t="s">
        <v>151</v>
      </c>
      <c r="K27" s="49">
        <f t="shared" ref="K27:K29" si="1">C27*E27*I27*44/12/1000</f>
        <v>0</v>
      </c>
      <c r="L27" s="50" t="s">
        <v>70</v>
      </c>
    </row>
    <row r="28" spans="1:14" s="33" customFormat="1" ht="20.149999999999999" customHeight="1">
      <c r="B28" s="43" t="s">
        <v>77</v>
      </c>
      <c r="C28" s="124"/>
      <c r="D28" s="44" t="s">
        <v>78</v>
      </c>
      <c r="E28" s="45">
        <v>50.8</v>
      </c>
      <c r="F28" s="46" t="s">
        <v>149</v>
      </c>
      <c r="G28" s="47">
        <f t="shared" si="0"/>
        <v>0</v>
      </c>
      <c r="H28" s="46" t="s">
        <v>69</v>
      </c>
      <c r="I28" s="48">
        <v>1.61E-2</v>
      </c>
      <c r="J28" s="55" t="s">
        <v>151</v>
      </c>
      <c r="K28" s="49">
        <f>C28*1000*E28*I28*44/12/1000</f>
        <v>0</v>
      </c>
      <c r="L28" s="51" t="s">
        <v>70</v>
      </c>
    </row>
    <row r="29" spans="1:14" s="33" customFormat="1" ht="20" customHeight="1">
      <c r="B29" s="66" t="s">
        <v>79</v>
      </c>
      <c r="C29" s="124"/>
      <c r="D29" s="44" t="s">
        <v>145</v>
      </c>
      <c r="E29" s="45">
        <v>43.5</v>
      </c>
      <c r="F29" s="46" t="s">
        <v>146</v>
      </c>
      <c r="G29" s="47">
        <f t="shared" si="0"/>
        <v>0</v>
      </c>
      <c r="H29" s="46" t="s">
        <v>69</v>
      </c>
      <c r="I29" s="48">
        <v>1.3899999999999999E-2</v>
      </c>
      <c r="J29" s="55" t="s">
        <v>151</v>
      </c>
      <c r="K29" s="49">
        <f t="shared" si="1"/>
        <v>0</v>
      </c>
      <c r="L29" s="51" t="s">
        <v>70</v>
      </c>
    </row>
    <row r="30" spans="1:14" s="33" customFormat="1" ht="20.149999999999999" customHeight="1">
      <c r="B30" s="43" t="s">
        <v>73</v>
      </c>
      <c r="C30" s="124"/>
      <c r="D30" s="44" t="s">
        <v>72</v>
      </c>
      <c r="E30" s="45">
        <v>36.700000000000003</v>
      </c>
      <c r="F30" s="46" t="s">
        <v>147</v>
      </c>
      <c r="G30" s="47">
        <f t="shared" si="0"/>
        <v>0</v>
      </c>
      <c r="H30" s="46" t="s">
        <v>69</v>
      </c>
      <c r="I30" s="48">
        <v>1.8499999999999999E-2</v>
      </c>
      <c r="J30" s="55" t="s">
        <v>151</v>
      </c>
      <c r="K30" s="49">
        <f>C30*1000*E30*I30*44/12/1000</f>
        <v>0</v>
      </c>
      <c r="L30" s="50" t="s">
        <v>70</v>
      </c>
    </row>
    <row r="31" spans="1:14" s="33" customFormat="1" ht="20.149999999999999" customHeight="1">
      <c r="B31" s="43" t="s">
        <v>74</v>
      </c>
      <c r="C31" s="124"/>
      <c r="D31" s="44" t="s">
        <v>72</v>
      </c>
      <c r="E31" s="45">
        <v>37.700000000000003</v>
      </c>
      <c r="F31" s="46" t="s">
        <v>147</v>
      </c>
      <c r="G31" s="47">
        <f t="shared" si="0"/>
        <v>0</v>
      </c>
      <c r="H31" s="46" t="s">
        <v>69</v>
      </c>
      <c r="I31" s="48">
        <v>1.8700000000000001E-2</v>
      </c>
      <c r="J31" s="55" t="s">
        <v>151</v>
      </c>
      <c r="K31" s="49">
        <f t="shared" ref="K31:K34" si="2">C31*1000*E31*I31*44/12/1000</f>
        <v>0</v>
      </c>
      <c r="L31" s="50" t="s">
        <v>70</v>
      </c>
    </row>
    <row r="32" spans="1:14" s="33" customFormat="1" ht="20.149999999999999" customHeight="1">
      <c r="B32" s="43" t="s">
        <v>75</v>
      </c>
      <c r="C32" s="124"/>
      <c r="D32" s="44" t="s">
        <v>72</v>
      </c>
      <c r="E32" s="45">
        <v>39.1</v>
      </c>
      <c r="F32" s="46" t="s">
        <v>147</v>
      </c>
      <c r="G32" s="47">
        <f t="shared" si="0"/>
        <v>0</v>
      </c>
      <c r="H32" s="46" t="s">
        <v>69</v>
      </c>
      <c r="I32" s="48">
        <v>1.89E-2</v>
      </c>
      <c r="J32" s="55" t="s">
        <v>151</v>
      </c>
      <c r="K32" s="49">
        <f t="shared" si="2"/>
        <v>0</v>
      </c>
      <c r="L32" s="51" t="s">
        <v>70</v>
      </c>
    </row>
    <row r="33" spans="2:12" s="33" customFormat="1" ht="20.149999999999999" customHeight="1">
      <c r="B33" s="43" t="s">
        <v>76</v>
      </c>
      <c r="C33" s="124"/>
      <c r="D33" s="44" t="s">
        <v>72</v>
      </c>
      <c r="E33" s="45">
        <v>41.9</v>
      </c>
      <c r="F33" s="46" t="s">
        <v>147</v>
      </c>
      <c r="G33" s="47">
        <f t="shared" si="0"/>
        <v>0</v>
      </c>
      <c r="H33" s="46" t="s">
        <v>69</v>
      </c>
      <c r="I33" s="48">
        <v>1.95E-2</v>
      </c>
      <c r="J33" s="55" t="s">
        <v>151</v>
      </c>
      <c r="K33" s="49">
        <f t="shared" si="2"/>
        <v>0</v>
      </c>
      <c r="L33" s="51" t="s">
        <v>70</v>
      </c>
    </row>
    <row r="34" spans="2:12" s="33" customFormat="1" ht="20.149999999999999" customHeight="1" thickBot="1">
      <c r="B34" s="43" t="s">
        <v>71</v>
      </c>
      <c r="C34" s="124"/>
      <c r="D34" s="44" t="s">
        <v>72</v>
      </c>
      <c r="E34" s="45">
        <v>34.6</v>
      </c>
      <c r="F34" s="46" t="s">
        <v>147</v>
      </c>
      <c r="G34" s="47">
        <f t="shared" si="0"/>
        <v>0</v>
      </c>
      <c r="H34" s="46" t="s">
        <v>69</v>
      </c>
      <c r="I34" s="48">
        <v>1.83E-2</v>
      </c>
      <c r="J34" s="55" t="s">
        <v>151</v>
      </c>
      <c r="K34" s="49">
        <f t="shared" si="2"/>
        <v>0</v>
      </c>
      <c r="L34" s="50" t="s">
        <v>70</v>
      </c>
    </row>
    <row r="35" spans="2:12" s="33" customFormat="1" ht="20.149999999999999" customHeight="1" thickTop="1" thickBot="1">
      <c r="B35" s="220" t="s">
        <v>82</v>
      </c>
      <c r="C35" s="221"/>
      <c r="D35" s="222"/>
      <c r="E35" s="223" t="s">
        <v>67</v>
      </c>
      <c r="F35" s="224"/>
      <c r="G35" s="57">
        <f>SUM(G26:G34)</f>
        <v>0</v>
      </c>
      <c r="H35" s="58" t="s">
        <v>69</v>
      </c>
      <c r="I35" s="225" t="s">
        <v>83</v>
      </c>
      <c r="J35" s="226"/>
      <c r="K35" s="59">
        <f>SUM(K26:K34)</f>
        <v>0</v>
      </c>
      <c r="L35" s="60" t="s">
        <v>84</v>
      </c>
    </row>
    <row r="36" spans="2:12" s="33" customFormat="1" ht="20.149999999999999" customHeight="1" thickBot="1">
      <c r="B36" s="227" t="s">
        <v>85</v>
      </c>
      <c r="C36" s="228"/>
      <c r="D36" s="228"/>
      <c r="E36" s="61">
        <v>2.58E-2</v>
      </c>
      <c r="F36" s="62" t="s">
        <v>86</v>
      </c>
      <c r="G36" s="63">
        <f>G35*E36</f>
        <v>0</v>
      </c>
      <c r="H36" s="64" t="s">
        <v>72</v>
      </c>
      <c r="J36" s="34"/>
    </row>
    <row r="37" spans="2:12" s="33" customFormat="1" ht="15" customHeight="1">
      <c r="B37" s="65"/>
      <c r="D37" s="34"/>
      <c r="F37" s="34"/>
      <c r="H37" s="34"/>
      <c r="J37" s="34"/>
    </row>
    <row r="38" spans="2:12" s="33" customFormat="1" ht="21" customHeight="1" thickBot="1">
      <c r="B38" s="121" t="s">
        <v>192</v>
      </c>
      <c r="D38" s="34"/>
      <c r="F38" s="34"/>
      <c r="H38" s="34"/>
      <c r="J38" s="34"/>
    </row>
    <row r="39" spans="2:12" s="34" customFormat="1" ht="20.149999999999999" customHeight="1" thickBot="1">
      <c r="B39" s="35" t="s">
        <v>64</v>
      </c>
      <c r="C39" s="248" t="s">
        <v>65</v>
      </c>
      <c r="D39" s="249"/>
      <c r="E39" s="250" t="s">
        <v>66</v>
      </c>
      <c r="F39" s="251"/>
      <c r="G39" s="209" t="s">
        <v>67</v>
      </c>
      <c r="H39" s="252"/>
      <c r="I39" s="209" t="s">
        <v>68</v>
      </c>
      <c r="J39" s="252"/>
      <c r="K39" s="209" t="s">
        <v>87</v>
      </c>
      <c r="L39" s="210"/>
    </row>
    <row r="40" spans="2:12" s="33" customFormat="1" ht="20.149999999999999" customHeight="1" thickTop="1">
      <c r="B40" s="36" t="s">
        <v>143</v>
      </c>
      <c r="C40" s="122"/>
      <c r="D40" s="37" t="s">
        <v>144</v>
      </c>
      <c r="E40" s="38">
        <v>9.9700000000000006</v>
      </c>
      <c r="F40" s="39" t="s">
        <v>148</v>
      </c>
      <c r="G40" s="47">
        <f t="shared" ref="G40:G48" si="3">C40*E40/1000</f>
        <v>0</v>
      </c>
      <c r="H40" s="39" t="s">
        <v>69</v>
      </c>
      <c r="I40" s="40">
        <v>0.43099999999999999</v>
      </c>
      <c r="J40" s="39" t="s">
        <v>150</v>
      </c>
      <c r="K40" s="41">
        <f>C40*I40/1000</f>
        <v>0</v>
      </c>
      <c r="L40" s="42" t="s">
        <v>70</v>
      </c>
    </row>
    <row r="41" spans="2:12" s="33" customFormat="1" ht="20.149999999999999" customHeight="1">
      <c r="B41" s="52" t="s">
        <v>81</v>
      </c>
      <c r="C41" s="123"/>
      <c r="D41" s="53" t="s">
        <v>145</v>
      </c>
      <c r="E41" s="54">
        <v>44.8</v>
      </c>
      <c r="F41" s="55" t="s">
        <v>146</v>
      </c>
      <c r="G41" s="47">
        <f t="shared" si="3"/>
        <v>0</v>
      </c>
      <c r="H41" s="55" t="s">
        <v>69</v>
      </c>
      <c r="I41" s="56">
        <v>1.3599999999999999E-2</v>
      </c>
      <c r="J41" s="55" t="s">
        <v>151</v>
      </c>
      <c r="K41" s="49">
        <f t="shared" ref="K41:K43" si="4">C41*E41*I41*44/12/1000</f>
        <v>0</v>
      </c>
      <c r="L41" s="50" t="s">
        <v>70</v>
      </c>
    </row>
    <row r="42" spans="2:12" s="33" customFormat="1" ht="20.149999999999999" customHeight="1">
      <c r="B42" s="43" t="s">
        <v>77</v>
      </c>
      <c r="C42" s="124"/>
      <c r="D42" s="44" t="s">
        <v>78</v>
      </c>
      <c r="E42" s="45">
        <v>50.8</v>
      </c>
      <c r="F42" s="46" t="s">
        <v>149</v>
      </c>
      <c r="G42" s="47">
        <f t="shared" si="3"/>
        <v>0</v>
      </c>
      <c r="H42" s="46" t="s">
        <v>69</v>
      </c>
      <c r="I42" s="48">
        <v>1.61E-2</v>
      </c>
      <c r="J42" s="55" t="s">
        <v>151</v>
      </c>
      <c r="K42" s="49">
        <f>C42*1000*E42*I42*44/12/1000</f>
        <v>0</v>
      </c>
      <c r="L42" s="51" t="s">
        <v>70</v>
      </c>
    </row>
    <row r="43" spans="2:12" s="33" customFormat="1" ht="20.149999999999999" customHeight="1">
      <c r="B43" s="66" t="s">
        <v>79</v>
      </c>
      <c r="C43" s="124"/>
      <c r="D43" s="44" t="s">
        <v>145</v>
      </c>
      <c r="E43" s="45">
        <v>43.5</v>
      </c>
      <c r="F43" s="46" t="s">
        <v>146</v>
      </c>
      <c r="G43" s="47">
        <f t="shared" si="3"/>
        <v>0</v>
      </c>
      <c r="H43" s="46" t="s">
        <v>69</v>
      </c>
      <c r="I43" s="48">
        <v>1.3899999999999999E-2</v>
      </c>
      <c r="J43" s="55" t="s">
        <v>151</v>
      </c>
      <c r="K43" s="49">
        <f t="shared" si="4"/>
        <v>0</v>
      </c>
      <c r="L43" s="51" t="s">
        <v>70</v>
      </c>
    </row>
    <row r="44" spans="2:12" s="33" customFormat="1" ht="20.149999999999999" customHeight="1">
      <c r="B44" s="43" t="s">
        <v>73</v>
      </c>
      <c r="C44" s="124"/>
      <c r="D44" s="44" t="s">
        <v>72</v>
      </c>
      <c r="E44" s="45">
        <v>36.700000000000003</v>
      </c>
      <c r="F44" s="46" t="s">
        <v>147</v>
      </c>
      <c r="G44" s="47">
        <f t="shared" si="3"/>
        <v>0</v>
      </c>
      <c r="H44" s="46" t="s">
        <v>69</v>
      </c>
      <c r="I44" s="48">
        <v>1.8499999999999999E-2</v>
      </c>
      <c r="J44" s="55" t="s">
        <v>151</v>
      </c>
      <c r="K44" s="49">
        <f>C44*1000*E44*I44*44/12/1000</f>
        <v>0</v>
      </c>
      <c r="L44" s="50" t="s">
        <v>70</v>
      </c>
    </row>
    <row r="45" spans="2:12" s="33" customFormat="1" ht="20.149999999999999" customHeight="1">
      <c r="B45" s="43" t="s">
        <v>74</v>
      </c>
      <c r="C45" s="124"/>
      <c r="D45" s="44" t="s">
        <v>72</v>
      </c>
      <c r="E45" s="45">
        <v>37.700000000000003</v>
      </c>
      <c r="F45" s="46" t="s">
        <v>147</v>
      </c>
      <c r="G45" s="47">
        <f t="shared" si="3"/>
        <v>0</v>
      </c>
      <c r="H45" s="46" t="s">
        <v>69</v>
      </c>
      <c r="I45" s="48">
        <v>1.8700000000000001E-2</v>
      </c>
      <c r="J45" s="55" t="s">
        <v>151</v>
      </c>
      <c r="K45" s="49">
        <f t="shared" ref="K45:K48" si="5">C45*1000*E45*I45*44/12/1000</f>
        <v>0</v>
      </c>
      <c r="L45" s="50" t="s">
        <v>70</v>
      </c>
    </row>
    <row r="46" spans="2:12" s="33" customFormat="1" ht="20.149999999999999" customHeight="1">
      <c r="B46" s="43" t="s">
        <v>75</v>
      </c>
      <c r="C46" s="124"/>
      <c r="D46" s="44" t="s">
        <v>72</v>
      </c>
      <c r="E46" s="45">
        <v>39.1</v>
      </c>
      <c r="F46" s="46" t="s">
        <v>147</v>
      </c>
      <c r="G46" s="47">
        <f t="shared" si="3"/>
        <v>0</v>
      </c>
      <c r="H46" s="46" t="s">
        <v>69</v>
      </c>
      <c r="I46" s="48">
        <v>1.89E-2</v>
      </c>
      <c r="J46" s="55" t="s">
        <v>151</v>
      </c>
      <c r="K46" s="49">
        <f t="shared" si="5"/>
        <v>0</v>
      </c>
      <c r="L46" s="51" t="s">
        <v>70</v>
      </c>
    </row>
    <row r="47" spans="2:12" s="33" customFormat="1" ht="20.149999999999999" customHeight="1">
      <c r="B47" s="43" t="s">
        <v>76</v>
      </c>
      <c r="C47" s="124"/>
      <c r="D47" s="44" t="s">
        <v>72</v>
      </c>
      <c r="E47" s="45">
        <v>41.9</v>
      </c>
      <c r="F47" s="46" t="s">
        <v>147</v>
      </c>
      <c r="G47" s="47">
        <f t="shared" si="3"/>
        <v>0</v>
      </c>
      <c r="H47" s="46" t="s">
        <v>69</v>
      </c>
      <c r="I47" s="48">
        <v>1.95E-2</v>
      </c>
      <c r="J47" s="55" t="s">
        <v>151</v>
      </c>
      <c r="K47" s="49">
        <f t="shared" si="5"/>
        <v>0</v>
      </c>
      <c r="L47" s="51" t="s">
        <v>70</v>
      </c>
    </row>
    <row r="48" spans="2:12" s="33" customFormat="1" ht="20.149999999999999" customHeight="1" thickBot="1">
      <c r="B48" s="43" t="s">
        <v>71</v>
      </c>
      <c r="C48" s="124"/>
      <c r="D48" s="44" t="s">
        <v>72</v>
      </c>
      <c r="E48" s="45">
        <v>34.6</v>
      </c>
      <c r="F48" s="46" t="s">
        <v>147</v>
      </c>
      <c r="G48" s="47">
        <f t="shared" si="3"/>
        <v>0</v>
      </c>
      <c r="H48" s="46" t="s">
        <v>69</v>
      </c>
      <c r="I48" s="48">
        <v>1.83E-2</v>
      </c>
      <c r="J48" s="55" t="s">
        <v>151</v>
      </c>
      <c r="K48" s="49">
        <f t="shared" si="5"/>
        <v>0</v>
      </c>
      <c r="L48" s="50" t="s">
        <v>70</v>
      </c>
    </row>
    <row r="49" spans="2:12" s="33" customFormat="1" ht="20.149999999999999" customHeight="1" thickTop="1" thickBot="1">
      <c r="B49" s="220" t="s">
        <v>82</v>
      </c>
      <c r="C49" s="221"/>
      <c r="D49" s="222"/>
      <c r="E49" s="223" t="s">
        <v>67</v>
      </c>
      <c r="F49" s="224"/>
      <c r="G49" s="57">
        <f>SUM(G40:G48)</f>
        <v>0</v>
      </c>
      <c r="H49" s="58" t="s">
        <v>69</v>
      </c>
      <c r="I49" s="225" t="s">
        <v>83</v>
      </c>
      <c r="J49" s="226"/>
      <c r="K49" s="59">
        <f>SUM(K40:K48)</f>
        <v>0</v>
      </c>
      <c r="L49" s="60" t="s">
        <v>84</v>
      </c>
    </row>
    <row r="50" spans="2:12" s="33" customFormat="1" ht="20.149999999999999" customHeight="1" thickBot="1">
      <c r="B50" s="227" t="s">
        <v>85</v>
      </c>
      <c r="C50" s="228"/>
      <c r="D50" s="228"/>
      <c r="E50" s="61">
        <v>2.58E-2</v>
      </c>
      <c r="F50" s="62" t="s">
        <v>86</v>
      </c>
      <c r="G50" s="63">
        <f>G49*E50</f>
        <v>0</v>
      </c>
      <c r="H50" s="64" t="s">
        <v>72</v>
      </c>
      <c r="J50" s="34"/>
    </row>
    <row r="51" spans="2:12" s="33" customFormat="1" ht="15" customHeight="1">
      <c r="D51" s="34"/>
      <c r="F51" s="34"/>
      <c r="H51" s="34"/>
    </row>
  </sheetData>
  <sheetProtection formatCells="0" formatColumns="0" formatRows="0" insertRows="0"/>
  <protectedRanges>
    <protectedRange sqref="C26:C34 C40:C48" name="範囲1_1"/>
  </protectedRanges>
  <mergeCells count="39">
    <mergeCell ref="J23:L23"/>
    <mergeCell ref="C25:D25"/>
    <mergeCell ref="E25:F25"/>
    <mergeCell ref="G25:H25"/>
    <mergeCell ref="I25:J25"/>
    <mergeCell ref="K25:L25"/>
    <mergeCell ref="B49:D49"/>
    <mergeCell ref="E49:F49"/>
    <mergeCell ref="I49:J49"/>
    <mergeCell ref="B50:D50"/>
    <mergeCell ref="C39:D39"/>
    <mergeCell ref="E39:F39"/>
    <mergeCell ref="G39:H39"/>
    <mergeCell ref="I39:J39"/>
    <mergeCell ref="A5:A8"/>
    <mergeCell ref="A9:A12"/>
    <mergeCell ref="A3:A4"/>
    <mergeCell ref="F9:I12"/>
    <mergeCell ref="H3:I4"/>
    <mergeCell ref="C3:C4"/>
    <mergeCell ref="F3:G4"/>
    <mergeCell ref="D3:E4"/>
    <mergeCell ref="B3:B4"/>
    <mergeCell ref="L4:M4"/>
    <mergeCell ref="J4:K4"/>
    <mergeCell ref="N5:N8"/>
    <mergeCell ref="N9:N12"/>
    <mergeCell ref="K39:L39"/>
    <mergeCell ref="B17:N17"/>
    <mergeCell ref="B18:N18"/>
    <mergeCell ref="J13:M13"/>
    <mergeCell ref="J14:M14"/>
    <mergeCell ref="N3:N4"/>
    <mergeCell ref="J3:M3"/>
    <mergeCell ref="B35:D35"/>
    <mergeCell ref="E35:F35"/>
    <mergeCell ref="I35:J35"/>
    <mergeCell ref="B36:D36"/>
    <mergeCell ref="B21:L21"/>
  </mergeCells>
  <phoneticPr fontId="19"/>
  <dataValidations count="1">
    <dataValidation type="list" allowBlank="1" showInputMessage="1" showErrorMessage="1" sqref="K5:K12 E5:E12" xr:uid="{37ED1386-8A91-48AC-B7F7-7E33779C3456}">
      <formula1>$Q$4:$Q$8</formula1>
    </dataValidation>
  </dataValidations>
  <pageMargins left="0.70866141732283472" right="0.70866141732283472" top="0.74803149606299213" bottom="0.74803149606299213" header="0.31496062992125984" footer="0.31496062992125984"/>
  <pageSetup paperSize="9" scale="66" orientation="landscape" r:id="rId1"/>
  <rowBreaks count="1" manualBreakCount="1">
    <brk id="20" max="13" man="1"/>
  </rowBreaks>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9ED1-04BD-4C91-BC71-AADA10079BCA}">
  <dimension ref="A1:J38"/>
  <sheetViews>
    <sheetView view="pageBreakPreview" topLeftCell="A18" zoomScale="124" zoomScaleNormal="100" zoomScaleSheetLayoutView="124" workbookViewId="0">
      <selection activeCell="F29" sqref="F29"/>
    </sheetView>
  </sheetViews>
  <sheetFormatPr defaultRowHeight="18"/>
  <cols>
    <col min="2" max="2" width="13.5" customWidth="1"/>
    <col min="3" max="3" width="3.25" customWidth="1"/>
    <col min="4" max="4" width="16.33203125" customWidth="1"/>
    <col min="5" max="5" width="5.25" customWidth="1"/>
    <col min="6" max="6" width="11.9140625" customWidth="1"/>
    <col min="7" max="7" width="5.25" customWidth="1"/>
    <col min="8" max="8" width="10.4140625" customWidth="1"/>
    <col min="9" max="9" width="4" customWidth="1"/>
  </cols>
  <sheetData>
    <row r="1" spans="1:10">
      <c r="A1" s="290" t="s">
        <v>41</v>
      </c>
      <c r="B1" s="291"/>
      <c r="C1" s="291"/>
      <c r="D1" s="291"/>
      <c r="E1" s="291"/>
      <c r="F1" s="291"/>
      <c r="G1" s="291"/>
      <c r="H1" s="291"/>
      <c r="I1" s="291"/>
      <c r="J1" s="291"/>
    </row>
    <row r="2" spans="1:10">
      <c r="A2" s="299" t="s">
        <v>16</v>
      </c>
      <c r="B2" s="299"/>
      <c r="C2" s="299"/>
      <c r="D2" s="299"/>
      <c r="E2" s="299"/>
      <c r="F2" s="299"/>
      <c r="G2" s="299"/>
      <c r="H2" s="299"/>
      <c r="I2" s="299"/>
      <c r="J2" s="119"/>
    </row>
    <row r="3" spans="1:10">
      <c r="A3" s="73"/>
      <c r="B3" s="119"/>
      <c r="C3" s="119"/>
      <c r="D3" s="119"/>
      <c r="E3" s="119"/>
      <c r="F3" s="119"/>
      <c r="G3" s="119"/>
      <c r="H3" s="119"/>
      <c r="I3" s="119"/>
      <c r="J3" s="119"/>
    </row>
    <row r="4" spans="1:10">
      <c r="A4" s="290" t="s">
        <v>17</v>
      </c>
      <c r="B4" s="291"/>
      <c r="C4" s="291"/>
      <c r="D4" s="291"/>
      <c r="E4" s="291"/>
      <c r="F4" s="291"/>
      <c r="G4" s="291"/>
      <c r="H4" s="291"/>
      <c r="I4" s="291"/>
      <c r="J4" s="291"/>
    </row>
    <row r="5" spans="1:10">
      <c r="A5" s="120" t="s">
        <v>18</v>
      </c>
      <c r="B5" s="292" t="s">
        <v>160</v>
      </c>
      <c r="C5" s="292"/>
      <c r="D5" s="292"/>
      <c r="E5" s="292"/>
      <c r="F5" s="74" t="s">
        <v>161</v>
      </c>
      <c r="G5" s="119"/>
      <c r="H5" s="119"/>
      <c r="I5" s="119"/>
      <c r="J5" s="119"/>
    </row>
    <row r="6" spans="1:10">
      <c r="A6" s="75" t="s">
        <v>42</v>
      </c>
      <c r="B6" s="293" t="str">
        <f>IF(COUNTBLANK(H34)=1,"",H34)</f>
        <v/>
      </c>
      <c r="C6" s="294"/>
      <c r="D6" s="294"/>
      <c r="E6" s="76" t="s">
        <v>39</v>
      </c>
      <c r="F6" s="77"/>
      <c r="G6" s="119"/>
      <c r="H6" s="119"/>
      <c r="I6" s="119"/>
      <c r="J6" s="119"/>
    </row>
    <row r="7" spans="1:10">
      <c r="A7" s="78" t="s">
        <v>43</v>
      </c>
      <c r="B7" s="295" t="str">
        <f>IF(COUNTBLANK(B36)=1,"",SUM(B36,-B6,-B8))</f>
        <v/>
      </c>
      <c r="C7" s="296"/>
      <c r="D7" s="296"/>
      <c r="E7" s="79" t="s">
        <v>39</v>
      </c>
      <c r="F7" s="80"/>
      <c r="G7" s="119"/>
      <c r="H7" s="119"/>
      <c r="I7" s="119"/>
      <c r="J7" s="119"/>
    </row>
    <row r="8" spans="1:10">
      <c r="A8" s="81" t="s">
        <v>125</v>
      </c>
      <c r="B8" s="287"/>
      <c r="C8" s="288"/>
      <c r="D8" s="288"/>
      <c r="E8" s="82" t="s">
        <v>39</v>
      </c>
      <c r="F8" s="83"/>
      <c r="G8" s="119"/>
      <c r="H8" s="119"/>
      <c r="I8" s="119"/>
      <c r="J8" s="119"/>
    </row>
    <row r="9" spans="1:10">
      <c r="A9" s="120" t="s">
        <v>19</v>
      </c>
      <c r="B9" s="289" t="str">
        <f>IF(COUNTBLANK(B36)=1,"",SUM(B6:D8))</f>
        <v/>
      </c>
      <c r="C9" s="289"/>
      <c r="D9" s="289"/>
      <c r="E9" s="84" t="str">
        <f>IF(B9 &lt;&gt; "", "円", "")</f>
        <v/>
      </c>
      <c r="F9" s="85"/>
      <c r="G9" s="119"/>
      <c r="H9" s="119"/>
      <c r="I9" s="119"/>
      <c r="J9" s="119"/>
    </row>
    <row r="10" spans="1:10">
      <c r="A10" s="290" t="s">
        <v>20</v>
      </c>
      <c r="B10" s="291"/>
      <c r="C10" s="291"/>
      <c r="D10" s="291"/>
      <c r="E10" s="291"/>
      <c r="F10" s="291"/>
      <c r="G10" s="291"/>
      <c r="H10" s="291"/>
      <c r="I10" s="291"/>
      <c r="J10" s="291"/>
    </row>
    <row r="11" spans="1:10">
      <c r="A11" s="73"/>
      <c r="B11" s="119"/>
      <c r="C11" s="119"/>
      <c r="D11" s="119"/>
      <c r="E11" s="119"/>
      <c r="F11" s="119"/>
      <c r="G11" s="119"/>
      <c r="H11" s="119"/>
      <c r="I11" s="119"/>
      <c r="J11" s="119"/>
    </row>
    <row r="12" spans="1:10">
      <c r="A12" s="290" t="s">
        <v>21</v>
      </c>
      <c r="B12" s="291"/>
      <c r="C12" s="291"/>
      <c r="D12" s="291"/>
      <c r="E12" s="291"/>
      <c r="F12" s="291"/>
      <c r="G12" s="291"/>
      <c r="H12" s="291"/>
      <c r="I12" s="291"/>
      <c r="J12" s="291"/>
    </row>
    <row r="13" spans="1:10">
      <c r="A13" s="120" t="s">
        <v>18</v>
      </c>
      <c r="B13" s="292" t="s">
        <v>160</v>
      </c>
      <c r="C13" s="292"/>
      <c r="D13" s="292"/>
      <c r="E13" s="292"/>
      <c r="F13" s="74" t="s">
        <v>161</v>
      </c>
      <c r="G13" s="119"/>
      <c r="H13" s="119"/>
      <c r="I13" s="119"/>
      <c r="J13" s="119"/>
    </row>
    <row r="14" spans="1:10">
      <c r="A14" s="86" t="s">
        <v>121</v>
      </c>
      <c r="B14" s="293" t="str">
        <f>B25</f>
        <v/>
      </c>
      <c r="C14" s="294"/>
      <c r="D14" s="294"/>
      <c r="E14" s="76" t="s">
        <v>39</v>
      </c>
      <c r="F14" s="77"/>
      <c r="G14" s="119"/>
      <c r="H14" s="119"/>
      <c r="I14" s="119"/>
      <c r="J14" s="119"/>
    </row>
    <row r="15" spans="1:10" ht="22">
      <c r="A15" s="87" t="s">
        <v>122</v>
      </c>
      <c r="B15" s="295" t="str">
        <f>B28</f>
        <v/>
      </c>
      <c r="C15" s="296"/>
      <c r="D15" s="296"/>
      <c r="E15" s="79" t="s">
        <v>39</v>
      </c>
      <c r="F15" s="80"/>
      <c r="G15" s="119"/>
      <c r="H15" s="119"/>
      <c r="I15" s="119"/>
      <c r="J15" s="119"/>
    </row>
    <row r="16" spans="1:10">
      <c r="A16" s="87" t="s">
        <v>123</v>
      </c>
      <c r="B16" s="295" t="str">
        <f>B33</f>
        <v/>
      </c>
      <c r="C16" s="296"/>
      <c r="D16" s="296"/>
      <c r="E16" s="79" t="s">
        <v>39</v>
      </c>
      <c r="F16" s="80"/>
      <c r="G16" s="119"/>
      <c r="H16" s="119"/>
      <c r="I16" s="119"/>
      <c r="J16" s="119"/>
    </row>
    <row r="17" spans="1:10">
      <c r="A17" s="88" t="s">
        <v>124</v>
      </c>
      <c r="B17" s="297" t="str">
        <f>IF(COUNTBLANK(B35)=1,"",B35)</f>
        <v/>
      </c>
      <c r="C17" s="298"/>
      <c r="D17" s="298"/>
      <c r="E17" s="79" t="s">
        <v>39</v>
      </c>
      <c r="F17" s="83"/>
      <c r="G17" s="119"/>
      <c r="H17" s="119"/>
      <c r="I17" s="119"/>
      <c r="J17" s="119"/>
    </row>
    <row r="18" spans="1:10">
      <c r="A18" s="120" t="s">
        <v>19</v>
      </c>
      <c r="B18" s="289" t="str">
        <f>IF(COUNTBLANK(B14:D17)=12,"",SUM(B14:D17))</f>
        <v/>
      </c>
      <c r="C18" s="289"/>
      <c r="D18" s="289"/>
      <c r="E18" s="84" t="str">
        <f>IF(B18 &lt;&gt; "", "円", "")</f>
        <v/>
      </c>
      <c r="F18" s="85"/>
      <c r="G18" s="119"/>
      <c r="H18" s="119"/>
      <c r="I18" s="119"/>
      <c r="J18" s="119"/>
    </row>
    <row r="19" spans="1:10">
      <c r="A19" s="73"/>
      <c r="B19" s="119"/>
      <c r="C19" s="119"/>
      <c r="D19" s="119"/>
      <c r="E19" s="119"/>
      <c r="F19" s="119"/>
      <c r="G19" s="119"/>
      <c r="H19" s="119"/>
      <c r="I19" s="119"/>
      <c r="J19" s="119"/>
    </row>
    <row r="20" spans="1:10" ht="18" customHeight="1">
      <c r="A20" s="156" t="s">
        <v>162</v>
      </c>
      <c r="B20" s="155"/>
      <c r="C20" s="155"/>
      <c r="D20" s="155"/>
      <c r="E20" s="155"/>
      <c r="F20" s="155"/>
      <c r="G20" s="155"/>
      <c r="H20" s="155"/>
      <c r="I20" s="155"/>
      <c r="J20" s="155"/>
    </row>
    <row r="21" spans="1:10">
      <c r="A21" s="254" t="s">
        <v>163</v>
      </c>
      <c r="B21" s="281" t="s">
        <v>22</v>
      </c>
      <c r="C21" s="292"/>
      <c r="D21" s="292"/>
      <c r="E21" s="282"/>
      <c r="F21" s="281" t="s">
        <v>23</v>
      </c>
      <c r="G21" s="282"/>
      <c r="H21" s="283" t="s">
        <v>200</v>
      </c>
      <c r="I21" s="284"/>
      <c r="J21" s="119"/>
    </row>
    <row r="22" spans="1:10">
      <c r="A22" s="254"/>
      <c r="B22" s="281" t="s">
        <v>24</v>
      </c>
      <c r="C22" s="282"/>
      <c r="D22" s="281" t="s">
        <v>164</v>
      </c>
      <c r="E22" s="282"/>
      <c r="F22" s="281" t="s">
        <v>40</v>
      </c>
      <c r="G22" s="282"/>
      <c r="H22" s="285"/>
      <c r="I22" s="286"/>
      <c r="J22" s="119"/>
    </row>
    <row r="23" spans="1:10">
      <c r="A23" s="254" t="s">
        <v>25</v>
      </c>
      <c r="B23" s="89"/>
      <c r="C23" s="29" t="s">
        <v>39</v>
      </c>
      <c r="D23" s="255"/>
      <c r="E23" s="256"/>
      <c r="F23" s="89"/>
      <c r="G23" s="29" t="s">
        <v>39</v>
      </c>
      <c r="H23" s="259"/>
      <c r="I23" s="260"/>
      <c r="J23" s="119"/>
    </row>
    <row r="24" spans="1:10">
      <c r="A24" s="254"/>
      <c r="B24" s="90"/>
      <c r="C24" s="30" t="s">
        <v>39</v>
      </c>
      <c r="D24" s="257"/>
      <c r="E24" s="258"/>
      <c r="F24" s="90"/>
      <c r="G24" s="31" t="s">
        <v>39</v>
      </c>
      <c r="H24" s="261"/>
      <c r="I24" s="262"/>
      <c r="J24" s="119"/>
    </row>
    <row r="25" spans="1:10">
      <c r="A25" s="120" t="s">
        <v>165</v>
      </c>
      <c r="B25" s="25" t="str">
        <f>IF(COUNTBLANK(B23:B24)=2,"",SUM(B23:C24))</f>
        <v/>
      </c>
      <c r="C25" s="27" t="s">
        <v>39</v>
      </c>
      <c r="D25" s="277"/>
      <c r="E25" s="278"/>
      <c r="F25" s="25" t="str">
        <f>IF(COUNTBLANK(F23:F24)=2,"",SUM(F23:G24))</f>
        <v/>
      </c>
      <c r="G25" s="27" t="s">
        <v>39</v>
      </c>
      <c r="H25" s="261"/>
      <c r="I25" s="262"/>
      <c r="J25" s="119"/>
    </row>
    <row r="26" spans="1:10">
      <c r="A26" s="254" t="s">
        <v>26</v>
      </c>
      <c r="B26" s="89"/>
      <c r="C26" s="29" t="s">
        <v>39</v>
      </c>
      <c r="D26" s="255"/>
      <c r="E26" s="256"/>
      <c r="F26" s="89"/>
      <c r="G26" s="29" t="s">
        <v>39</v>
      </c>
      <c r="H26" s="261"/>
      <c r="I26" s="262"/>
      <c r="J26" s="119"/>
    </row>
    <row r="27" spans="1:10">
      <c r="A27" s="254"/>
      <c r="B27" s="90"/>
      <c r="C27" s="31" t="s">
        <v>39</v>
      </c>
      <c r="D27" s="257"/>
      <c r="E27" s="258"/>
      <c r="F27" s="90"/>
      <c r="G27" s="31" t="s">
        <v>39</v>
      </c>
      <c r="H27" s="261"/>
      <c r="I27" s="262"/>
      <c r="J27" s="119"/>
    </row>
    <row r="28" spans="1:10">
      <c r="A28" s="120" t="s">
        <v>165</v>
      </c>
      <c r="B28" s="25" t="str">
        <f>IF(COUNTBLANK(B26:B27)=2,"",SUM(B26:C27))</f>
        <v/>
      </c>
      <c r="C28" s="27" t="s">
        <v>39</v>
      </c>
      <c r="D28" s="277"/>
      <c r="E28" s="278"/>
      <c r="F28" s="25" t="str">
        <f>IF(COUNTBLANK(F26:F27)=2,"",SUM(F26:G27))</f>
        <v/>
      </c>
      <c r="G28" s="27" t="s">
        <v>39</v>
      </c>
      <c r="H28" s="261"/>
      <c r="I28" s="262"/>
      <c r="J28" s="119"/>
    </row>
    <row r="29" spans="1:10">
      <c r="A29" s="254" t="s">
        <v>27</v>
      </c>
      <c r="B29" s="89"/>
      <c r="C29" s="29" t="s">
        <v>39</v>
      </c>
      <c r="D29" s="255"/>
      <c r="E29" s="256"/>
      <c r="F29" s="89"/>
      <c r="G29" s="29" t="s">
        <v>39</v>
      </c>
      <c r="H29" s="261"/>
      <c r="I29" s="262"/>
      <c r="J29" s="119"/>
    </row>
    <row r="30" spans="1:10">
      <c r="A30" s="254"/>
      <c r="B30" s="91"/>
      <c r="C30" s="30" t="s">
        <v>39</v>
      </c>
      <c r="D30" s="279"/>
      <c r="E30" s="280"/>
      <c r="F30" s="91"/>
      <c r="G30" s="30" t="s">
        <v>39</v>
      </c>
      <c r="H30" s="261"/>
      <c r="I30" s="262"/>
      <c r="J30" s="119"/>
    </row>
    <row r="31" spans="1:10">
      <c r="A31" s="254"/>
      <c r="B31" s="91"/>
      <c r="C31" s="30" t="s">
        <v>39</v>
      </c>
      <c r="D31" s="279" t="s">
        <v>201</v>
      </c>
      <c r="E31" s="280"/>
      <c r="F31" s="91">
        <v>0</v>
      </c>
      <c r="G31" s="30" t="s">
        <v>39</v>
      </c>
      <c r="H31" s="261"/>
      <c r="I31" s="262"/>
      <c r="J31" s="119"/>
    </row>
    <row r="32" spans="1:10">
      <c r="A32" s="254"/>
      <c r="B32" s="90"/>
      <c r="C32" s="31" t="s">
        <v>39</v>
      </c>
      <c r="D32" s="279" t="s">
        <v>202</v>
      </c>
      <c r="E32" s="280"/>
      <c r="F32" s="90">
        <v>0</v>
      </c>
      <c r="G32" s="31" t="s">
        <v>39</v>
      </c>
      <c r="H32" s="261"/>
      <c r="I32" s="262"/>
      <c r="J32" s="119"/>
    </row>
    <row r="33" spans="1:10">
      <c r="A33" s="120" t="s">
        <v>165</v>
      </c>
      <c r="B33" s="26" t="str">
        <f>IF(COUNTBLANK(B29:B32)=4,"",SUM(B29:C32))</f>
        <v/>
      </c>
      <c r="C33" s="28" t="s">
        <v>39</v>
      </c>
      <c r="D33" s="265"/>
      <c r="E33" s="266"/>
      <c r="F33" s="26">
        <f>IF(COUNTBLANK(F29:F32)=4,"",SUM(F29:G32))</f>
        <v>0</v>
      </c>
      <c r="G33" s="28" t="s">
        <v>39</v>
      </c>
      <c r="H33" s="263"/>
      <c r="I33" s="264"/>
      <c r="J33" s="119"/>
    </row>
    <row r="34" spans="1:10">
      <c r="A34" s="120" t="s">
        <v>28</v>
      </c>
      <c r="B34" s="26" t="str">
        <f>IF(COUNTBLANK(B23:B33)=11,"",SUM(B25,B28,B33))</f>
        <v/>
      </c>
      <c r="C34" s="28" t="s">
        <v>39</v>
      </c>
      <c r="D34" s="267"/>
      <c r="E34" s="268"/>
      <c r="F34" s="26">
        <f>IF(COUNTBLANK(F23:F33)=11,"",SUM(F25,F28,F33))</f>
        <v>0</v>
      </c>
      <c r="G34" s="28" t="s">
        <v>39</v>
      </c>
      <c r="H34" s="92"/>
      <c r="I34" s="93" t="s">
        <v>39</v>
      </c>
      <c r="J34" s="119"/>
    </row>
    <row r="35" spans="1:10">
      <c r="A35" s="120" t="s">
        <v>29</v>
      </c>
      <c r="B35" s="157" t="str">
        <f>IF(COUNTBLANK(B33)=1,"",(B34*0.1))</f>
        <v/>
      </c>
      <c r="C35" s="32" t="s">
        <v>39</v>
      </c>
      <c r="D35" s="267"/>
      <c r="E35" s="268"/>
      <c r="F35" s="271"/>
      <c r="G35" s="272"/>
      <c r="H35" s="272"/>
      <c r="I35" s="273"/>
      <c r="J35" s="119"/>
    </row>
    <row r="36" spans="1:10">
      <c r="A36" s="120" t="s">
        <v>166</v>
      </c>
      <c r="B36" s="26" t="str">
        <f>IF(COUNTBLANK(B34:B35)=2,"",SUM(B34,B35))</f>
        <v/>
      </c>
      <c r="C36" s="28" t="s">
        <v>39</v>
      </c>
      <c r="D36" s="269"/>
      <c r="E36" s="270"/>
      <c r="F36" s="274"/>
      <c r="G36" s="275"/>
      <c r="H36" s="275"/>
      <c r="I36" s="276"/>
      <c r="J36" s="119"/>
    </row>
    <row r="37" spans="1:10" ht="18" customHeight="1">
      <c r="A37" s="156" t="s">
        <v>199</v>
      </c>
      <c r="B37" s="155"/>
      <c r="C37" s="155"/>
      <c r="D37" s="155"/>
      <c r="E37" s="155"/>
      <c r="F37" s="155"/>
      <c r="G37" s="155"/>
      <c r="H37" s="155"/>
      <c r="I37" s="155"/>
      <c r="J37" s="155"/>
    </row>
    <row r="38" spans="1:10">
      <c r="A38" s="155" t="s">
        <v>198</v>
      </c>
      <c r="B38" s="155"/>
      <c r="C38" s="155"/>
      <c r="D38" s="155"/>
      <c r="E38" s="155"/>
      <c r="F38" s="155"/>
      <c r="G38" s="155"/>
      <c r="H38" s="155"/>
      <c r="I38" s="155"/>
      <c r="J38" s="155"/>
    </row>
  </sheetData>
  <sheetProtection algorithmName="SHA-512" hashValue="6Rkh7KzSxfFZn/CXD7tC2hxoJdVMwE82ji937l2JigfRbmBunwIOqVotGk9SCS1ZEqXolG3aTHigdv9nj+yZ0A==" saltValue="9xFxdPsXRvxQxgKnd2vSgA==" spinCount="100000" sheet="1" objects="1" formatColumns="0" formatRows="0" insertRows="0"/>
  <mergeCells count="39">
    <mergeCell ref="F22:G22"/>
    <mergeCell ref="B7:D7"/>
    <mergeCell ref="A1:J1"/>
    <mergeCell ref="A2:I2"/>
    <mergeCell ref="A4:J4"/>
    <mergeCell ref="B5:E5"/>
    <mergeCell ref="B6:D6"/>
    <mergeCell ref="F21:G21"/>
    <mergeCell ref="H21:I22"/>
    <mergeCell ref="B22:C22"/>
    <mergeCell ref="B8:D8"/>
    <mergeCell ref="B9:D9"/>
    <mergeCell ref="A10:J10"/>
    <mergeCell ref="A12:J12"/>
    <mergeCell ref="B13:E13"/>
    <mergeCell ref="B14:D14"/>
    <mergeCell ref="B15:D15"/>
    <mergeCell ref="B16:D16"/>
    <mergeCell ref="B17:D17"/>
    <mergeCell ref="B18:D18"/>
    <mergeCell ref="A21:A22"/>
    <mergeCell ref="B21:E21"/>
    <mergeCell ref="D22:E22"/>
    <mergeCell ref="A23:A24"/>
    <mergeCell ref="D23:E23"/>
    <mergeCell ref="D24:E24"/>
    <mergeCell ref="H23:I33"/>
    <mergeCell ref="D33:E36"/>
    <mergeCell ref="F35:I36"/>
    <mergeCell ref="D28:E28"/>
    <mergeCell ref="A29:A32"/>
    <mergeCell ref="D29:E29"/>
    <mergeCell ref="D30:E30"/>
    <mergeCell ref="D31:E31"/>
    <mergeCell ref="D32:E32"/>
    <mergeCell ref="D25:E25"/>
    <mergeCell ref="A26:A27"/>
    <mergeCell ref="D26:E26"/>
    <mergeCell ref="D27:E27"/>
  </mergeCells>
  <phoneticPr fontId="19"/>
  <pageMargins left="0.7" right="0.7" top="0.7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3883-5192-4AC4-B34C-FE56537148A8}">
  <dimension ref="A1:T52"/>
  <sheetViews>
    <sheetView view="pageBreakPreview" topLeftCell="A30" zoomScale="85" zoomScaleNormal="55" zoomScaleSheetLayoutView="85" workbookViewId="0">
      <selection activeCell="P55" sqref="P55"/>
    </sheetView>
  </sheetViews>
  <sheetFormatPr defaultRowHeight="16.5"/>
  <cols>
    <col min="1" max="1" width="8.6640625" style="1"/>
    <col min="2" max="2" width="10.4140625" style="1" customWidth="1"/>
    <col min="3" max="3" width="6.33203125" style="1" customWidth="1"/>
    <col min="4" max="4" width="13.4140625" style="1" customWidth="1"/>
    <col min="5" max="7" width="8.6640625" style="1"/>
    <col min="8" max="8" width="12.25" style="1" customWidth="1"/>
    <col min="9" max="9" width="8.6640625" style="1"/>
    <col min="10" max="10" width="4.9140625" style="1" customWidth="1"/>
    <col min="11" max="11" width="4.75" style="1" customWidth="1"/>
    <col min="12" max="12" width="3.5" style="1" customWidth="1"/>
    <col min="13" max="13" width="5.4140625" style="1" customWidth="1"/>
    <col min="14" max="14" width="4.6640625" style="1" customWidth="1"/>
    <col min="15" max="16384" width="8.6640625" style="1"/>
  </cols>
  <sheetData>
    <row r="1" spans="1:20">
      <c r="A1" s="301" t="s">
        <v>106</v>
      </c>
      <c r="B1" s="302"/>
      <c r="C1" s="302"/>
      <c r="D1" s="302"/>
      <c r="E1" s="302"/>
      <c r="F1" s="302"/>
      <c r="G1" s="302"/>
      <c r="H1" s="302"/>
      <c r="I1" s="302"/>
      <c r="J1" s="302"/>
      <c r="K1" s="302"/>
      <c r="L1" s="302"/>
      <c r="M1" s="302"/>
      <c r="N1" s="302"/>
      <c r="O1" s="302"/>
      <c r="P1" s="302"/>
      <c r="Q1" s="302"/>
      <c r="R1" s="302"/>
      <c r="S1" s="302"/>
      <c r="T1" s="302"/>
    </row>
    <row r="2" spans="1:20">
      <c r="A2" s="2"/>
    </row>
    <row r="3" spans="1:20">
      <c r="A3" s="2"/>
    </row>
    <row r="4" spans="1:20">
      <c r="A4" s="2"/>
    </row>
    <row r="5" spans="1:20">
      <c r="A5" s="3"/>
    </row>
    <row r="6" spans="1:20">
      <c r="A6" s="3"/>
    </row>
    <row r="7" spans="1:20">
      <c r="A7" s="3"/>
    </row>
    <row r="8" spans="1:20" ht="18" customHeight="1">
      <c r="A8" s="303" t="s">
        <v>94</v>
      </c>
      <c r="B8" s="303"/>
      <c r="C8" s="303"/>
      <c r="D8" s="303"/>
      <c r="E8" s="303"/>
      <c r="F8" s="303"/>
      <c r="G8" s="303"/>
      <c r="H8" s="303"/>
      <c r="I8" s="303"/>
      <c r="J8" s="303"/>
      <c r="K8" s="303"/>
      <c r="L8" s="303"/>
      <c r="M8" s="303"/>
      <c r="N8" s="303"/>
      <c r="O8" s="4"/>
      <c r="P8" s="4"/>
      <c r="Q8" s="4"/>
      <c r="R8" s="4"/>
      <c r="S8" s="4"/>
      <c r="T8" s="4"/>
    </row>
    <row r="9" spans="1:20">
      <c r="A9" s="5"/>
    </row>
    <row r="10" spans="1:20">
      <c r="A10" s="5"/>
    </row>
    <row r="11" spans="1:20">
      <c r="A11" s="6" t="s">
        <v>93</v>
      </c>
    </row>
    <row r="12" spans="1:20">
      <c r="A12" s="6" t="s">
        <v>92</v>
      </c>
    </row>
    <row r="13" spans="1:20">
      <c r="A13" s="6"/>
    </row>
    <row r="14" spans="1:20">
      <c r="A14" s="6"/>
    </row>
    <row r="15" spans="1:20">
      <c r="A15" s="303" t="s">
        <v>91</v>
      </c>
      <c r="B15" s="303"/>
      <c r="C15" s="303"/>
      <c r="D15" s="303"/>
      <c r="E15" s="303"/>
      <c r="F15" s="303"/>
      <c r="G15" s="303"/>
      <c r="H15" s="303"/>
      <c r="I15" s="303"/>
      <c r="J15" s="303"/>
      <c r="K15" s="303"/>
      <c r="L15" s="303"/>
      <c r="M15" s="303"/>
      <c r="N15" s="303"/>
      <c r="O15" s="4"/>
      <c r="P15" s="4"/>
      <c r="Q15" s="4"/>
      <c r="R15" s="4"/>
      <c r="S15" s="4"/>
      <c r="T15" s="4"/>
    </row>
    <row r="16" spans="1:20">
      <c r="A16" s="7" t="s">
        <v>90</v>
      </c>
    </row>
    <row r="17" spans="1:2">
      <c r="A17" s="6" t="s">
        <v>100</v>
      </c>
    </row>
    <row r="18" spans="1:2">
      <c r="A18" s="6"/>
      <c r="B18" s="1" t="s">
        <v>95</v>
      </c>
    </row>
    <row r="19" spans="1:2">
      <c r="A19" s="6" t="s">
        <v>101</v>
      </c>
    </row>
    <row r="20" spans="1:2">
      <c r="A20" s="6" t="s">
        <v>102</v>
      </c>
    </row>
    <row r="21" spans="1:2">
      <c r="A21" s="6"/>
      <c r="B21" s="1" t="s">
        <v>96</v>
      </c>
    </row>
    <row r="22" spans="1:2">
      <c r="A22" s="6" t="s">
        <v>103</v>
      </c>
    </row>
    <row r="23" spans="1:2">
      <c r="A23" s="6"/>
      <c r="B23" s="1" t="s">
        <v>97</v>
      </c>
    </row>
    <row r="24" spans="1:2">
      <c r="A24" s="6" t="s">
        <v>104</v>
      </c>
    </row>
    <row r="25" spans="1:2">
      <c r="A25" s="6" t="s">
        <v>105</v>
      </c>
    </row>
    <row r="26" spans="1:2">
      <c r="A26" s="6"/>
      <c r="B26" s="1" t="s">
        <v>98</v>
      </c>
    </row>
    <row r="27" spans="1:2">
      <c r="A27" s="8"/>
    </row>
    <row r="28" spans="1:2">
      <c r="A28" s="8"/>
    </row>
    <row r="29" spans="1:2">
      <c r="A29" s="8"/>
    </row>
    <row r="30" spans="1:2">
      <c r="A30" s="8" t="s">
        <v>99</v>
      </c>
    </row>
    <row r="31" spans="1:2">
      <c r="A31" s="8"/>
    </row>
    <row r="32" spans="1:2">
      <c r="A32" s="8"/>
    </row>
    <row r="33" spans="1:20">
      <c r="A33" s="8"/>
    </row>
    <row r="34" spans="1:20">
      <c r="A34" s="8"/>
    </row>
    <row r="35" spans="1:20">
      <c r="A35" s="8"/>
    </row>
    <row r="36" spans="1:20">
      <c r="A36" s="6"/>
    </row>
    <row r="37" spans="1:20" ht="18" customHeight="1">
      <c r="A37" s="9"/>
      <c r="B37" s="4"/>
      <c r="C37" s="4"/>
      <c r="D37" s="4"/>
      <c r="E37" s="4"/>
      <c r="F37" s="4"/>
      <c r="G37" s="4"/>
      <c r="H37" s="4"/>
      <c r="I37" s="72" t="s">
        <v>132</v>
      </c>
      <c r="J37" s="4" t="s">
        <v>33</v>
      </c>
      <c r="K37" s="68"/>
      <c r="L37" s="4" t="s">
        <v>34</v>
      </c>
      <c r="M37" s="68"/>
      <c r="N37" s="4" t="s">
        <v>31</v>
      </c>
      <c r="O37" s="4"/>
      <c r="P37" s="4"/>
      <c r="Q37" s="4"/>
      <c r="R37" s="4"/>
      <c r="S37" s="4"/>
      <c r="T37" s="4"/>
    </row>
    <row r="38" spans="1:20" ht="18" customHeight="1">
      <c r="A38" s="9"/>
      <c r="B38" s="4"/>
      <c r="C38" s="4"/>
      <c r="D38" s="4"/>
      <c r="E38" s="4"/>
      <c r="F38" s="4"/>
      <c r="G38" s="4"/>
      <c r="H38" s="4"/>
      <c r="I38" s="4"/>
      <c r="J38" s="4"/>
      <c r="K38" s="4"/>
      <c r="L38" s="4"/>
      <c r="M38" s="4"/>
      <c r="N38" s="4"/>
      <c r="O38" s="4"/>
      <c r="P38" s="4"/>
      <c r="Q38" s="4"/>
      <c r="R38" s="4"/>
      <c r="S38" s="4"/>
      <c r="T38" s="4"/>
    </row>
    <row r="39" spans="1:20" ht="18" customHeight="1">
      <c r="A39" s="9"/>
      <c r="B39" s="4"/>
      <c r="C39" s="4"/>
      <c r="D39" s="4"/>
      <c r="E39" s="4"/>
      <c r="F39" s="4"/>
      <c r="G39" s="4"/>
      <c r="H39" s="4"/>
      <c r="I39" s="4"/>
      <c r="J39" s="4"/>
      <c r="K39" s="4"/>
      <c r="L39" s="4"/>
      <c r="M39" s="4"/>
      <c r="N39" s="4"/>
      <c r="O39" s="4"/>
      <c r="P39" s="4"/>
      <c r="Q39" s="4"/>
      <c r="R39" s="4"/>
      <c r="S39" s="4"/>
      <c r="T39" s="4"/>
    </row>
    <row r="40" spans="1:20">
      <c r="A40" s="10" t="s">
        <v>89</v>
      </c>
    </row>
    <row r="41" spans="1:20">
      <c r="A41" s="11" t="s">
        <v>129</v>
      </c>
      <c r="E41" s="1" t="s">
        <v>113</v>
      </c>
    </row>
    <row r="42" spans="1:20">
      <c r="A42" s="11"/>
    </row>
    <row r="43" spans="1:20">
      <c r="A43" s="11"/>
    </row>
    <row r="44" spans="1:20">
      <c r="A44" s="11"/>
    </row>
    <row r="45" spans="1:20">
      <c r="A45" s="11"/>
    </row>
    <row r="46" spans="1:20">
      <c r="A46" s="7"/>
      <c r="D46" s="304"/>
      <c r="E46" s="304"/>
    </row>
    <row r="47" spans="1:20" ht="18" customHeight="1">
      <c r="A47" s="12"/>
      <c r="B47" s="13" t="s">
        <v>107</v>
      </c>
      <c r="C47" s="13"/>
      <c r="D47" s="300"/>
      <c r="E47" s="300"/>
      <c r="F47" s="300"/>
      <c r="G47" s="300"/>
      <c r="H47" s="300"/>
      <c r="I47" s="300"/>
      <c r="J47" s="300"/>
      <c r="K47" s="300"/>
      <c r="L47" s="300"/>
      <c r="M47" s="300"/>
      <c r="N47" s="67"/>
    </row>
    <row r="48" spans="1:20">
      <c r="A48" s="12"/>
    </row>
    <row r="49" spans="1:14">
      <c r="A49" s="12"/>
      <c r="B49" s="13" t="s">
        <v>108</v>
      </c>
      <c r="C49" s="13"/>
      <c r="D49" s="300"/>
      <c r="E49" s="300"/>
      <c r="F49" s="300"/>
      <c r="G49" s="300"/>
      <c r="H49" s="300"/>
      <c r="I49" s="300"/>
      <c r="J49" s="300"/>
      <c r="K49" s="300"/>
      <c r="L49" s="300"/>
      <c r="M49" s="300"/>
      <c r="N49" s="13"/>
    </row>
    <row r="50" spans="1:14">
      <c r="A50" s="12"/>
      <c r="B50" s="22" t="s">
        <v>112</v>
      </c>
      <c r="D50" s="305"/>
      <c r="E50" s="305"/>
      <c r="F50" s="305"/>
    </row>
    <row r="51" spans="1:14" ht="23">
      <c r="A51" s="12" t="s" ph="1">
        <v>88</v>
      </c>
      <c r="B51" s="13" t="s">
        <v>109</v>
      </c>
      <c r="C51" s="13"/>
      <c r="D51" s="300"/>
      <c r="E51" s="300"/>
      <c r="F51" s="300"/>
      <c r="G51" s="300"/>
      <c r="H51" s="300"/>
      <c r="I51" s="300"/>
      <c r="J51" s="300"/>
      <c r="K51" s="300"/>
      <c r="L51" s="300"/>
      <c r="M51" s="300"/>
      <c r="N51" s="13"/>
    </row>
    <row r="52" spans="1:14">
      <c r="A52" s="14"/>
    </row>
  </sheetData>
  <mergeCells count="8">
    <mergeCell ref="D49:M49"/>
    <mergeCell ref="D51:M51"/>
    <mergeCell ref="A1:T1"/>
    <mergeCell ref="A15:N15"/>
    <mergeCell ref="A8:N8"/>
    <mergeCell ref="D46:E46"/>
    <mergeCell ref="D47:M47"/>
    <mergeCell ref="D50:F50"/>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TotalTime>60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様式第2号</vt:lpstr>
      <vt:lpstr>様式第2号（別紙）</vt:lpstr>
      <vt:lpstr>様式第３号</vt:lpstr>
      <vt:lpstr>様式第4号</vt:lpstr>
      <vt:lpstr>様式第1号!Print_Area</vt:lpstr>
      <vt:lpstr>様式第2号!Print_Area</vt:lpstr>
      <vt:lpstr>'様式第2号（別紙）'!Print_Area</vt:lpstr>
      <vt:lpstr>様式第３号!Print_Area</vt:lpstr>
      <vt:lpstr>様式第4号!Print_Area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静岡県規則第○号</dc:title>
  <dc:creator>ＦＵＪ９９０３Ｂ０４６０</dc:creator>
  <cp:lastModifiedBy>大歳　夏生</cp:lastModifiedBy>
  <cp:revision>2</cp:revision>
  <cp:lastPrinted>2025-04-14T07:10:54Z</cp:lastPrinted>
  <dcterms:created xsi:type="dcterms:W3CDTF">2024-03-11T07:08:00Z</dcterms:created>
  <dcterms:modified xsi:type="dcterms:W3CDTF">2025-08-06T04:34:49Z</dcterms:modified>
</cp:coreProperties>
</file>