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889"/>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申請書!$A$1:$CA$109</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<sst xmlns="http://schemas.openxmlformats.org/spreadsheetml/2006/main" count="219" uniqueCount="152">
  <si>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</si>
  <si>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</si>
  <si>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</si>
  <si>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</si>
  <si>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</si>
  <si>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</si>
  <si>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</si>
  <si>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</si>
  <si>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</si>
  <si>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</si>
  <si>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</si>
  <si>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</si>
  <si>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</si>
  <si>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</si>
  <si>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</si>
  <si>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</si>
  <si>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</si>
  <si>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</si>
  <si>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</si>
  <si>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</si>
  <si>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</si>
  <si>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</si>
  <si>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</si>
  <si>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</si>
  <si>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</si>
  <si>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</si>
  <si>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</si>
  <si>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</si>
  <si>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</si>
  <si>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</si>
  <si>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</si>
  <si>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</si>
  <si>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</si>
  <si>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</si>
  <si>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</si>
  <si>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</si>
  <si>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</si>
  <si>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</si>
  <si>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</si>
  <si>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</si>
  <si>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</si>
  <si>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</si>
  <si>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</si>
  <si>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</si>
  <si>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</si>
  <si>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</si>
  <si>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</si>
  <si>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</si>
  <si>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</si>
  <si>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</si>
  <si>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</si>
  <si>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</si>
  <si>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</si>
  <si>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</si>
  <si>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</si>
  <si>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</si>
  <si>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</si>
  <si>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</si>
  <si>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</si>
  <si>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</si>
  <si>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</si>
  <si>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</si>
  <si>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</si>
  <si>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</si>
  <si>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</si>
  <si>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</si>
  <si>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</si>
  <si>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</si>
  <si>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</si>
  <si>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</si>
  <si>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</si>
  <si>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</si>
  <si>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</si>
  <si>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</si>
  <si>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</si>
  <si>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</si>
  <si>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</si>
  <si>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</si>
  <si>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</si>
  <si>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</si>
  <si>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</si>
  <si>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</si>
  <si>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</si>
  <si>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</si>
  <si>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</si>
  <si>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</si>
  <si>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</si>
  <si>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</si>
  <si>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</si>
  <si>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</si>
  <si>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</si>
  <si>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</si>
  <si>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</si>
  <si>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</si>
  <si>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</si>
  <si>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</si>
  <si>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</si>
  <si>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</si>
  <si>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</si>
  <si>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</si>
  <si>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</si>
  <si>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</si>
  <si>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</si>
  <si>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</si>
  <si>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</si>
  <si>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</si>
  <si>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</si>
  <si>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</si>
  <si>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</si>
  <si>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</si>
  <si>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</si>
  <si>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</si>
  <si>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</si>
  <si>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</si>
  <si>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</si>
  <si>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</si>
  <si>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</si>
  <si>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</si>
  <si>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</si>
  <si>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</si>
  <si>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</si>
  <si>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</si>
  <si>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</si>
  <si>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</si>
  <si>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</si>
  <si>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</si>
  <si>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</si>
  <si>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</si>
  <si>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</si>
  <si>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</si>
  <si>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</si>
  <si>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</si>
  <si>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</si>
  <si>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</si>
  <si>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</si>
  <si>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</si>
  <si>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</si>
  <si>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</si>
  <si>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</si>
  <si>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</si>
  <si>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</si>
  <si>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</si>
  <si>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</si>
  <si>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</si>
  <si>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</si>
  <si>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</si>
  <si>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単独支援給付金支給申請書（事業計画書）</t>
    <rPh sb="0" eb="2">
      <t>タンドク</t>
    </rPh>
    <rPh sb="2" eb="4">
      <t>シエン</t>
    </rPh>
    <rPh sb="4" eb="7">
      <t>キュウフキン</t>
    </rPh>
    <rPh sb="7" eb="9">
      <t>シキュウ</t>
    </rPh>
    <rPh sb="9" eb="12">
      <t>シンセイショ</t>
    </rPh>
    <rPh sb="13" eb="15">
      <t>ジギョウ</t>
    </rPh>
    <rPh sb="15" eb="18">
      <t>ケイカクショ</t>
    </rPh>
    <phoneticPr fontId="51"/>
  </si>
  <si>
    <t>３．支給申請に関する誓約事項</t>
    <rPh sb="2" eb="4">
      <t>シキュウ</t>
    </rPh>
    <rPh sb="4" eb="6">
      <t>シンセイ</t>
    </rPh>
    <rPh sb="7" eb="8">
      <t>カン</t>
    </rPh>
    <rPh sb="10" eb="12">
      <t>セイヤク</t>
    </rPh>
    <rPh sb="12" eb="14">
      <t>ジコウ</t>
    </rPh>
    <phoneticPr fontId="1"/>
  </si>
  <si>
    <t>※１　令和2年4月1日時点で病床数の変化があった場合は、変更前の病床数を記載すること。
　　　平成30年度病床機能報告から令和2年4月1日までの間に、病床数の変更がない場合は、①と同じ値を記載すること。</t>
    <rPh sb="18" eb="20">
      <t>ヘンカ</t>
    </rPh>
    <rPh sb="47" eb="49">
      <t>ヘイセイ</t>
    </rPh>
    <rPh sb="51" eb="53">
      <t>ネンド</t>
    </rPh>
    <rPh sb="53" eb="55">
      <t>ビョウショウ</t>
    </rPh>
    <rPh sb="55" eb="57">
      <t>キノウ</t>
    </rPh>
    <rPh sb="57" eb="59">
      <t>ホウコク</t>
    </rPh>
    <rPh sb="61" eb="63">
      <t>レイワ</t>
    </rPh>
    <rPh sb="64" eb="65">
      <t>ネン</t>
    </rPh>
    <rPh sb="66" eb="67">
      <t>ガツ</t>
    </rPh>
    <rPh sb="68" eb="69">
      <t>ニチ</t>
    </rPh>
    <rPh sb="72" eb="73">
      <t>アイダ</t>
    </rPh>
    <rPh sb="75" eb="77">
      <t>ビョウショウ</t>
    </rPh>
    <rPh sb="77" eb="78">
      <t>スウ</t>
    </rPh>
    <rPh sb="79" eb="81">
      <t>ヘンコウ</t>
    </rPh>
    <rPh sb="84" eb="86">
      <t>バアイ</t>
    </rPh>
    <rPh sb="90" eb="91">
      <t>オナ</t>
    </rPh>
    <rPh sb="92" eb="93">
      <t>アタイ</t>
    </rPh>
    <rPh sb="94" eb="96">
      <t>キサイ</t>
    </rPh>
    <phoneticPr fontId="1"/>
  </si>
  <si>
    <t>　単独支援給付金の支給を受けたいので、下記のとおり申請します。
　また、下記３の「支給申請に関する誓約事項」について誓約します。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</si>
  <si>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xml:space="preserve">
（添付書類）
①許可病床数の変更を示す書類の写し(保健所への許可病床数の変更届の写し等)
②病床稼働率算出の根拠となる平成30年度病床機能報告の写し又は令和元年度の病床機能報告の写し等
③地域医療構想を達成するために必要な病床数の削減であることの説明書（別添「病床機能再編支援事業計画書」）
④過年度に申請した単独支援給付金支給申請書兼口座振込依頼書の写し（過年度に「令和２年度病床機能再編支援補助金における令和２年度地域医療構想を推進するための病床削支援給付金」又は「地域医療構想の達成に向けた病床の機能又は病床数の変更に関する事業のうち単独支援給付金支給事業」により支給を受けている場合に限る。）
</t>
    <rPh sb="2" eb="4">
      <t>テンプ</t>
    </rPh>
    <rPh sb="4" eb="6">
      <t>ショルイ</t>
    </rPh>
    <phoneticPr fontId="1"/>
  </si>
  <si>
    <t>栃木県知事　殿</t>
    <rPh sb="0" eb="2">
      <t>トチギ</t>
    </rPh>
    <rPh sb="2" eb="5">
      <t>ケンチジ</t>
    </rPh>
    <rPh sb="3" eb="5">
      <t>チジ</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</si>
</sst>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68">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51" borderId="91" xfId="0" applyFont="1" applyFill="1" applyBorder="1" applyProtection="1">
      <alignment vertical="center"/>
      <protection locked="0"/>
    </xf>
    <xf numFmtId="0" fontId="57" fillId="51" borderId="92"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68" xfId="0" applyFont="1" applyFill="1" applyBorder="1" applyProtection="1">
      <alignment vertical="center"/>
      <protection locked="0"/>
    </xf>
    <xf numFmtId="0" fontId="57" fillId="51" borderId="69"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2" xfId="0" applyFont="1" applyFill="1" applyBorder="1" applyProtection="1">
      <alignment vertical="center"/>
      <protection locked="0"/>
    </xf>
    <xf numFmtId="184" fontId="57" fillId="51" borderId="116" xfId="0" applyNumberFormat="1"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58" xfId="0" applyNumberFormat="1" applyFont="1" applyFill="1" applyBorder="1" applyProtection="1">
      <alignment vertical="center"/>
      <protection locked="0"/>
    </xf>
    <xf numFmtId="184" fontId="57" fillId="51" borderId="129"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185" fontId="57" fillId="51" borderId="131" xfId="0" applyNumberFormat="1" applyFont="1" applyFill="1" applyBorder="1" applyProtection="1">
      <alignment vertical="center"/>
      <protection locked="0"/>
    </xf>
    <xf numFmtId="185" fontId="57" fillId="51" borderId="95" xfId="0" applyNumberFormat="1" applyFont="1" applyFill="1" applyBorder="1" applyProtection="1">
      <alignment vertical="center"/>
      <protection locked="0"/>
    </xf>
    <xf numFmtId="185" fontId="57" fillId="51" borderId="132" xfId="0" applyNumberFormat="1"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42"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51" borderId="153" xfId="0" applyFont="1" applyFill="1" applyBorder="1" applyProtection="1">
      <alignment vertical="center"/>
      <protection locked="0"/>
    </xf>
    <xf numFmtId="0" fontId="57" fillId="51" borderId="154" xfId="0" applyFont="1" applyFill="1" applyBorder="1" applyProtection="1">
      <alignment vertical="center"/>
      <protection locked="0"/>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57" fillId="0" borderId="158" xfId="0" applyFont="1" applyFill="1" applyBorder="1" applyProtection="1">
      <alignment vertical="center"/>
    </xf>
    <xf numFmtId="0" fontId="57" fillId="0" borderId="159"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8" fillId="49" borderId="79"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80"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1"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1"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68"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72"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77" xfId="0" applyNumberFormat="1" applyFont="1" applyFill="1" applyBorder="1" applyAlignment="1">
      <alignment vertical="center" shrinkToFit="1"/>
    </xf>
    <xf numFmtId="184" fontId="75" fillId="0" borderId="78" xfId="0" applyNumberFormat="1" applyFont="1" applyFill="1" applyBorder="1" applyAlignment="1">
      <alignment vertical="center" shrinkToFit="1"/>
    </xf>
    <xf numFmtId="184" fontId="75" fillId="0" borderId="79"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0" xfId="0" applyNumberFormat="1" applyFont="1" applyFill="1" applyBorder="1" applyAlignment="1">
      <alignment vertical="center" shrinkToFit="1"/>
    </xf>
    <xf numFmtId="184" fontId="75" fillId="51" borderId="77" xfId="0" applyNumberFormat="1" applyFont="1" applyFill="1" applyBorder="1" applyAlignment="1" applyProtection="1">
      <alignment vertical="center" shrinkToFit="1"/>
      <protection locked="0"/>
    </xf>
    <xf numFmtId="184" fontId="75" fillId="51" borderId="78" xfId="0" applyNumberFormat="1" applyFont="1" applyFill="1" applyBorder="1" applyAlignment="1" applyProtection="1">
      <alignment vertical="center" shrinkToFit="1"/>
      <protection locked="0"/>
    </xf>
    <xf numFmtId="184" fontId="75" fillId="51" borderId="79" xfId="0" applyNumberFormat="1" applyFont="1" applyFill="1" applyBorder="1" applyAlignment="1" applyProtection="1">
      <alignment vertical="center" shrinkToFit="1"/>
      <protection locked="0"/>
    </xf>
    <xf numFmtId="184" fontId="75" fillId="51" borderId="80" xfId="0" applyNumberFormat="1" applyFont="1" applyFill="1" applyBorder="1" applyAlignment="1" applyProtection="1">
      <alignment vertical="center" shrinkToFit="1"/>
      <protection locked="0"/>
    </xf>
    <xf numFmtId="184" fontId="75" fillId="0" borderId="82" xfId="0" applyNumberFormat="1" applyFont="1" applyFill="1" applyBorder="1" applyAlignment="1">
      <alignment vertical="center" shrinkToFit="1"/>
    </xf>
    <xf numFmtId="184" fontId="75" fillId="0" borderId="83" xfId="0" applyNumberFormat="1" applyFont="1" applyFill="1" applyBorder="1" applyAlignment="1">
      <alignment vertical="center" shrinkToFit="1"/>
    </xf>
    <xf numFmtId="184" fontId="75" fillId="0" borderId="8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1"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2" xfId="0" applyFont="1" applyFill="1" applyBorder="1" applyProtection="1">
      <alignment vertical="center"/>
    </xf>
    <xf numFmtId="0" fontId="60" fillId="49" borderId="70" xfId="0" applyFont="1" applyFill="1" applyBorder="1" applyAlignment="1" applyProtection="1">
      <alignment horizontal="center" vertical="center" shrinkToFit="1"/>
    </xf>
    <xf numFmtId="0" fontId="57" fillId="0" borderId="102" xfId="0" applyFont="1" applyFill="1" applyBorder="1" applyAlignment="1" applyProtection="1">
      <alignment horizontal="center" vertical="center"/>
    </xf>
    <xf numFmtId="0" fontId="58" fillId="49" borderId="87" xfId="0" applyFont="1" applyFill="1" applyBorder="1" applyAlignment="1" applyProtection="1">
      <alignment vertical="center" wrapText="1"/>
    </xf>
    <xf numFmtId="0" fontId="57" fillId="0" borderId="87" xfId="0" applyFont="1" applyFill="1" applyBorder="1" applyProtection="1">
      <alignment vertical="center"/>
    </xf>
    <xf numFmtId="0" fontId="57" fillId="0" borderId="91" xfId="0" applyFont="1" applyFill="1" applyBorder="1" applyProtection="1">
      <alignment vertical="center"/>
    </xf>
    <xf numFmtId="0" fontId="58" fillId="49" borderId="150" xfId="0" applyFont="1" applyFill="1" applyBorder="1" applyAlignment="1" applyProtection="1">
      <alignment vertical="center" shrinkToFit="1"/>
    </xf>
    <xf numFmtId="0" fontId="57" fillId="0" borderId="150" xfId="0" applyFont="1" applyFill="1" applyBorder="1" applyProtection="1">
      <alignment vertical="center"/>
    </xf>
    <xf numFmtId="0" fontId="57" fillId="0" borderId="153" xfId="0" applyFont="1" applyFill="1" applyBorder="1" applyProtection="1">
      <alignment vertical="center"/>
    </xf>
    <xf numFmtId="0" fontId="58" fillId="49" borderId="82" xfId="0" applyFont="1" applyFill="1" applyBorder="1" applyAlignment="1" applyProtection="1">
      <alignment vertical="center" wrapText="1"/>
    </xf>
    <xf numFmtId="0" fontId="57" fillId="0" borderId="82" xfId="0" applyFont="1" applyFill="1" applyBorder="1" applyProtection="1">
      <alignment vertical="center"/>
    </xf>
    <xf numFmtId="0" fontId="57" fillId="52" borderId="63" xfId="0" applyFont="1" applyFill="1" applyBorder="1" applyAlignment="1" applyProtection="1">
      <alignment horizontal="center" vertical="center"/>
    </xf>
    <xf numFmtId="0" fontId="57" fillId="0" borderId="119" xfId="0" applyFont="1" applyFill="1" applyBorder="1" applyAlignment="1" applyProtection="1">
      <alignment horizontal="center" vertical="center"/>
    </xf>
    <xf numFmtId="0" fontId="57" fillId="0" borderId="149" xfId="0" applyFont="1" applyFill="1" applyBorder="1" applyAlignment="1" applyProtection="1">
      <alignment horizontal="center" vertical="center"/>
    </xf>
    <xf numFmtId="0" fontId="57" fillId="0" borderId="69" xfId="0" applyFont="1" applyFill="1" applyBorder="1" applyAlignment="1" applyProtection="1">
      <alignment horizontal="center" vertical="center"/>
    </xf>
    <xf numFmtId="0" fontId="57" fillId="0" borderId="62"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73"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6" xfId="0" applyNumberFormat="1" applyFont="1" applyFill="1" applyBorder="1" applyProtection="1">
      <alignment vertical="center"/>
    </xf>
    <xf numFmtId="0" fontId="57" fillId="0" borderId="111" xfId="0" applyFont="1" applyBorder="1" applyAlignment="1" applyProtection="1">
      <alignment horizontal="center" vertical="center"/>
    </xf>
    <xf numFmtId="0" fontId="57" fillId="0" borderId="65"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4" xfId="0" applyFont="1" applyFill="1" applyBorder="1" applyAlignment="1" applyProtection="1">
      <alignment horizontal="center" vertical="center" shrinkToFit="1"/>
    </xf>
    <xf numFmtId="185" fontId="57" fillId="0" borderId="93" xfId="0" applyNumberFormat="1" applyFont="1" applyFill="1" applyBorder="1" applyProtection="1">
      <alignment vertical="center"/>
    </xf>
    <xf numFmtId="184" fontId="57" fillId="52" borderId="126" xfId="0" applyNumberFormat="1" applyFont="1" applyFill="1" applyBorder="1" applyAlignment="1" applyProtection="1">
      <alignment horizontal="right" vertical="top"/>
    </xf>
    <xf numFmtId="184" fontId="57" fillId="52" borderId="127" xfId="0" applyNumberFormat="1" applyFont="1" applyFill="1" applyBorder="1" applyAlignment="1" applyProtection="1">
      <alignment horizontal="right" vertical="top"/>
    </xf>
    <xf numFmtId="0" fontId="61" fillId="0" borderId="146"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xf>
    <xf numFmtId="0" fontId="57" fillId="0" borderId="120" xfId="0" applyFont="1" applyBorder="1" applyProtection="1">
      <alignment vertical="center"/>
    </xf>
    <xf numFmtId="0" fontId="57" fillId="0" borderId="121" xfId="0" applyFont="1" applyBorder="1" applyProtection="1">
      <alignment vertical="center"/>
    </xf>
    <xf numFmtId="0" fontId="58" fillId="49" borderId="2" xfId="0" applyFont="1" applyFill="1" applyBorder="1" applyAlignment="1" applyProtection="1">
      <alignment horizontal="center" vertical="center"/>
    </xf>
    <xf numFmtId="0" fontId="58" fillId="0" borderId="100" xfId="0" applyFont="1" applyBorder="1" applyAlignment="1" applyProtection="1">
      <alignment horizontal="center" vertical="center" wrapText="1"/>
    </xf>
    <xf numFmtId="0" fontId="58" fillId="0" borderId="98" xfId="0" applyFont="1" applyFill="1" applyBorder="1" applyAlignment="1" applyProtection="1">
      <alignment horizontal="center" vertical="center"/>
    </xf>
    <xf numFmtId="0" fontId="58" fillId="0" borderId="113" xfId="0" applyFont="1" applyFill="1" applyBorder="1" applyAlignment="1" applyProtection="1">
      <alignment horizontal="center" vertical="center"/>
    </xf>
    <xf numFmtId="0" fontId="57" fillId="0" borderId="122" xfId="0" applyFont="1" applyBorder="1" applyAlignment="1" applyProtection="1">
      <alignment horizontal="center" vertical="center"/>
    </xf>
    <xf numFmtId="0" fontId="57" fillId="0" borderId="104" xfId="0" applyFont="1" applyBorder="1" applyAlignment="1" applyProtection="1">
      <alignment horizontal="center" vertical="center"/>
    </xf>
    <xf numFmtId="0" fontId="61" fillId="0" borderId="96" xfId="0" applyFont="1" applyBorder="1" applyAlignment="1" applyProtection="1">
      <alignment horizontal="center" vertical="center" wrapText="1"/>
    </xf>
    <xf numFmtId="0" fontId="61" fillId="0" borderId="99" xfId="0" applyFont="1" applyFill="1" applyBorder="1" applyAlignment="1" applyProtection="1">
      <alignment horizontal="center" vertical="center" wrapText="1"/>
    </xf>
    <xf numFmtId="0" fontId="61" fillId="0" borderId="142" xfId="0" applyFont="1" applyFill="1" applyBorder="1" applyAlignment="1" applyProtection="1">
      <alignment horizontal="center" vertical="center" wrapText="1"/>
    </xf>
    <xf numFmtId="0" fontId="57" fillId="0" borderId="56" xfId="0" applyFont="1" applyFill="1" applyBorder="1" applyAlignment="1" applyProtection="1">
      <alignment vertical="center" shrinkToFit="1"/>
    </xf>
    <xf numFmtId="0" fontId="57" fillId="0" borderId="105" xfId="0" applyFont="1" applyFill="1" applyBorder="1" applyAlignment="1" applyProtection="1">
      <alignment horizontal="center" vertical="center" shrinkToFit="1"/>
    </xf>
    <xf numFmtId="184" fontId="57" fillId="0" borderId="145" xfId="0" applyNumberFormat="1" applyFont="1" applyFill="1" applyBorder="1" applyProtection="1">
      <alignment vertical="center"/>
    </xf>
    <xf numFmtId="184" fontId="57" fillId="0" borderId="140" xfId="0" applyNumberFormat="1" applyFont="1" applyFill="1" applyBorder="1" applyProtection="1">
      <alignment vertical="center"/>
    </xf>
    <xf numFmtId="184" fontId="57" fillId="52" borderId="63" xfId="0" applyNumberFormat="1" applyFont="1" applyFill="1" applyBorder="1" applyProtection="1">
      <alignment vertical="center"/>
    </xf>
    <xf numFmtId="184" fontId="57" fillId="0" borderId="11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0" borderId="68" xfId="0" applyNumberFormat="1" applyFont="1" applyFill="1" applyBorder="1" applyProtection="1">
      <alignment vertical="center"/>
    </xf>
    <xf numFmtId="184" fontId="57" fillId="0" borderId="69"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2" xfId="0" applyNumberFormat="1" applyFont="1" applyFill="1" applyBorder="1" applyProtection="1">
      <alignment vertical="center"/>
    </xf>
    <xf numFmtId="184" fontId="57" fillId="0" borderId="73"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0"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1"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5"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9" xfId="0" applyNumberFormat="1" applyFont="1" applyFill="1" applyBorder="1" applyProtection="1">
      <alignment vertical="center"/>
    </xf>
    <xf numFmtId="187" fontId="57" fillId="0" borderId="106" xfId="0" applyNumberFormat="1" applyFont="1" applyFill="1" applyBorder="1" applyProtection="1">
      <alignment vertical="center"/>
    </xf>
    <xf numFmtId="0" fontId="57" fillId="0" borderId="164"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3" xfId="0" applyNumberFormat="1" applyFont="1" applyFill="1" applyBorder="1" applyProtection="1">
      <alignment vertical="center"/>
    </xf>
    <xf numFmtId="0" fontId="57" fillId="52" borderId="69"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0" xfId="0" applyFont="1" applyFill="1" applyBorder="1" applyProtection="1">
      <alignment vertical="center"/>
    </xf>
    <xf numFmtId="0" fontId="61" fillId="0" borderId="97" xfId="0" applyFont="1" applyFill="1" applyBorder="1" applyAlignment="1" applyProtection="1">
      <alignment horizontal="center" vertical="center"/>
    </xf>
    <xf numFmtId="0" fontId="61" fillId="0" borderId="148" xfId="0" applyFont="1" applyFill="1" applyBorder="1" applyAlignment="1" applyProtection="1">
      <alignment horizontal="center" vertical="center"/>
    </xf>
    <xf numFmtId="0" fontId="57" fillId="49" borderId="63" xfId="0" applyFont="1" applyFill="1" applyBorder="1" applyAlignment="1" applyProtection="1">
      <alignment horizontal="center" vertical="center"/>
    </xf>
    <xf numFmtId="0" fontId="58" fillId="49" borderId="59" xfId="0" applyFont="1" applyFill="1" applyBorder="1" applyProtection="1">
      <alignment vertical="center"/>
    </xf>
    <xf numFmtId="38" fontId="57" fillId="0" borderId="63" xfId="0" applyNumberFormat="1" applyFont="1" applyFill="1" applyBorder="1" applyProtection="1">
      <alignment vertical="center"/>
    </xf>
    <xf numFmtId="0" fontId="57" fillId="0" borderId="0" xfId="0" applyFont="1" applyFill="1" applyBorder="1" applyProtection="1">
      <alignment vertical="center"/>
    </xf>
    <xf numFmtId="184" fontId="57" fillId="0" borderId="115" xfId="0" applyNumberFormat="1" applyFont="1" applyFill="1" applyBorder="1" applyProtection="1">
      <alignment vertical="center"/>
    </xf>
    <xf numFmtId="184" fontId="57" fillId="0" borderId="147" xfId="0" applyNumberFormat="1" applyFont="1" applyFill="1" applyBorder="1" applyProtection="1">
      <alignment vertical="center"/>
    </xf>
    <xf numFmtId="184" fontId="57" fillId="0" borderId="149"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0" borderId="0" xfId="213" applyFont="1" applyFill="1" applyAlignment="1" applyProtection="1">
      <alignment vertical="center" wrapText="1"/>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7"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6" xfId="0" applyFont="1" applyFill="1" applyBorder="1" applyAlignment="1" applyProtection="1">
      <alignment horizontal="center" vertical="center"/>
    </xf>
    <xf numFmtId="0" fontId="57" fillId="0" borderId="167" xfId="0" applyFont="1" applyFill="1" applyBorder="1" applyAlignment="1" applyProtection="1">
      <alignment horizontal="center" vertical="center"/>
    </xf>
    <xf numFmtId="0" fontId="57" fillId="0" borderId="168" xfId="0" applyFont="1" applyFill="1" applyBorder="1" applyAlignment="1" applyProtection="1">
      <alignment horizontal="center" vertical="center"/>
    </xf>
    <xf numFmtId="0" fontId="57" fillId="0" borderId="169" xfId="0" applyFont="1" applyFill="1" applyBorder="1" applyProtection="1">
      <alignment vertical="center"/>
    </xf>
    <xf numFmtId="0" fontId="57" fillId="0" borderId="170" xfId="0" applyFont="1" applyFill="1" applyBorder="1" applyProtection="1">
      <alignment vertical="center"/>
    </xf>
    <xf numFmtId="184" fontId="57" fillId="0" borderId="141" xfId="0" applyNumberFormat="1" applyFont="1" applyFill="1" applyBorder="1" applyProtection="1">
      <alignment vertical="center"/>
    </xf>
    <xf numFmtId="184" fontId="57" fillId="0" borderId="99" xfId="0" applyNumberFormat="1" applyFont="1" applyFill="1" applyBorder="1" applyProtection="1">
      <alignment vertical="center"/>
    </xf>
    <xf numFmtId="184" fontId="57" fillId="52" borderId="141" xfId="0" applyNumberFormat="1" applyFont="1" applyFill="1" applyBorder="1" applyProtection="1">
      <alignment vertical="center"/>
    </xf>
    <xf numFmtId="184" fontId="57" fillId="52" borderId="89" xfId="0" applyNumberFormat="1" applyFont="1" applyFill="1" applyBorder="1" applyProtection="1">
      <alignment vertical="center"/>
    </xf>
    <xf numFmtId="0" fontId="57" fillId="0" borderId="173" xfId="0" applyFont="1" applyFill="1" applyBorder="1" applyAlignment="1" applyProtection="1">
      <alignment horizontal="center" vertical="center"/>
    </xf>
    <xf numFmtId="184" fontId="57" fillId="52" borderId="171" xfId="0" applyNumberFormat="1" applyFont="1" applyFill="1" applyBorder="1" applyProtection="1">
      <alignment vertical="center"/>
    </xf>
    <xf numFmtId="184" fontId="57" fillId="52" borderId="131" xfId="0" applyNumberFormat="1" applyFont="1" applyFill="1" applyBorder="1" applyProtection="1">
      <alignment vertical="center"/>
    </xf>
    <xf numFmtId="184" fontId="57" fillId="52" borderId="141" xfId="0" applyNumberFormat="1" applyFont="1" applyFill="1" applyBorder="1" applyAlignment="1" applyProtection="1">
      <alignment horizontal="right" vertical="top"/>
    </xf>
    <xf numFmtId="184" fontId="57" fillId="52" borderId="89" xfId="0" applyNumberFormat="1" applyFont="1" applyFill="1" applyBorder="1" applyAlignment="1" applyProtection="1">
      <alignment horizontal="right" vertical="top"/>
    </xf>
    <xf numFmtId="0" fontId="71" fillId="49" borderId="67" xfId="0" applyFont="1" applyFill="1" applyBorder="1" applyAlignment="1" applyProtection="1">
      <alignment horizontal="center" vertical="center" wrapText="1" shrinkToFit="1"/>
    </xf>
    <xf numFmtId="184" fontId="75" fillId="0" borderId="79" xfId="0" applyNumberFormat="1" applyFont="1" applyFill="1" applyBorder="1" applyAlignment="1" applyProtection="1">
      <alignment vertical="center" shrinkToFit="1"/>
    </xf>
    <xf numFmtId="0" fontId="57" fillId="48" borderId="0" xfId="213" applyFont="1" applyFill="1" applyBorder="1" applyAlignment="1">
      <alignment vertical="top" wrapText="1" shrinkToFi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48" borderId="58" xfId="213" applyFont="1" applyFill="1" applyBorder="1" applyAlignment="1">
      <alignment horizontal="left" vertical="top" wrapText="1" shrinkToFit="1"/>
    </xf>
    <xf numFmtId="0" fontId="57" fillId="48" borderId="0" xfId="213" applyFont="1" applyFill="1" applyBorder="1" applyAlignment="1">
      <alignment horizontal="left" vertical="top" wrapText="1" shrinkToFit="1"/>
    </xf>
    <xf numFmtId="0" fontId="57" fillId="49" borderId="59"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38" fontId="57" fillId="48" borderId="60" xfId="213" applyNumberFormat="1" applyFont="1" applyFill="1" applyBorder="1" applyAlignment="1" applyProtection="1">
      <alignment horizontal="center" vertical="center"/>
    </xf>
    <xf numFmtId="0" fontId="57" fillId="48" borderId="60" xfId="213" applyFont="1" applyFill="1" applyBorder="1" applyAlignment="1" applyProtection="1">
      <alignment horizontal="center" vertical="center"/>
    </xf>
    <xf numFmtId="0" fontId="57" fillId="48" borderId="61" xfId="213" applyFont="1" applyFill="1" applyBorder="1" applyAlignment="1" applyProtection="1">
      <alignment horizontal="center" vertical="center"/>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186" fontId="57" fillId="0" borderId="68" xfId="0" applyNumberFormat="1" applyFont="1" applyFill="1" applyBorder="1" applyAlignment="1" applyProtection="1">
      <alignment horizontal="center" vertical="center"/>
    </xf>
    <xf numFmtId="186" fontId="57" fillId="0" borderId="143" xfId="0" applyNumberFormat="1" applyFont="1" applyFill="1" applyBorder="1" applyAlignment="1" applyProtection="1">
      <alignment horizontal="center" vertical="center"/>
    </xf>
    <xf numFmtId="0" fontId="57" fillId="52" borderId="115" xfId="0" applyFont="1" applyFill="1" applyBorder="1" applyAlignment="1" applyProtection="1">
      <alignment horizontal="center" vertical="center"/>
    </xf>
    <xf numFmtId="0" fontId="57" fillId="52" borderId="128" xfId="0" applyFont="1" applyFill="1" applyBorder="1" applyAlignment="1" applyProtection="1">
      <alignment horizontal="center" vertical="center"/>
    </xf>
    <xf numFmtId="0" fontId="61" fillId="0" borderId="160" xfId="0" applyFont="1" applyFill="1" applyBorder="1" applyAlignment="1" applyProtection="1">
      <alignment horizontal="center" vertical="center" wrapText="1" shrinkToFit="1"/>
    </xf>
    <xf numFmtId="0" fontId="61" fillId="0" borderId="162"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63" xfId="0" applyFont="1" applyFill="1" applyBorder="1" applyAlignment="1" applyProtection="1">
      <alignment horizontal="center" vertical="center" wrapText="1" shrinkToFit="1"/>
    </xf>
    <xf numFmtId="0" fontId="57" fillId="0" borderId="108" xfId="0" applyFont="1" applyFill="1" applyBorder="1" applyAlignment="1" applyProtection="1">
      <alignment horizontal="center" vertical="center" shrinkToFit="1"/>
    </xf>
    <xf numFmtId="0" fontId="57" fillId="0" borderId="161" xfId="0" applyFont="1" applyFill="1" applyBorder="1" applyAlignment="1" applyProtection="1">
      <alignment horizontal="center" vertical="center" shrinkToFit="1"/>
    </xf>
    <xf numFmtId="0" fontId="61" fillId="0" borderId="64" xfId="0" applyFont="1" applyFill="1" applyBorder="1" applyAlignment="1" applyProtection="1">
      <alignment horizontal="center" vertical="center" wrapText="1" shrinkToFit="1"/>
    </xf>
    <xf numFmtId="0" fontId="61" fillId="0" borderId="111" xfId="0" applyFont="1" applyFill="1" applyBorder="1" applyAlignment="1" applyProtection="1">
      <alignment horizontal="center" vertical="center" shrinkToFit="1"/>
    </xf>
    <xf numFmtId="0" fontId="61" fillId="0" borderId="66"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wrapText="1" shrinkToFit="1"/>
    </xf>
    <xf numFmtId="0" fontId="57" fillId="0" borderId="120" xfId="0" applyFont="1" applyFill="1" applyBorder="1" applyAlignment="1" applyProtection="1">
      <alignment horizontal="center" vertical="center" shrinkToFit="1"/>
    </xf>
    <xf numFmtId="0" fontId="57" fillId="0" borderId="103"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1"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0" xfId="0" applyFont="1" applyFill="1" applyBorder="1" applyAlignment="1" applyProtection="1">
      <alignment horizontal="center" vertical="center"/>
    </xf>
    <xf numFmtId="0" fontId="58" fillId="49" borderId="71" xfId="0" applyFont="1" applyFill="1" applyBorder="1" applyAlignment="1" applyProtection="1">
      <alignment horizontal="center" vertical="center"/>
    </xf>
    <xf numFmtId="0" fontId="57" fillId="49" borderId="74" xfId="0" applyFont="1" applyFill="1" applyBorder="1" applyAlignment="1" applyProtection="1">
      <alignment horizontal="center" vertical="center"/>
    </xf>
    <xf numFmtId="0" fontId="57" fillId="49" borderId="75" xfId="0" applyFont="1" applyFill="1" applyBorder="1" applyAlignment="1" applyProtection="1">
      <alignment horizontal="center" vertical="center"/>
    </xf>
    <xf numFmtId="0" fontId="57" fillId="49" borderId="76"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0" xfId="0" applyFont="1" applyFill="1" applyBorder="1" applyAlignment="1" applyProtection="1">
      <alignment horizontal="center" vertical="center"/>
    </xf>
    <xf numFmtId="0" fontId="61" fillId="0" borderId="67" xfId="0" applyFont="1" applyFill="1" applyBorder="1" applyAlignment="1" applyProtection="1">
      <alignment horizontal="center" vertical="center" wrapText="1"/>
    </xf>
    <xf numFmtId="0" fontId="58" fillId="0" borderId="116" xfId="0" applyFont="1" applyFill="1" applyBorder="1" applyAlignment="1" applyProtection="1">
      <alignment horizontal="center" vertical="center"/>
    </xf>
    <xf numFmtId="0" fontId="58" fillId="0" borderId="117"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7" xfId="0" applyFont="1" applyFill="1" applyBorder="1" applyAlignment="1" applyProtection="1">
      <alignment horizontal="center" vertical="center"/>
    </xf>
    <xf numFmtId="0" fontId="58" fillId="0" borderId="62"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1" xfId="0" applyFont="1" applyBorder="1" applyAlignment="1" applyProtection="1">
      <alignment horizontal="center" vertical="center" wrapText="1"/>
    </xf>
    <xf numFmtId="0" fontId="61" fillId="0" borderId="110" xfId="0" applyFont="1" applyBorder="1" applyAlignment="1" applyProtection="1">
      <alignment horizontal="center" vertical="center" wrapText="1"/>
    </xf>
    <xf numFmtId="0" fontId="61" fillId="0" borderId="103"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4" xfId="0" applyFont="1" applyBorder="1" applyAlignment="1" applyProtection="1">
      <alignment horizontal="center" vertical="center" wrapText="1"/>
    </xf>
    <xf numFmtId="0" fontId="61" fillId="0" borderId="145" xfId="0" applyFont="1" applyBorder="1" applyAlignment="1" applyProtection="1">
      <alignment horizontal="center" vertical="center" wrapText="1"/>
    </xf>
    <xf numFmtId="0" fontId="58" fillId="0" borderId="57" xfId="0" applyFont="1" applyFill="1" applyBorder="1" applyAlignment="1" applyProtection="1">
      <alignment horizontal="center" vertical="center" wrapText="1"/>
    </xf>
    <xf numFmtId="0" fontId="58" fillId="0" borderId="62"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4" xfId="0" applyFont="1" applyFill="1" applyBorder="1" applyAlignment="1" applyProtection="1">
      <alignment horizontal="center" vertical="center" shrinkToFit="1"/>
    </xf>
    <xf numFmtId="0" fontId="57" fillId="0" borderId="145" xfId="0" applyFont="1" applyFill="1" applyBorder="1" applyAlignment="1" applyProtection="1">
      <alignment horizontal="center" vertical="center" shrinkToFit="1"/>
    </xf>
    <xf numFmtId="0" fontId="57" fillId="0" borderId="64" xfId="0" applyFont="1" applyBorder="1" applyAlignment="1" applyProtection="1">
      <alignment horizontal="center" vertical="center" shrinkToFit="1"/>
    </xf>
    <xf numFmtId="0" fontId="57" fillId="0" borderId="111" xfId="0" applyFont="1" applyBorder="1" applyAlignment="1" applyProtection="1">
      <alignment horizontal="center" vertical="center" shrinkToFit="1"/>
    </xf>
    <xf numFmtId="184" fontId="57" fillId="52" borderId="59"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61" fillId="0" borderId="77" xfId="0" applyFont="1" applyFill="1" applyBorder="1" applyAlignment="1" applyProtection="1">
      <alignment horizontal="center" vertical="center" wrapText="1"/>
    </xf>
    <xf numFmtId="0" fontId="61" fillId="0" borderId="80" xfId="0" applyFont="1" applyFill="1" applyBorder="1" applyAlignment="1" applyProtection="1">
      <alignment horizontal="center" vertical="center" wrapText="1"/>
    </xf>
    <xf numFmtId="0" fontId="61" fillId="0" borderId="108" xfId="0" applyFont="1" applyFill="1" applyBorder="1" applyAlignment="1" applyProtection="1">
      <alignment horizontal="center" vertical="center" wrapText="1"/>
    </xf>
    <xf numFmtId="0" fontId="61" fillId="0" borderId="109" xfId="0" applyFont="1" applyFill="1" applyBorder="1" applyAlignment="1" applyProtection="1">
      <alignment horizontal="center" vertical="center" wrapText="1"/>
    </xf>
    <xf numFmtId="0" fontId="61" fillId="0" borderId="118"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57"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1" xfId="0" applyFont="1" applyFill="1" applyBorder="1" applyAlignment="1" applyProtection="1">
      <alignment horizontal="center" vertical="center" wrapText="1"/>
    </xf>
    <xf numFmtId="0" fontId="58" fillId="0" borderId="110" xfId="0" applyFont="1" applyFill="1" applyBorder="1" applyAlignment="1" applyProtection="1">
      <alignment horizontal="center" vertical="center"/>
    </xf>
    <xf numFmtId="0" fontId="58" fillId="0" borderId="103"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2" xfId="0" applyFont="1" applyFill="1" applyBorder="1" applyAlignment="1" applyProtection="1">
      <alignment horizontal="center" vertical="center"/>
    </xf>
    <xf numFmtId="0" fontId="57" fillId="52" borderId="106" xfId="0" applyFont="1" applyFill="1" applyBorder="1" applyAlignment="1" applyProtection="1">
      <alignment horizontal="center" vertical="center"/>
    </xf>
    <xf numFmtId="0" fontId="58" fillId="0" borderId="101" xfId="0" applyFont="1" applyFill="1" applyBorder="1" applyAlignment="1" applyProtection="1">
      <alignment horizontal="center" vertical="center" wrapText="1" shrinkToFit="1"/>
    </xf>
    <xf numFmtId="0" fontId="58" fillId="0" borderId="121" xfId="0" applyFont="1" applyFill="1" applyBorder="1" applyAlignment="1" applyProtection="1">
      <alignment horizontal="center" vertical="center" shrinkToFit="1"/>
    </xf>
    <xf numFmtId="0" fontId="58" fillId="0" borderId="112" xfId="0" applyFont="1" applyFill="1" applyBorder="1" applyAlignment="1" applyProtection="1">
      <alignment horizontal="center" vertical="center" shrinkToFit="1"/>
    </xf>
    <xf numFmtId="0" fontId="58" fillId="0" borderId="139" xfId="0" applyFont="1" applyFill="1" applyBorder="1" applyAlignment="1" applyProtection="1">
      <alignment horizontal="center" vertical="center" shrinkToFit="1"/>
    </xf>
    <xf numFmtId="0" fontId="57" fillId="0" borderId="165" xfId="0" applyFont="1" applyFill="1" applyBorder="1" applyAlignment="1" applyProtection="1">
      <alignment horizontal="center" vertical="center"/>
    </xf>
    <xf numFmtId="0" fontId="57" fillId="0" borderId="172"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6"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8" fillId="49" borderId="67" xfId="0" applyFont="1" applyFill="1" applyBorder="1" applyAlignment="1" applyProtection="1">
      <alignment horizontal="center" vertical="center"/>
    </xf>
    <xf numFmtId="0" fontId="58" fillId="49" borderId="57"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34"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7" fillId="49" borderId="116" xfId="0" applyFont="1" applyFill="1" applyBorder="1" applyAlignment="1" applyProtection="1">
      <alignment horizontal="center" vertical="center" shrinkToFit="1"/>
    </xf>
    <xf numFmtId="0" fontId="57" fillId="49" borderId="117"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1"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wrapText="1" shrinkToFit="1"/>
    </xf>
    <xf numFmtId="0" fontId="57" fillId="0" borderId="67" xfId="0" applyFont="1" applyFill="1" applyBorder="1" applyAlignment="1" applyProtection="1">
      <alignment horizontal="center" vertical="center" shrinkToFit="1"/>
    </xf>
    <xf numFmtId="0" fontId="57" fillId="0" borderId="174" xfId="0" applyFont="1" applyFill="1" applyBorder="1" applyAlignment="1" applyProtection="1">
      <alignment horizontal="center" vertical="center" shrinkToFit="1"/>
    </xf>
    <xf numFmtId="0" fontId="57" fillId="0" borderId="92" xfId="0" applyFont="1" applyFill="1" applyBorder="1" applyAlignment="1" applyProtection="1">
      <alignment horizontal="center" vertical="center" shrinkToFit="1"/>
    </xf>
    <xf numFmtId="0" fontId="58" fillId="49" borderId="114" xfId="0" applyFont="1" applyFill="1" applyBorder="1" applyAlignment="1" applyProtection="1">
      <alignment horizontal="center" vertical="center" wrapText="1"/>
    </xf>
    <xf numFmtId="0" fontId="58" fillId="49" borderId="133" xfId="0" applyFont="1" applyFill="1" applyBorder="1" applyAlignment="1" applyProtection="1">
      <alignment horizontal="center" vertical="center" wrapText="1"/>
    </xf>
    <xf numFmtId="0" fontId="61" fillId="49" borderId="57"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29"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38" xfId="0" applyFont="1" applyFill="1" applyBorder="1" applyAlignment="1" applyProtection="1">
      <alignment horizontal="center" vertical="center"/>
    </xf>
    <xf numFmtId="0" fontId="58" fillId="49" borderId="117"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74"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4" xfId="0" applyFont="1" applyFill="1" applyBorder="1" applyAlignment="1">
      <alignment horizontal="center" vertical="center" wrapText="1" shrinkToFit="1"/>
    </xf>
    <xf numFmtId="0" fontId="67" fillId="49" borderId="76" xfId="0" applyFont="1" applyFill="1" applyBorder="1" applyAlignment="1">
      <alignment horizontal="center" vertical="center" shrinkToFit="1"/>
    </xf>
    <xf numFmtId="0" fontId="67" fillId="49" borderId="74"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25"/>
  <sheetViews>
    <sheetView showGridLines="0" tabSelected="1" view="pageBreakPreview" zoomScaleNormal="100" zoomScaleSheetLayoutView="100" workbookViewId="0">
      <selection activeCell="G2" sqref="G2:BV5"/>
    </sheetView>
  </sheetViews>
  <sheetFormatPr defaultColWidth="1.25" defaultRowHeight="6.75" customHeight="1"/>
  <cols>
    <col min="1" max="61" width="1.25" style="199"/>
    <col min="62" max="62" width="1.25" style="199" customWidth="1"/>
    <col min="63" max="65" width="1.25" style="199"/>
    <col min="66" max="66" width="1.25" style="199" customWidth="1"/>
    <col min="67" max="16384" width="1.25" style="199"/>
  </cols>
  <sheetData>
    <row r="1" spans="1:77" ht="6.75" customHeight="1">
      <c r="A1" s="243" t="s">
        <v>30</v>
      </c>
      <c r="B1" s="243"/>
      <c r="C1" s="243"/>
      <c r="D1" s="243"/>
      <c r="E1" s="243"/>
      <c r="F1" s="243"/>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43"/>
      <c r="B2" s="243"/>
      <c r="C2" s="243"/>
      <c r="D2" s="243"/>
      <c r="E2" s="243"/>
      <c r="F2" s="243"/>
      <c r="G2" s="244" t="s">
        <v>146</v>
      </c>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198"/>
      <c r="BX2" s="198"/>
      <c r="BY2" s="198"/>
    </row>
    <row r="3" spans="1:77" ht="6.75" customHeight="1">
      <c r="A3" s="243"/>
      <c r="B3" s="243"/>
      <c r="C3" s="243"/>
      <c r="D3" s="243"/>
      <c r="E3" s="243"/>
      <c r="F3" s="243"/>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198"/>
      <c r="BX3" s="198"/>
      <c r="BY3" s="198"/>
    </row>
    <row r="4" spans="1:77" ht="6.75" customHeight="1">
      <c r="A4" s="192"/>
      <c r="B4" s="192"/>
      <c r="C4" s="192"/>
      <c r="D4" s="192"/>
      <c r="E4" s="192"/>
      <c r="F4" s="192"/>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198"/>
      <c r="BX4" s="198"/>
      <c r="BY4" s="198"/>
    </row>
    <row r="5" spans="1:77" ht="6.75" customHeight="1">
      <c r="A5" s="192"/>
      <c r="B5" s="192"/>
      <c r="C5" s="192"/>
      <c r="D5" s="192"/>
      <c r="E5" s="192"/>
      <c r="F5" s="192"/>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00"/>
      <c r="BX5" s="200"/>
      <c r="BY5" s="200"/>
    </row>
    <row r="6" spans="1:77" ht="6.75" customHeight="1">
      <c r="A6" s="192"/>
      <c r="B6" s="243" t="s">
        <v>151</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00"/>
      <c r="BO6" s="200"/>
      <c r="BP6" s="200"/>
      <c r="BQ6" s="200"/>
      <c r="BR6" s="200"/>
      <c r="BS6" s="200"/>
      <c r="BT6" s="200"/>
      <c r="BU6" s="200"/>
      <c r="BV6" s="200"/>
      <c r="BW6" s="200"/>
      <c r="BX6" s="200"/>
      <c r="BY6" s="200"/>
    </row>
    <row r="7" spans="1:77" ht="6.75" customHeight="1">
      <c r="A7" s="192"/>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01"/>
      <c r="BO7" s="201"/>
      <c r="BP7" s="201"/>
      <c r="BQ7" s="201"/>
      <c r="BR7" s="201"/>
      <c r="BS7" s="201"/>
      <c r="BT7" s="201"/>
      <c r="BU7" s="201"/>
      <c r="BV7" s="201"/>
      <c r="BW7" s="201"/>
      <c r="BX7" s="201"/>
      <c r="BY7" s="201"/>
    </row>
    <row r="8" spans="1:77" ht="6.75" customHeight="1">
      <c r="A8" s="192"/>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01"/>
      <c r="BO8" s="201"/>
      <c r="BP8" s="201"/>
      <c r="BQ8" s="201"/>
      <c r="BR8" s="201"/>
      <c r="BS8" s="201"/>
      <c r="BT8" s="201"/>
      <c r="BU8" s="201"/>
      <c r="BV8" s="201"/>
      <c r="BW8" s="201"/>
      <c r="BX8" s="201"/>
      <c r="BY8" s="201"/>
    </row>
    <row r="9" spans="1:77" ht="6.75" customHeight="1">
      <c r="A9" s="202"/>
      <c r="B9" s="294" t="s">
        <v>149</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row>
    <row r="10" spans="1:77" ht="6.75" customHeight="1">
      <c r="A10" s="202"/>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row>
    <row r="11" spans="1:77" ht="6.75" customHeight="1">
      <c r="A11" s="200"/>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row>
    <row r="12" spans="1:77" ht="6.75" customHeight="1">
      <c r="A12" s="200"/>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row>
    <row r="13" spans="1:77" ht="6.75" customHeight="1">
      <c r="A13" s="202"/>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row>
    <row r="14" spans="1:77" ht="6.75" customHeight="1">
      <c r="A14" s="200"/>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245" t="s">
        <v>1</v>
      </c>
      <c r="B16" s="245"/>
      <c r="C16" s="245"/>
      <c r="D16" s="245"/>
      <c r="E16" s="245"/>
      <c r="F16" s="245"/>
      <c r="G16" s="245"/>
      <c r="H16" s="245"/>
      <c r="I16" s="245"/>
      <c r="J16" s="245"/>
      <c r="K16" s="245"/>
      <c r="L16" s="245"/>
      <c r="M16" s="245"/>
      <c r="N16" s="245"/>
      <c r="O16" s="245"/>
      <c r="P16" s="24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71" t="s">
        <v>0</v>
      </c>
      <c r="AO16" s="272"/>
      <c r="AP16" s="272"/>
      <c r="AQ16" s="272"/>
      <c r="AR16" s="272"/>
      <c r="AS16" s="272"/>
      <c r="AT16" s="272"/>
      <c r="AU16" s="272"/>
      <c r="AV16" s="272"/>
      <c r="AW16" s="272"/>
      <c r="AX16" s="272"/>
      <c r="AY16" s="273"/>
      <c r="AZ16" s="300"/>
      <c r="BA16" s="251"/>
      <c r="BB16" s="251"/>
      <c r="BC16" s="251"/>
      <c r="BD16" s="251"/>
      <c r="BE16" s="251"/>
      <c r="BF16" s="251"/>
      <c r="BG16" s="251"/>
      <c r="BH16" s="297" t="s">
        <v>12</v>
      </c>
      <c r="BI16" s="297"/>
      <c r="BJ16" s="295"/>
      <c r="BK16" s="295"/>
      <c r="BL16" s="295"/>
      <c r="BM16" s="295"/>
      <c r="BN16" s="295"/>
      <c r="BO16" s="295"/>
      <c r="BP16" s="254" t="s">
        <v>11</v>
      </c>
      <c r="BQ16" s="254"/>
      <c r="BR16" s="251"/>
      <c r="BS16" s="251"/>
      <c r="BT16" s="251"/>
      <c r="BU16" s="251"/>
      <c r="BV16" s="251"/>
      <c r="BW16" s="251"/>
      <c r="BX16" s="254" t="s">
        <v>10</v>
      </c>
      <c r="BY16" s="316"/>
    </row>
    <row r="17" spans="1:78" ht="6.75" customHeight="1">
      <c r="A17" s="245"/>
      <c r="B17" s="245"/>
      <c r="C17" s="245"/>
      <c r="D17" s="245"/>
      <c r="E17" s="245"/>
      <c r="F17" s="245"/>
      <c r="G17" s="245"/>
      <c r="H17" s="245"/>
      <c r="I17" s="245"/>
      <c r="J17" s="245"/>
      <c r="K17" s="245"/>
      <c r="L17" s="245"/>
      <c r="M17" s="245"/>
      <c r="N17" s="245"/>
      <c r="O17" s="245"/>
      <c r="P17" s="24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74"/>
      <c r="AO17" s="275"/>
      <c r="AP17" s="275"/>
      <c r="AQ17" s="275"/>
      <c r="AR17" s="275"/>
      <c r="AS17" s="275"/>
      <c r="AT17" s="275"/>
      <c r="AU17" s="275"/>
      <c r="AV17" s="275"/>
      <c r="AW17" s="275"/>
      <c r="AX17" s="275"/>
      <c r="AY17" s="276"/>
      <c r="AZ17" s="301"/>
      <c r="BA17" s="252"/>
      <c r="BB17" s="252"/>
      <c r="BC17" s="252"/>
      <c r="BD17" s="252"/>
      <c r="BE17" s="252"/>
      <c r="BF17" s="252"/>
      <c r="BG17" s="252"/>
      <c r="BH17" s="298"/>
      <c r="BI17" s="298"/>
      <c r="BJ17" s="265"/>
      <c r="BK17" s="265"/>
      <c r="BL17" s="265"/>
      <c r="BM17" s="265"/>
      <c r="BN17" s="265"/>
      <c r="BO17" s="265"/>
      <c r="BP17" s="255"/>
      <c r="BQ17" s="255"/>
      <c r="BR17" s="252"/>
      <c r="BS17" s="252"/>
      <c r="BT17" s="252"/>
      <c r="BU17" s="252"/>
      <c r="BV17" s="252"/>
      <c r="BW17" s="252"/>
      <c r="BX17" s="255"/>
      <c r="BY17" s="317"/>
    </row>
    <row r="18" spans="1:78" ht="6.75" customHeight="1">
      <c r="A18" s="246"/>
      <c r="B18" s="246"/>
      <c r="C18" s="246"/>
      <c r="D18" s="246"/>
      <c r="E18" s="246"/>
      <c r="F18" s="246"/>
      <c r="G18" s="246"/>
      <c r="H18" s="246"/>
      <c r="I18" s="246"/>
      <c r="J18" s="246"/>
      <c r="K18" s="246"/>
      <c r="L18" s="246"/>
      <c r="M18" s="246"/>
      <c r="N18" s="246"/>
      <c r="O18" s="246"/>
      <c r="P18" s="246"/>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77"/>
      <c r="AO18" s="278"/>
      <c r="AP18" s="278"/>
      <c r="AQ18" s="278"/>
      <c r="AR18" s="278"/>
      <c r="AS18" s="278"/>
      <c r="AT18" s="278"/>
      <c r="AU18" s="278"/>
      <c r="AV18" s="278"/>
      <c r="AW18" s="278"/>
      <c r="AX18" s="278"/>
      <c r="AY18" s="279"/>
      <c r="AZ18" s="302"/>
      <c r="BA18" s="253"/>
      <c r="BB18" s="253"/>
      <c r="BC18" s="253"/>
      <c r="BD18" s="253"/>
      <c r="BE18" s="253"/>
      <c r="BF18" s="253"/>
      <c r="BG18" s="253"/>
      <c r="BH18" s="299"/>
      <c r="BI18" s="299"/>
      <c r="BJ18" s="296"/>
      <c r="BK18" s="296"/>
      <c r="BL18" s="296"/>
      <c r="BM18" s="296"/>
      <c r="BN18" s="296"/>
      <c r="BO18" s="296"/>
      <c r="BP18" s="256"/>
      <c r="BQ18" s="256"/>
      <c r="BR18" s="253"/>
      <c r="BS18" s="253"/>
      <c r="BT18" s="253"/>
      <c r="BU18" s="253"/>
      <c r="BV18" s="253"/>
      <c r="BW18" s="253"/>
      <c r="BX18" s="256"/>
      <c r="BY18" s="318"/>
    </row>
    <row r="19" spans="1:78" ht="9.9499999999999993" customHeight="1">
      <c r="A19" s="257" t="s">
        <v>2</v>
      </c>
      <c r="B19" s="258"/>
      <c r="C19" s="258"/>
      <c r="D19" s="258"/>
      <c r="E19" s="258"/>
      <c r="F19" s="258"/>
      <c r="G19" s="258"/>
      <c r="H19" s="258"/>
      <c r="I19" s="258"/>
      <c r="J19" s="258"/>
      <c r="K19" s="258"/>
      <c r="L19" s="258"/>
      <c r="M19" s="259"/>
      <c r="N19" s="309"/>
      <c r="O19" s="295"/>
      <c r="P19" s="295"/>
      <c r="Q19" s="314"/>
      <c r="R19" s="295"/>
      <c r="S19" s="295"/>
      <c r="T19" s="295"/>
      <c r="U19" s="295"/>
      <c r="V19" s="295"/>
      <c r="W19" s="295"/>
      <c r="X19" s="295"/>
      <c r="Y19" s="295"/>
      <c r="Z19" s="295"/>
      <c r="AA19" s="295"/>
      <c r="AB19" s="295"/>
      <c r="AC19" s="295"/>
      <c r="AD19" s="295"/>
      <c r="AE19" s="295"/>
      <c r="AF19" s="295"/>
      <c r="AG19" s="295"/>
      <c r="AH19" s="295"/>
      <c r="AI19" s="295"/>
      <c r="AJ19" s="295"/>
      <c r="AK19" s="295"/>
      <c r="AL19" s="295"/>
      <c r="AM19" s="310"/>
      <c r="AN19" s="260" t="s">
        <v>3</v>
      </c>
      <c r="AO19" s="261"/>
      <c r="AP19" s="261"/>
      <c r="AQ19" s="261"/>
      <c r="AR19" s="261"/>
      <c r="AS19" s="261"/>
      <c r="AT19" s="261"/>
      <c r="AU19" s="261"/>
      <c r="AV19" s="261"/>
      <c r="AW19" s="261"/>
      <c r="AX19" s="261"/>
      <c r="AY19" s="262"/>
      <c r="AZ19" s="263" t="s">
        <v>5</v>
      </c>
      <c r="BA19" s="264"/>
      <c r="BB19" s="265"/>
      <c r="BC19" s="265"/>
      <c r="BD19" s="265"/>
      <c r="BE19" s="265"/>
      <c r="BF19" s="265"/>
      <c r="BG19" s="315" t="s">
        <v>6</v>
      </c>
      <c r="BH19" s="315"/>
      <c r="BI19" s="265"/>
      <c r="BJ19" s="265"/>
      <c r="BK19" s="265"/>
      <c r="BL19" s="265"/>
      <c r="BM19" s="265"/>
      <c r="BN19" s="265"/>
      <c r="BO19" s="265"/>
      <c r="BP19" s="265"/>
      <c r="BQ19" s="265"/>
      <c r="BR19" s="265"/>
      <c r="BS19" s="207"/>
      <c r="BT19" s="207"/>
      <c r="BU19" s="207"/>
      <c r="BV19" s="207"/>
      <c r="BW19" s="207"/>
      <c r="BX19" s="207"/>
      <c r="BY19" s="208"/>
      <c r="BZ19" s="209"/>
    </row>
    <row r="20" spans="1:78" ht="9.9499999999999993" customHeight="1">
      <c r="A20" s="268"/>
      <c r="B20" s="269"/>
      <c r="C20" s="269"/>
      <c r="D20" s="269"/>
      <c r="E20" s="269"/>
      <c r="F20" s="269"/>
      <c r="G20" s="269"/>
      <c r="H20" s="269"/>
      <c r="I20" s="269"/>
      <c r="J20" s="269"/>
      <c r="K20" s="269"/>
      <c r="L20" s="269"/>
      <c r="M20" s="270"/>
      <c r="N20" s="311"/>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312"/>
      <c r="AN20" s="260"/>
      <c r="AO20" s="261"/>
      <c r="AP20" s="261"/>
      <c r="AQ20" s="261"/>
      <c r="AR20" s="261"/>
      <c r="AS20" s="261"/>
      <c r="AT20" s="261"/>
      <c r="AU20" s="261"/>
      <c r="AV20" s="261"/>
      <c r="AW20" s="261"/>
      <c r="AX20" s="261"/>
      <c r="AY20" s="262"/>
      <c r="AZ20" s="263"/>
      <c r="BA20" s="264"/>
      <c r="BB20" s="265"/>
      <c r="BC20" s="265"/>
      <c r="BD20" s="265"/>
      <c r="BE20" s="265"/>
      <c r="BF20" s="265"/>
      <c r="BG20" s="315"/>
      <c r="BH20" s="315"/>
      <c r="BI20" s="265"/>
      <c r="BJ20" s="265"/>
      <c r="BK20" s="265"/>
      <c r="BL20" s="265"/>
      <c r="BM20" s="265"/>
      <c r="BN20" s="265"/>
      <c r="BO20" s="265"/>
      <c r="BP20" s="265"/>
      <c r="BQ20" s="265"/>
      <c r="BR20" s="265"/>
      <c r="BS20" s="207"/>
      <c r="BT20" s="207"/>
      <c r="BU20" s="207"/>
      <c r="BV20" s="207"/>
      <c r="BW20" s="207"/>
      <c r="BX20" s="207"/>
      <c r="BY20" s="208"/>
      <c r="BZ20" s="209"/>
    </row>
    <row r="21" spans="1:78" ht="6.75" customHeight="1">
      <c r="A21" s="257" t="s">
        <v>19</v>
      </c>
      <c r="B21" s="258"/>
      <c r="C21" s="258"/>
      <c r="D21" s="258"/>
      <c r="E21" s="258"/>
      <c r="F21" s="258"/>
      <c r="G21" s="258"/>
      <c r="H21" s="258"/>
      <c r="I21" s="258"/>
      <c r="J21" s="258"/>
      <c r="K21" s="258"/>
      <c r="L21" s="258"/>
      <c r="M21" s="259"/>
      <c r="N21" s="322"/>
      <c r="O21" s="323"/>
      <c r="P21" s="323"/>
      <c r="Q21" s="324"/>
      <c r="R21" s="323"/>
      <c r="S21" s="323"/>
      <c r="T21" s="323"/>
      <c r="U21" s="323"/>
      <c r="V21" s="323"/>
      <c r="W21" s="323"/>
      <c r="X21" s="323"/>
      <c r="Y21" s="323"/>
      <c r="Z21" s="323"/>
      <c r="AA21" s="323"/>
      <c r="AB21" s="323"/>
      <c r="AC21" s="323"/>
      <c r="AD21" s="323"/>
      <c r="AE21" s="323"/>
      <c r="AF21" s="323"/>
      <c r="AG21" s="323"/>
      <c r="AH21" s="323"/>
      <c r="AI21" s="323"/>
      <c r="AJ21" s="323"/>
      <c r="AK21" s="323"/>
      <c r="AL21" s="323"/>
      <c r="AM21" s="325"/>
      <c r="AN21" s="260"/>
      <c r="AO21" s="261"/>
      <c r="AP21" s="261"/>
      <c r="AQ21" s="261"/>
      <c r="AR21" s="261"/>
      <c r="AS21" s="261"/>
      <c r="AT21" s="261"/>
      <c r="AU21" s="261"/>
      <c r="AV21" s="261"/>
      <c r="AW21" s="261"/>
      <c r="AX21" s="261"/>
      <c r="AY21" s="262"/>
      <c r="AZ21" s="334"/>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6"/>
      <c r="BZ21" s="209"/>
    </row>
    <row r="22" spans="1:78" ht="6.75" customHeight="1">
      <c r="A22" s="260"/>
      <c r="B22" s="261"/>
      <c r="C22" s="261"/>
      <c r="D22" s="261"/>
      <c r="E22" s="261"/>
      <c r="F22" s="261"/>
      <c r="G22" s="261"/>
      <c r="H22" s="261"/>
      <c r="I22" s="261"/>
      <c r="J22" s="261"/>
      <c r="K22" s="261"/>
      <c r="L22" s="261"/>
      <c r="M22" s="262"/>
      <c r="N22" s="326"/>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8"/>
      <c r="AN22" s="260"/>
      <c r="AO22" s="261"/>
      <c r="AP22" s="261"/>
      <c r="AQ22" s="261"/>
      <c r="AR22" s="261"/>
      <c r="AS22" s="261"/>
      <c r="AT22" s="261"/>
      <c r="AU22" s="261"/>
      <c r="AV22" s="261"/>
      <c r="AW22" s="261"/>
      <c r="AX22" s="261"/>
      <c r="AY22" s="262"/>
      <c r="AZ22" s="334"/>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6"/>
    </row>
    <row r="23" spans="1:78" ht="6.75" customHeight="1">
      <c r="A23" s="260"/>
      <c r="B23" s="261"/>
      <c r="C23" s="261"/>
      <c r="D23" s="261"/>
      <c r="E23" s="261"/>
      <c r="F23" s="261"/>
      <c r="G23" s="261"/>
      <c r="H23" s="261"/>
      <c r="I23" s="261"/>
      <c r="J23" s="261"/>
      <c r="K23" s="261"/>
      <c r="L23" s="261"/>
      <c r="M23" s="262"/>
      <c r="N23" s="326"/>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8"/>
      <c r="AN23" s="260"/>
      <c r="AO23" s="261"/>
      <c r="AP23" s="261"/>
      <c r="AQ23" s="261"/>
      <c r="AR23" s="261"/>
      <c r="AS23" s="261"/>
      <c r="AT23" s="261"/>
      <c r="AU23" s="261"/>
      <c r="AV23" s="261"/>
      <c r="AW23" s="261"/>
      <c r="AX23" s="261"/>
      <c r="AY23" s="262"/>
      <c r="AZ23" s="334"/>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6"/>
    </row>
    <row r="24" spans="1:78" ht="6.75" customHeight="1">
      <c r="A24" s="260"/>
      <c r="B24" s="261"/>
      <c r="C24" s="261"/>
      <c r="D24" s="261"/>
      <c r="E24" s="261"/>
      <c r="F24" s="261"/>
      <c r="G24" s="261"/>
      <c r="H24" s="261"/>
      <c r="I24" s="261"/>
      <c r="J24" s="261"/>
      <c r="K24" s="261"/>
      <c r="L24" s="261"/>
      <c r="M24" s="262"/>
      <c r="N24" s="326"/>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8"/>
      <c r="AN24" s="260"/>
      <c r="AO24" s="261"/>
      <c r="AP24" s="261"/>
      <c r="AQ24" s="261"/>
      <c r="AR24" s="261"/>
      <c r="AS24" s="261"/>
      <c r="AT24" s="261"/>
      <c r="AU24" s="261"/>
      <c r="AV24" s="261"/>
      <c r="AW24" s="261"/>
      <c r="AX24" s="261"/>
      <c r="AY24" s="262"/>
      <c r="AZ24" s="334"/>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6"/>
    </row>
    <row r="25" spans="1:78" ht="6.75" customHeight="1">
      <c r="A25" s="260"/>
      <c r="B25" s="261"/>
      <c r="C25" s="261"/>
      <c r="D25" s="261"/>
      <c r="E25" s="261"/>
      <c r="F25" s="261"/>
      <c r="G25" s="261"/>
      <c r="H25" s="261"/>
      <c r="I25" s="261"/>
      <c r="J25" s="261"/>
      <c r="K25" s="261"/>
      <c r="L25" s="261"/>
      <c r="M25" s="262"/>
      <c r="N25" s="326"/>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8"/>
      <c r="AN25" s="260"/>
      <c r="AO25" s="261"/>
      <c r="AP25" s="261"/>
      <c r="AQ25" s="261"/>
      <c r="AR25" s="261"/>
      <c r="AS25" s="261"/>
      <c r="AT25" s="261"/>
      <c r="AU25" s="261"/>
      <c r="AV25" s="261"/>
      <c r="AW25" s="261"/>
      <c r="AX25" s="261"/>
      <c r="AY25" s="262"/>
      <c r="AZ25" s="334"/>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6"/>
    </row>
    <row r="26" spans="1:78" ht="6.75" customHeight="1">
      <c r="A26" s="268"/>
      <c r="B26" s="269"/>
      <c r="C26" s="269"/>
      <c r="D26" s="269"/>
      <c r="E26" s="269"/>
      <c r="F26" s="269"/>
      <c r="G26" s="269"/>
      <c r="H26" s="269"/>
      <c r="I26" s="269"/>
      <c r="J26" s="269"/>
      <c r="K26" s="269"/>
      <c r="L26" s="269"/>
      <c r="M26" s="270"/>
      <c r="N26" s="329"/>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1"/>
      <c r="AN26" s="268"/>
      <c r="AO26" s="269"/>
      <c r="AP26" s="269"/>
      <c r="AQ26" s="269"/>
      <c r="AR26" s="269"/>
      <c r="AS26" s="269"/>
      <c r="AT26" s="269"/>
      <c r="AU26" s="269"/>
      <c r="AV26" s="269"/>
      <c r="AW26" s="269"/>
      <c r="AX26" s="269"/>
      <c r="AY26" s="270"/>
      <c r="AZ26" s="337"/>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9"/>
    </row>
    <row r="27" spans="1:78" ht="9.9499999999999993" customHeight="1">
      <c r="A27" s="257" t="s">
        <v>2</v>
      </c>
      <c r="B27" s="258"/>
      <c r="C27" s="258"/>
      <c r="D27" s="258"/>
      <c r="E27" s="258"/>
      <c r="F27" s="258"/>
      <c r="G27" s="258"/>
      <c r="H27" s="258"/>
      <c r="I27" s="258"/>
      <c r="J27" s="258"/>
      <c r="K27" s="258"/>
      <c r="L27" s="258"/>
      <c r="M27" s="258"/>
      <c r="N27" s="309"/>
      <c r="O27" s="295"/>
      <c r="P27" s="295"/>
      <c r="Q27" s="314"/>
      <c r="R27" s="295"/>
      <c r="S27" s="295"/>
      <c r="T27" s="295"/>
      <c r="U27" s="295"/>
      <c r="V27" s="295"/>
      <c r="W27" s="295"/>
      <c r="X27" s="295"/>
      <c r="Y27" s="295"/>
      <c r="Z27" s="295"/>
      <c r="AA27" s="295"/>
      <c r="AB27" s="295"/>
      <c r="AC27" s="295"/>
      <c r="AD27" s="295"/>
      <c r="AE27" s="295"/>
      <c r="AF27" s="295"/>
      <c r="AG27" s="295"/>
      <c r="AH27" s="295"/>
      <c r="AI27" s="295"/>
      <c r="AJ27" s="295"/>
      <c r="AK27" s="295"/>
      <c r="AL27" s="295"/>
      <c r="AM27" s="310"/>
      <c r="AN27" s="257" t="s">
        <v>4</v>
      </c>
      <c r="AO27" s="258"/>
      <c r="AP27" s="258"/>
      <c r="AQ27" s="258"/>
      <c r="AR27" s="258"/>
      <c r="AS27" s="258"/>
      <c r="AT27" s="258"/>
      <c r="AU27" s="258"/>
      <c r="AV27" s="258"/>
      <c r="AW27" s="258"/>
      <c r="AX27" s="258"/>
      <c r="AY27" s="259"/>
      <c r="AZ27" s="340" t="s">
        <v>7</v>
      </c>
      <c r="BA27" s="341"/>
      <c r="BB27" s="341"/>
      <c r="BC27" s="341"/>
      <c r="BD27" s="341"/>
      <c r="BE27" s="342"/>
      <c r="BF27" s="309"/>
      <c r="BG27" s="295"/>
      <c r="BH27" s="295"/>
      <c r="BI27" s="295"/>
      <c r="BJ27" s="295"/>
      <c r="BK27" s="295"/>
      <c r="BL27" s="295"/>
      <c r="BM27" s="295"/>
      <c r="BN27" s="295"/>
      <c r="BO27" s="295"/>
      <c r="BP27" s="295"/>
      <c r="BQ27" s="295"/>
      <c r="BR27" s="295"/>
      <c r="BS27" s="295"/>
      <c r="BT27" s="295"/>
      <c r="BU27" s="295"/>
      <c r="BV27" s="295"/>
      <c r="BW27" s="295"/>
      <c r="BX27" s="295"/>
      <c r="BY27" s="310"/>
    </row>
    <row r="28" spans="1:78" ht="9.9499999999999993" customHeight="1">
      <c r="A28" s="268"/>
      <c r="B28" s="269"/>
      <c r="C28" s="269"/>
      <c r="D28" s="269"/>
      <c r="E28" s="269"/>
      <c r="F28" s="269"/>
      <c r="G28" s="269"/>
      <c r="H28" s="269"/>
      <c r="I28" s="269"/>
      <c r="J28" s="269"/>
      <c r="K28" s="269"/>
      <c r="L28" s="269"/>
      <c r="M28" s="269"/>
      <c r="N28" s="311"/>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312"/>
      <c r="AN28" s="260"/>
      <c r="AO28" s="261"/>
      <c r="AP28" s="261"/>
      <c r="AQ28" s="261"/>
      <c r="AR28" s="261"/>
      <c r="AS28" s="261"/>
      <c r="AT28" s="261"/>
      <c r="AU28" s="261"/>
      <c r="AV28" s="261"/>
      <c r="AW28" s="261"/>
      <c r="AX28" s="261"/>
      <c r="AY28" s="262"/>
      <c r="AZ28" s="343"/>
      <c r="BA28" s="344"/>
      <c r="BB28" s="344"/>
      <c r="BC28" s="344"/>
      <c r="BD28" s="344"/>
      <c r="BE28" s="345"/>
      <c r="BF28" s="311"/>
      <c r="BG28" s="296"/>
      <c r="BH28" s="296"/>
      <c r="BI28" s="296"/>
      <c r="BJ28" s="296"/>
      <c r="BK28" s="296"/>
      <c r="BL28" s="296"/>
      <c r="BM28" s="296"/>
      <c r="BN28" s="296"/>
      <c r="BO28" s="296"/>
      <c r="BP28" s="296"/>
      <c r="BQ28" s="296"/>
      <c r="BR28" s="296"/>
      <c r="BS28" s="296"/>
      <c r="BT28" s="296"/>
      <c r="BU28" s="296"/>
      <c r="BV28" s="296"/>
      <c r="BW28" s="296"/>
      <c r="BX28" s="296"/>
      <c r="BY28" s="312"/>
    </row>
    <row r="29" spans="1:78" ht="9.9499999999999993" customHeight="1">
      <c r="A29" s="313" t="s">
        <v>81</v>
      </c>
      <c r="B29" s="258"/>
      <c r="C29" s="258"/>
      <c r="D29" s="258"/>
      <c r="E29" s="258"/>
      <c r="F29" s="258"/>
      <c r="G29" s="258"/>
      <c r="H29" s="258"/>
      <c r="I29" s="258"/>
      <c r="J29" s="258"/>
      <c r="K29" s="258"/>
      <c r="L29" s="258"/>
      <c r="M29" s="259"/>
      <c r="N29" s="309"/>
      <c r="O29" s="295"/>
      <c r="P29" s="295"/>
      <c r="Q29" s="314"/>
      <c r="R29" s="295"/>
      <c r="S29" s="295"/>
      <c r="T29" s="295"/>
      <c r="U29" s="295"/>
      <c r="V29" s="295"/>
      <c r="W29" s="295"/>
      <c r="X29" s="295"/>
      <c r="Y29" s="295"/>
      <c r="Z29" s="295"/>
      <c r="AA29" s="295"/>
      <c r="AB29" s="295"/>
      <c r="AC29" s="295"/>
      <c r="AD29" s="295"/>
      <c r="AE29" s="295"/>
      <c r="AF29" s="295"/>
      <c r="AG29" s="295"/>
      <c r="AH29" s="295"/>
      <c r="AI29" s="295"/>
      <c r="AJ29" s="295"/>
      <c r="AK29" s="295"/>
      <c r="AL29" s="295"/>
      <c r="AM29" s="310"/>
      <c r="AN29" s="260"/>
      <c r="AO29" s="261"/>
      <c r="AP29" s="261"/>
      <c r="AQ29" s="261"/>
      <c r="AR29" s="261"/>
      <c r="AS29" s="261"/>
      <c r="AT29" s="261"/>
      <c r="AU29" s="261"/>
      <c r="AV29" s="261"/>
      <c r="AW29" s="261"/>
      <c r="AX29" s="261"/>
      <c r="AY29" s="262"/>
      <c r="AZ29" s="303" t="s">
        <v>8</v>
      </c>
      <c r="BA29" s="304"/>
      <c r="BB29" s="304"/>
      <c r="BC29" s="304"/>
      <c r="BD29" s="304"/>
      <c r="BE29" s="305"/>
      <c r="BF29" s="309"/>
      <c r="BG29" s="295"/>
      <c r="BH29" s="295"/>
      <c r="BI29" s="295"/>
      <c r="BJ29" s="295"/>
      <c r="BK29" s="295"/>
      <c r="BL29" s="295"/>
      <c r="BM29" s="295"/>
      <c r="BN29" s="295"/>
      <c r="BO29" s="295"/>
      <c r="BP29" s="295"/>
      <c r="BQ29" s="295"/>
      <c r="BR29" s="295"/>
      <c r="BS29" s="295"/>
      <c r="BT29" s="295"/>
      <c r="BU29" s="295"/>
      <c r="BV29" s="295"/>
      <c r="BW29" s="295"/>
      <c r="BX29" s="295"/>
      <c r="BY29" s="310"/>
    </row>
    <row r="30" spans="1:78" ht="9.9499999999999993" customHeight="1">
      <c r="A30" s="260"/>
      <c r="B30" s="261"/>
      <c r="C30" s="261"/>
      <c r="D30" s="261"/>
      <c r="E30" s="261"/>
      <c r="F30" s="261"/>
      <c r="G30" s="261"/>
      <c r="H30" s="261"/>
      <c r="I30" s="261"/>
      <c r="J30" s="261"/>
      <c r="K30" s="261"/>
      <c r="L30" s="261"/>
      <c r="M30" s="262"/>
      <c r="N30" s="332"/>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333"/>
      <c r="AN30" s="260"/>
      <c r="AO30" s="261"/>
      <c r="AP30" s="261"/>
      <c r="AQ30" s="261"/>
      <c r="AR30" s="261"/>
      <c r="AS30" s="261"/>
      <c r="AT30" s="261"/>
      <c r="AU30" s="261"/>
      <c r="AV30" s="261"/>
      <c r="AW30" s="261"/>
      <c r="AX30" s="261"/>
      <c r="AY30" s="262"/>
      <c r="AZ30" s="306"/>
      <c r="BA30" s="307"/>
      <c r="BB30" s="307"/>
      <c r="BC30" s="307"/>
      <c r="BD30" s="307"/>
      <c r="BE30" s="308"/>
      <c r="BF30" s="311"/>
      <c r="BG30" s="296"/>
      <c r="BH30" s="296"/>
      <c r="BI30" s="296"/>
      <c r="BJ30" s="296"/>
      <c r="BK30" s="296"/>
      <c r="BL30" s="296"/>
      <c r="BM30" s="296"/>
      <c r="BN30" s="296"/>
      <c r="BO30" s="296"/>
      <c r="BP30" s="296"/>
      <c r="BQ30" s="296"/>
      <c r="BR30" s="296"/>
      <c r="BS30" s="296"/>
      <c r="BT30" s="296"/>
      <c r="BU30" s="296"/>
      <c r="BV30" s="296"/>
      <c r="BW30" s="296"/>
      <c r="BX30" s="296"/>
      <c r="BY30" s="312"/>
    </row>
    <row r="31" spans="1:78" ht="9.9499999999999993" customHeight="1">
      <c r="A31" s="260"/>
      <c r="B31" s="261"/>
      <c r="C31" s="261"/>
      <c r="D31" s="261"/>
      <c r="E31" s="261"/>
      <c r="F31" s="261"/>
      <c r="G31" s="261"/>
      <c r="H31" s="261"/>
      <c r="I31" s="261"/>
      <c r="J31" s="261"/>
      <c r="K31" s="261"/>
      <c r="L31" s="261"/>
      <c r="M31" s="262"/>
      <c r="N31" s="332"/>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333"/>
      <c r="AN31" s="260"/>
      <c r="AO31" s="261"/>
      <c r="AP31" s="261"/>
      <c r="AQ31" s="261"/>
      <c r="AR31" s="261"/>
      <c r="AS31" s="261"/>
      <c r="AT31" s="261"/>
      <c r="AU31" s="261"/>
      <c r="AV31" s="261"/>
      <c r="AW31" s="261"/>
      <c r="AX31" s="261"/>
      <c r="AY31" s="262"/>
      <c r="AZ31" s="266" t="s">
        <v>13</v>
      </c>
      <c r="BA31" s="266"/>
      <c r="BB31" s="266"/>
      <c r="BC31" s="266"/>
      <c r="BD31" s="266"/>
      <c r="BE31" s="266"/>
      <c r="BF31" s="249"/>
      <c r="BG31" s="249"/>
      <c r="BH31" s="249"/>
      <c r="BI31" s="249"/>
      <c r="BJ31" s="249"/>
      <c r="BK31" s="249"/>
      <c r="BL31" s="249"/>
      <c r="BM31" s="249"/>
      <c r="BN31" s="249"/>
      <c r="BO31" s="249"/>
      <c r="BP31" s="249"/>
      <c r="BQ31" s="249"/>
      <c r="BR31" s="249"/>
      <c r="BS31" s="249"/>
      <c r="BT31" s="249"/>
      <c r="BU31" s="249"/>
      <c r="BV31" s="249"/>
      <c r="BW31" s="249"/>
      <c r="BX31" s="249"/>
      <c r="BY31" s="249"/>
    </row>
    <row r="32" spans="1:78" ht="9.9499999999999993" customHeight="1">
      <c r="A32" s="260"/>
      <c r="B32" s="261"/>
      <c r="C32" s="261"/>
      <c r="D32" s="261"/>
      <c r="E32" s="261"/>
      <c r="F32" s="261"/>
      <c r="G32" s="261"/>
      <c r="H32" s="261"/>
      <c r="I32" s="261"/>
      <c r="J32" s="261"/>
      <c r="K32" s="261"/>
      <c r="L32" s="261"/>
      <c r="M32" s="262"/>
      <c r="N32" s="332"/>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333"/>
      <c r="AN32" s="260"/>
      <c r="AO32" s="261"/>
      <c r="AP32" s="261"/>
      <c r="AQ32" s="261"/>
      <c r="AR32" s="261"/>
      <c r="AS32" s="261"/>
      <c r="AT32" s="261"/>
      <c r="AU32" s="261"/>
      <c r="AV32" s="261"/>
      <c r="AW32" s="261"/>
      <c r="AX32" s="261"/>
      <c r="AY32" s="262"/>
      <c r="AZ32" s="266"/>
      <c r="BA32" s="266"/>
      <c r="BB32" s="266"/>
      <c r="BC32" s="266"/>
      <c r="BD32" s="266"/>
      <c r="BE32" s="266"/>
      <c r="BF32" s="249"/>
      <c r="BG32" s="249"/>
      <c r="BH32" s="249"/>
      <c r="BI32" s="249"/>
      <c r="BJ32" s="249"/>
      <c r="BK32" s="249"/>
      <c r="BL32" s="249"/>
      <c r="BM32" s="249"/>
      <c r="BN32" s="249"/>
      <c r="BO32" s="249"/>
      <c r="BP32" s="249"/>
      <c r="BQ32" s="249"/>
      <c r="BR32" s="249"/>
      <c r="BS32" s="249"/>
      <c r="BT32" s="249"/>
      <c r="BU32" s="249"/>
      <c r="BV32" s="249"/>
      <c r="BW32" s="249"/>
      <c r="BX32" s="249"/>
      <c r="BY32" s="249"/>
    </row>
    <row r="33" spans="1:78" ht="9.9499999999999993" customHeight="1">
      <c r="A33" s="260"/>
      <c r="B33" s="261"/>
      <c r="C33" s="261"/>
      <c r="D33" s="261"/>
      <c r="E33" s="261"/>
      <c r="F33" s="261"/>
      <c r="G33" s="261"/>
      <c r="H33" s="261"/>
      <c r="I33" s="261"/>
      <c r="J33" s="261"/>
      <c r="K33" s="261"/>
      <c r="L33" s="261"/>
      <c r="M33" s="262"/>
      <c r="N33" s="332"/>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333"/>
      <c r="AN33" s="260"/>
      <c r="AO33" s="261"/>
      <c r="AP33" s="261"/>
      <c r="AQ33" s="261"/>
      <c r="AR33" s="261"/>
      <c r="AS33" s="261"/>
      <c r="AT33" s="261"/>
      <c r="AU33" s="261"/>
      <c r="AV33" s="261"/>
      <c r="AW33" s="261"/>
      <c r="AX33" s="261"/>
      <c r="AY33" s="262"/>
      <c r="AZ33" s="266" t="s">
        <v>9</v>
      </c>
      <c r="BA33" s="266"/>
      <c r="BB33" s="266"/>
      <c r="BC33" s="266"/>
      <c r="BD33" s="266"/>
      <c r="BE33" s="266"/>
      <c r="BF33" s="249"/>
      <c r="BG33" s="249"/>
      <c r="BH33" s="249"/>
      <c r="BI33" s="249"/>
      <c r="BJ33" s="249"/>
      <c r="BK33" s="249"/>
      <c r="BL33" s="249"/>
      <c r="BM33" s="249"/>
      <c r="BN33" s="249"/>
      <c r="BO33" s="249"/>
      <c r="BP33" s="249"/>
      <c r="BQ33" s="249"/>
      <c r="BR33" s="249"/>
      <c r="BS33" s="249"/>
      <c r="BT33" s="249"/>
      <c r="BU33" s="249"/>
      <c r="BV33" s="249"/>
      <c r="BW33" s="249"/>
      <c r="BX33" s="249"/>
      <c r="BY33" s="249"/>
    </row>
    <row r="34" spans="1:78" ht="9.9499999999999993" customHeight="1">
      <c r="A34" s="260"/>
      <c r="B34" s="261"/>
      <c r="C34" s="261"/>
      <c r="D34" s="261"/>
      <c r="E34" s="261"/>
      <c r="F34" s="261"/>
      <c r="G34" s="261"/>
      <c r="H34" s="261"/>
      <c r="I34" s="261"/>
      <c r="J34" s="261"/>
      <c r="K34" s="261"/>
      <c r="L34" s="261"/>
      <c r="M34" s="262"/>
      <c r="N34" s="332"/>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333"/>
      <c r="AN34" s="260"/>
      <c r="AO34" s="261"/>
      <c r="AP34" s="261"/>
      <c r="AQ34" s="261"/>
      <c r="AR34" s="261"/>
      <c r="AS34" s="261"/>
      <c r="AT34" s="261"/>
      <c r="AU34" s="261"/>
      <c r="AV34" s="261"/>
      <c r="AW34" s="261"/>
      <c r="AX34" s="261"/>
      <c r="AY34" s="262"/>
      <c r="AZ34" s="267"/>
      <c r="BA34" s="267"/>
      <c r="BB34" s="267"/>
      <c r="BC34" s="267"/>
      <c r="BD34" s="267"/>
      <c r="BE34" s="267"/>
      <c r="BF34" s="250"/>
      <c r="BG34" s="250"/>
      <c r="BH34" s="250"/>
      <c r="BI34" s="250"/>
      <c r="BJ34" s="250"/>
      <c r="BK34" s="250"/>
      <c r="BL34" s="250"/>
      <c r="BM34" s="250"/>
      <c r="BN34" s="250"/>
      <c r="BO34" s="250"/>
      <c r="BP34" s="250"/>
      <c r="BQ34" s="250"/>
      <c r="BR34" s="250"/>
      <c r="BS34" s="250"/>
      <c r="BT34" s="250"/>
      <c r="BU34" s="250"/>
      <c r="BV34" s="250"/>
      <c r="BW34" s="250"/>
      <c r="BX34" s="250"/>
      <c r="BY34" s="250"/>
      <c r="BZ34" s="210"/>
    </row>
    <row r="35" spans="1:78"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8"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8" ht="7.5" customHeight="1">
      <c r="A37" s="247" t="s">
        <v>20</v>
      </c>
      <c r="B37" s="247"/>
      <c r="C37" s="247"/>
      <c r="D37" s="247"/>
      <c r="E37" s="247"/>
      <c r="F37" s="247"/>
      <c r="G37" s="247"/>
      <c r="H37" s="247"/>
      <c r="I37" s="247"/>
      <c r="J37" s="247"/>
      <c r="K37" s="247"/>
      <c r="L37" s="247"/>
      <c r="M37" s="247"/>
      <c r="N37" s="247"/>
      <c r="O37" s="247"/>
      <c r="P37" s="247"/>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8" ht="6.75" customHeight="1">
      <c r="A38" s="247"/>
      <c r="B38" s="247"/>
      <c r="C38" s="247"/>
      <c r="D38" s="247"/>
      <c r="E38" s="247"/>
      <c r="F38" s="247"/>
      <c r="G38" s="247"/>
      <c r="H38" s="247"/>
      <c r="I38" s="247"/>
      <c r="J38" s="247"/>
      <c r="K38" s="247"/>
      <c r="L38" s="247"/>
      <c r="M38" s="247"/>
      <c r="N38" s="247"/>
      <c r="O38" s="247"/>
      <c r="P38" s="247"/>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8" ht="6.75" customHeight="1" thickBot="1">
      <c r="A39" s="248"/>
      <c r="B39" s="248"/>
      <c r="C39" s="248"/>
      <c r="D39" s="248"/>
      <c r="E39" s="248"/>
      <c r="F39" s="248"/>
      <c r="G39" s="248"/>
      <c r="H39" s="248"/>
      <c r="I39" s="248"/>
      <c r="J39" s="248"/>
      <c r="K39" s="248"/>
      <c r="L39" s="248"/>
      <c r="M39" s="248"/>
      <c r="N39" s="248"/>
      <c r="O39" s="248"/>
      <c r="P39" s="248"/>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8" ht="30.75" customHeight="1" thickBot="1">
      <c r="A40" s="282" t="s">
        <v>28</v>
      </c>
      <c r="B40" s="283"/>
      <c r="C40" s="283"/>
      <c r="D40" s="283"/>
      <c r="E40" s="283"/>
      <c r="F40" s="283"/>
      <c r="G40" s="283"/>
      <c r="H40" s="283"/>
      <c r="I40" s="283"/>
      <c r="J40" s="283"/>
      <c r="K40" s="283"/>
      <c r="L40" s="283"/>
      <c r="M40" s="283"/>
      <c r="N40" s="319">
        <f>'支給申請額算定シート '!C60</f>
        <v>0</v>
      </c>
      <c r="O40" s="320"/>
      <c r="P40" s="320"/>
      <c r="Q40" s="320"/>
      <c r="R40" s="320"/>
      <c r="S40" s="320"/>
      <c r="T40" s="320"/>
      <c r="U40" s="320"/>
      <c r="V40" s="320"/>
      <c r="W40" s="321"/>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8"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8" ht="6.75" customHeight="1">
      <c r="A42" s="214"/>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5"/>
    </row>
    <row r="43" spans="1:78" ht="6.75" customHeight="1">
      <c r="A43" s="214"/>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5"/>
    </row>
    <row r="44" spans="1:78" ht="8.25" customHeight="1">
      <c r="A44" s="284" t="s">
        <v>147</v>
      </c>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14"/>
      <c r="AG44" s="216"/>
      <c r="AH44" s="216"/>
      <c r="AI44" s="216"/>
      <c r="AJ44" s="216"/>
      <c r="AK44" s="216"/>
      <c r="AL44" s="216"/>
      <c r="AM44" s="216"/>
      <c r="AN44" s="216"/>
      <c r="AO44" s="216"/>
      <c r="AP44" s="216"/>
      <c r="AQ44" s="216"/>
      <c r="AR44" s="216"/>
      <c r="AS44" s="216"/>
      <c r="AT44" s="216"/>
      <c r="AU44" s="216"/>
      <c r="AV44" s="216"/>
      <c r="AW44" s="216"/>
      <c r="AX44" s="216"/>
      <c r="AY44" s="217"/>
      <c r="AZ44" s="217"/>
      <c r="BA44" s="217"/>
      <c r="BB44" s="217"/>
      <c r="BC44" s="217"/>
      <c r="BD44" s="217"/>
      <c r="BE44" s="217"/>
      <c r="BF44" s="217"/>
      <c r="BG44" s="217"/>
      <c r="BH44" s="217"/>
      <c r="BI44" s="214"/>
      <c r="BJ44" s="216"/>
      <c r="BK44" s="216"/>
      <c r="BL44" s="216"/>
      <c r="BM44" s="216"/>
      <c r="BN44" s="216"/>
      <c r="BO44" s="216"/>
      <c r="BP44" s="216"/>
      <c r="BQ44" s="216"/>
      <c r="BR44" s="216"/>
      <c r="BS44" s="216"/>
      <c r="BT44" s="216"/>
      <c r="BU44" s="216"/>
      <c r="BV44" s="216"/>
      <c r="BW44" s="216"/>
      <c r="BX44" s="216"/>
      <c r="BY44" s="216"/>
      <c r="BZ44" s="202"/>
    </row>
    <row r="45" spans="1:78" ht="8.25" customHeight="1">
      <c r="A45" s="284"/>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14"/>
      <c r="AG45" s="216"/>
      <c r="AH45" s="216"/>
      <c r="AI45" s="216"/>
      <c r="AJ45" s="216"/>
      <c r="AK45" s="216"/>
      <c r="AL45" s="216"/>
      <c r="AM45" s="216"/>
      <c r="AN45" s="216"/>
      <c r="AO45" s="216"/>
      <c r="AP45" s="216"/>
      <c r="AQ45" s="216"/>
      <c r="AR45" s="216"/>
      <c r="AS45" s="216"/>
      <c r="AT45" s="216"/>
      <c r="AU45" s="216"/>
      <c r="AV45" s="216"/>
      <c r="AW45" s="216"/>
      <c r="AX45" s="216"/>
      <c r="AY45" s="217"/>
      <c r="AZ45" s="217"/>
      <c r="BA45" s="217"/>
      <c r="BB45" s="217"/>
      <c r="BC45" s="217"/>
      <c r="BD45" s="217"/>
      <c r="BE45" s="217"/>
      <c r="BF45" s="217"/>
      <c r="BG45" s="217"/>
      <c r="BH45" s="217"/>
      <c r="BI45" s="214"/>
      <c r="BJ45" s="216"/>
      <c r="BK45" s="216"/>
      <c r="BL45" s="216"/>
      <c r="BM45" s="216"/>
      <c r="BN45" s="216"/>
      <c r="BO45" s="216"/>
      <c r="BP45" s="216"/>
      <c r="BQ45" s="216"/>
      <c r="BR45" s="216"/>
      <c r="BS45" s="216"/>
      <c r="BT45" s="216"/>
      <c r="BU45" s="216"/>
      <c r="BV45" s="216"/>
      <c r="BW45" s="216"/>
      <c r="BX45" s="216"/>
      <c r="BY45" s="216"/>
      <c r="BZ45" s="202"/>
    </row>
    <row r="46" spans="1:78" ht="8.25" customHeight="1">
      <c r="A46" s="284"/>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14"/>
      <c r="AG46" s="216"/>
      <c r="AH46" s="216"/>
      <c r="AI46" s="216"/>
      <c r="AJ46" s="216"/>
      <c r="AK46" s="216"/>
      <c r="AL46" s="216"/>
      <c r="AM46" s="216"/>
      <c r="AN46" s="216"/>
      <c r="AO46" s="216"/>
      <c r="AP46" s="216"/>
      <c r="AQ46" s="216"/>
      <c r="AR46" s="216"/>
      <c r="AS46" s="216"/>
      <c r="AT46" s="216"/>
      <c r="AU46" s="216"/>
      <c r="AV46" s="216"/>
      <c r="AW46" s="216"/>
      <c r="AX46" s="216"/>
      <c r="AY46" s="217"/>
      <c r="AZ46" s="217"/>
      <c r="BA46" s="217"/>
      <c r="BB46" s="217"/>
      <c r="BC46" s="217"/>
      <c r="BD46" s="217"/>
      <c r="BE46" s="217"/>
      <c r="BF46" s="217"/>
      <c r="BG46" s="217"/>
      <c r="BH46" s="217"/>
      <c r="BI46" s="214"/>
      <c r="BJ46" s="216"/>
      <c r="BK46" s="216"/>
      <c r="BL46" s="216"/>
      <c r="BM46" s="216"/>
      <c r="BN46" s="216"/>
      <c r="BO46" s="216"/>
      <c r="BP46" s="216"/>
      <c r="BQ46" s="216"/>
      <c r="BR46" s="216"/>
      <c r="BS46" s="216"/>
      <c r="BT46" s="216"/>
      <c r="BU46" s="216"/>
      <c r="BV46" s="216"/>
      <c r="BW46" s="216"/>
      <c r="BX46" s="216"/>
      <c r="BY46" s="216"/>
      <c r="BZ46" s="202"/>
    </row>
    <row r="47" spans="1:78" ht="8.25" customHeight="1">
      <c r="A47" s="285" t="s">
        <v>145</v>
      </c>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7"/>
      <c r="BZ47" s="202"/>
    </row>
    <row r="48" spans="1:78" ht="8.25" customHeight="1">
      <c r="A48" s="288"/>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89"/>
      <c r="BR48" s="289"/>
      <c r="BS48" s="289"/>
      <c r="BT48" s="289"/>
      <c r="BU48" s="289"/>
      <c r="BV48" s="289"/>
      <c r="BW48" s="289"/>
      <c r="BX48" s="289"/>
      <c r="BY48" s="290"/>
      <c r="BZ48" s="202"/>
    </row>
    <row r="49" spans="1:78" ht="8.25" customHeight="1">
      <c r="A49" s="288"/>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9"/>
      <c r="BR49" s="289"/>
      <c r="BS49" s="289"/>
      <c r="BT49" s="289"/>
      <c r="BU49" s="289"/>
      <c r="BV49" s="289"/>
      <c r="BW49" s="289"/>
      <c r="BX49" s="289"/>
      <c r="BY49" s="290"/>
      <c r="BZ49" s="202"/>
    </row>
    <row r="50" spans="1:78" ht="8.25" customHeight="1">
      <c r="A50" s="28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89"/>
      <c r="BR50" s="289"/>
      <c r="BS50" s="289"/>
      <c r="BT50" s="289"/>
      <c r="BU50" s="289"/>
      <c r="BV50" s="289"/>
      <c r="BW50" s="289"/>
      <c r="BX50" s="289"/>
      <c r="BY50" s="290"/>
      <c r="BZ50" s="202"/>
    </row>
    <row r="51" spans="1:78" ht="8.25" customHeight="1">
      <c r="A51" s="288"/>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9"/>
      <c r="BR51" s="289"/>
      <c r="BS51" s="289"/>
      <c r="BT51" s="289"/>
      <c r="BU51" s="289"/>
      <c r="BV51" s="289"/>
      <c r="BW51" s="289"/>
      <c r="BX51" s="289"/>
      <c r="BY51" s="290"/>
      <c r="BZ51" s="202"/>
    </row>
    <row r="52" spans="1:78" ht="8.25" customHeight="1">
      <c r="A52" s="28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9"/>
      <c r="BR52" s="289"/>
      <c r="BS52" s="289"/>
      <c r="BT52" s="289"/>
      <c r="BU52" s="289"/>
      <c r="BV52" s="289"/>
      <c r="BW52" s="289"/>
      <c r="BX52" s="289"/>
      <c r="BY52" s="290"/>
      <c r="BZ52" s="202"/>
    </row>
    <row r="53" spans="1:78" ht="8.25" customHeight="1">
      <c r="A53" s="28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90"/>
      <c r="BZ53" s="202"/>
    </row>
    <row r="54" spans="1:78" ht="8.25" customHeight="1">
      <c r="A54" s="28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89"/>
      <c r="BS54" s="289"/>
      <c r="BT54" s="289"/>
      <c r="BU54" s="289"/>
      <c r="BV54" s="289"/>
      <c r="BW54" s="289"/>
      <c r="BX54" s="289"/>
      <c r="BY54" s="290"/>
      <c r="BZ54" s="202"/>
    </row>
    <row r="55" spans="1:78" ht="8.25" customHeight="1">
      <c r="A55" s="28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c r="BO55" s="289"/>
      <c r="BP55" s="289"/>
      <c r="BQ55" s="289"/>
      <c r="BR55" s="289"/>
      <c r="BS55" s="289"/>
      <c r="BT55" s="289"/>
      <c r="BU55" s="289"/>
      <c r="BV55" s="289"/>
      <c r="BW55" s="289"/>
      <c r="BX55" s="289"/>
      <c r="BY55" s="290"/>
      <c r="BZ55" s="202"/>
    </row>
    <row r="56" spans="1:78" ht="8.25" customHeight="1">
      <c r="A56" s="28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89"/>
      <c r="BN56" s="289"/>
      <c r="BO56" s="289"/>
      <c r="BP56" s="289"/>
      <c r="BQ56" s="289"/>
      <c r="BR56" s="289"/>
      <c r="BS56" s="289"/>
      <c r="BT56" s="289"/>
      <c r="BU56" s="289"/>
      <c r="BV56" s="289"/>
      <c r="BW56" s="289"/>
      <c r="BX56" s="289"/>
      <c r="BY56" s="290"/>
      <c r="BZ56" s="202"/>
    </row>
    <row r="57" spans="1:78" ht="8.25" customHeight="1">
      <c r="A57" s="28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89"/>
      <c r="BN57" s="289"/>
      <c r="BO57" s="289"/>
      <c r="BP57" s="289"/>
      <c r="BQ57" s="289"/>
      <c r="BR57" s="289"/>
      <c r="BS57" s="289"/>
      <c r="BT57" s="289"/>
      <c r="BU57" s="289"/>
      <c r="BV57" s="289"/>
      <c r="BW57" s="289"/>
      <c r="BX57" s="289"/>
      <c r="BY57" s="290"/>
      <c r="BZ57" s="202"/>
    </row>
    <row r="58" spans="1:78" ht="8.25" customHeight="1">
      <c r="A58" s="28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89"/>
      <c r="BN58" s="289"/>
      <c r="BO58" s="289"/>
      <c r="BP58" s="289"/>
      <c r="BQ58" s="289"/>
      <c r="BR58" s="289"/>
      <c r="BS58" s="289"/>
      <c r="BT58" s="289"/>
      <c r="BU58" s="289"/>
      <c r="BV58" s="289"/>
      <c r="BW58" s="289"/>
      <c r="BX58" s="289"/>
      <c r="BY58" s="290"/>
      <c r="BZ58" s="202"/>
    </row>
    <row r="59" spans="1:78" ht="8.25" customHeight="1">
      <c r="A59" s="288"/>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89"/>
      <c r="BJ59" s="289"/>
      <c r="BK59" s="289"/>
      <c r="BL59" s="289"/>
      <c r="BM59" s="289"/>
      <c r="BN59" s="289"/>
      <c r="BO59" s="289"/>
      <c r="BP59" s="289"/>
      <c r="BQ59" s="289"/>
      <c r="BR59" s="289"/>
      <c r="BS59" s="289"/>
      <c r="BT59" s="289"/>
      <c r="BU59" s="289"/>
      <c r="BV59" s="289"/>
      <c r="BW59" s="289"/>
      <c r="BX59" s="289"/>
      <c r="BY59" s="290"/>
      <c r="BZ59" s="202"/>
    </row>
    <row r="60" spans="1:78" ht="8.25" customHeight="1">
      <c r="A60" s="28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c r="BO60" s="289"/>
      <c r="BP60" s="289"/>
      <c r="BQ60" s="289"/>
      <c r="BR60" s="289"/>
      <c r="BS60" s="289"/>
      <c r="BT60" s="289"/>
      <c r="BU60" s="289"/>
      <c r="BV60" s="289"/>
      <c r="BW60" s="289"/>
      <c r="BX60" s="289"/>
      <c r="BY60" s="290"/>
      <c r="BZ60" s="202"/>
    </row>
    <row r="61" spans="1:78" ht="8.25" customHeight="1">
      <c r="A61" s="288"/>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c r="AY61" s="289"/>
      <c r="AZ61" s="289"/>
      <c r="BA61" s="289"/>
      <c r="BB61" s="289"/>
      <c r="BC61" s="289"/>
      <c r="BD61" s="289"/>
      <c r="BE61" s="289"/>
      <c r="BF61" s="289"/>
      <c r="BG61" s="289"/>
      <c r="BH61" s="289"/>
      <c r="BI61" s="289"/>
      <c r="BJ61" s="289"/>
      <c r="BK61" s="289"/>
      <c r="BL61" s="289"/>
      <c r="BM61" s="289"/>
      <c r="BN61" s="289"/>
      <c r="BO61" s="289"/>
      <c r="BP61" s="289"/>
      <c r="BQ61" s="289"/>
      <c r="BR61" s="289"/>
      <c r="BS61" s="289"/>
      <c r="BT61" s="289"/>
      <c r="BU61" s="289"/>
      <c r="BV61" s="289"/>
      <c r="BW61" s="289"/>
      <c r="BX61" s="289"/>
      <c r="BY61" s="290"/>
      <c r="BZ61" s="202"/>
    </row>
    <row r="62" spans="1:78" ht="8.25" customHeight="1">
      <c r="A62" s="288"/>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89"/>
      <c r="BJ62" s="289"/>
      <c r="BK62" s="289"/>
      <c r="BL62" s="289"/>
      <c r="BM62" s="289"/>
      <c r="BN62" s="289"/>
      <c r="BO62" s="289"/>
      <c r="BP62" s="289"/>
      <c r="BQ62" s="289"/>
      <c r="BR62" s="289"/>
      <c r="BS62" s="289"/>
      <c r="BT62" s="289"/>
      <c r="BU62" s="289"/>
      <c r="BV62" s="289"/>
      <c r="BW62" s="289"/>
      <c r="BX62" s="289"/>
      <c r="BY62" s="290"/>
      <c r="BZ62" s="202"/>
    </row>
    <row r="63" spans="1:78" ht="8.25" customHeight="1">
      <c r="A63" s="288"/>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89"/>
      <c r="BG63" s="289"/>
      <c r="BH63" s="289"/>
      <c r="BI63" s="289"/>
      <c r="BJ63" s="289"/>
      <c r="BK63" s="289"/>
      <c r="BL63" s="289"/>
      <c r="BM63" s="289"/>
      <c r="BN63" s="289"/>
      <c r="BO63" s="289"/>
      <c r="BP63" s="289"/>
      <c r="BQ63" s="289"/>
      <c r="BR63" s="289"/>
      <c r="BS63" s="289"/>
      <c r="BT63" s="289"/>
      <c r="BU63" s="289"/>
      <c r="BV63" s="289"/>
      <c r="BW63" s="289"/>
      <c r="BX63" s="289"/>
      <c r="BY63" s="290"/>
      <c r="BZ63" s="202"/>
    </row>
    <row r="64" spans="1:78" ht="18.75">
      <c r="A64" s="291"/>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3"/>
      <c r="BZ64" s="202"/>
    </row>
    <row r="65" spans="1:78" ht="5.25" customHeight="1">
      <c r="A65" s="280" t="s">
        <v>150</v>
      </c>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c r="AN65" s="280"/>
      <c r="AO65" s="280"/>
      <c r="AP65" s="280"/>
      <c r="AQ65" s="280"/>
      <c r="AR65" s="280"/>
      <c r="AS65" s="280"/>
      <c r="AT65" s="280"/>
      <c r="AU65" s="280"/>
      <c r="AV65" s="280"/>
      <c r="AW65" s="280"/>
      <c r="AX65" s="280"/>
      <c r="AY65" s="280"/>
      <c r="AZ65" s="280"/>
      <c r="BA65" s="280"/>
      <c r="BB65" s="280"/>
      <c r="BC65" s="280"/>
      <c r="BD65" s="280"/>
      <c r="BE65" s="280"/>
      <c r="BF65" s="280"/>
      <c r="BG65" s="280"/>
      <c r="BH65" s="280"/>
      <c r="BI65" s="280"/>
      <c r="BJ65" s="280"/>
      <c r="BK65" s="280"/>
      <c r="BL65" s="280"/>
      <c r="BM65" s="280"/>
      <c r="BN65" s="280"/>
      <c r="BO65" s="280"/>
      <c r="BP65" s="280"/>
      <c r="BQ65" s="280"/>
      <c r="BR65" s="280"/>
      <c r="BS65" s="280"/>
      <c r="BT65" s="280"/>
      <c r="BU65" s="280"/>
      <c r="BV65" s="280"/>
      <c r="BW65" s="280"/>
      <c r="BX65" s="280"/>
      <c r="BY65" s="280"/>
      <c r="BZ65" s="202"/>
    </row>
    <row r="66" spans="1:78" ht="5.25" customHeight="1">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02"/>
    </row>
    <row r="67" spans="1:78" ht="6" customHeight="1">
      <c r="A67" s="281"/>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281"/>
      <c r="BL67" s="281"/>
      <c r="BM67" s="281"/>
      <c r="BN67" s="281"/>
      <c r="BO67" s="281"/>
      <c r="BP67" s="281"/>
      <c r="BQ67" s="281"/>
      <c r="BR67" s="281"/>
      <c r="BS67" s="281"/>
      <c r="BT67" s="281"/>
      <c r="BU67" s="281"/>
      <c r="BV67" s="281"/>
      <c r="BW67" s="281"/>
      <c r="BX67" s="281"/>
      <c r="BY67" s="281"/>
      <c r="BZ67" s="202"/>
    </row>
    <row r="68" spans="1:78" ht="5.25" customHeight="1">
      <c r="A68" s="281"/>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281"/>
      <c r="BL68" s="281"/>
      <c r="BM68" s="281"/>
      <c r="BN68" s="281"/>
      <c r="BO68" s="281"/>
      <c r="BP68" s="281"/>
      <c r="BQ68" s="281"/>
      <c r="BR68" s="281"/>
      <c r="BS68" s="281"/>
      <c r="BT68" s="281"/>
      <c r="BU68" s="281"/>
      <c r="BV68" s="281"/>
      <c r="BW68" s="281"/>
      <c r="BX68" s="281"/>
      <c r="BY68" s="281"/>
      <c r="BZ68" s="202"/>
    </row>
    <row r="69" spans="1:78" ht="5.25" customHeight="1">
      <c r="A69" s="281"/>
      <c r="B69" s="281"/>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281"/>
      <c r="AT69" s="281"/>
      <c r="AU69" s="281"/>
      <c r="AV69" s="281"/>
      <c r="AW69" s="281"/>
      <c r="AX69" s="281"/>
      <c r="AY69" s="281"/>
      <c r="AZ69" s="281"/>
      <c r="BA69" s="281"/>
      <c r="BB69" s="281"/>
      <c r="BC69" s="281"/>
      <c r="BD69" s="281"/>
      <c r="BE69" s="281"/>
      <c r="BF69" s="281"/>
      <c r="BG69" s="281"/>
      <c r="BH69" s="281"/>
      <c r="BI69" s="281"/>
      <c r="BJ69" s="281"/>
      <c r="BK69" s="281"/>
      <c r="BL69" s="281"/>
      <c r="BM69" s="281"/>
      <c r="BN69" s="281"/>
      <c r="BO69" s="281"/>
      <c r="BP69" s="281"/>
      <c r="BQ69" s="281"/>
      <c r="BR69" s="281"/>
      <c r="BS69" s="281"/>
      <c r="BT69" s="281"/>
      <c r="BU69" s="281"/>
      <c r="BV69" s="281"/>
      <c r="BW69" s="281"/>
      <c r="BX69" s="281"/>
      <c r="BY69" s="281"/>
      <c r="BZ69" s="202"/>
    </row>
    <row r="70" spans="1:78" ht="6" customHeight="1">
      <c r="A70" s="281"/>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1"/>
      <c r="BR70" s="281"/>
      <c r="BS70" s="281"/>
      <c r="BT70" s="281"/>
      <c r="BU70" s="281"/>
      <c r="BV70" s="281"/>
      <c r="BW70" s="281"/>
      <c r="BX70" s="281"/>
      <c r="BY70" s="281"/>
      <c r="BZ70" s="202"/>
    </row>
    <row r="71" spans="1:78" ht="5.25" customHeight="1">
      <c r="A71" s="281"/>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81"/>
      <c r="BS71" s="281"/>
      <c r="BT71" s="281"/>
      <c r="BU71" s="281"/>
      <c r="BV71" s="281"/>
      <c r="BW71" s="281"/>
      <c r="BX71" s="281"/>
      <c r="BY71" s="281"/>
      <c r="BZ71" s="202"/>
    </row>
    <row r="72" spans="1:78" ht="5.25" customHeight="1">
      <c r="A72" s="281"/>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81"/>
      <c r="BS72" s="281"/>
      <c r="BT72" s="281"/>
      <c r="BU72" s="281"/>
      <c r="BV72" s="281"/>
      <c r="BW72" s="281"/>
      <c r="BX72" s="281"/>
      <c r="BY72" s="281"/>
      <c r="BZ72" s="202"/>
    </row>
    <row r="73" spans="1:78" ht="6" customHeight="1">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281"/>
      <c r="BL73" s="281"/>
      <c r="BM73" s="281"/>
      <c r="BN73" s="281"/>
      <c r="BO73" s="281"/>
      <c r="BP73" s="281"/>
      <c r="BQ73" s="281"/>
      <c r="BR73" s="281"/>
      <c r="BS73" s="281"/>
      <c r="BT73" s="281"/>
      <c r="BU73" s="281"/>
      <c r="BV73" s="281"/>
      <c r="BW73" s="281"/>
      <c r="BX73" s="281"/>
      <c r="BY73" s="281"/>
      <c r="BZ73" s="202"/>
    </row>
    <row r="74" spans="1:78" ht="5.25" customHeight="1">
      <c r="A74" s="281"/>
      <c r="B74" s="281"/>
      <c r="C74" s="281"/>
      <c r="D74" s="281"/>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1"/>
      <c r="AY74" s="281"/>
      <c r="AZ74" s="281"/>
      <c r="BA74" s="281"/>
      <c r="BB74" s="281"/>
      <c r="BC74" s="281"/>
      <c r="BD74" s="281"/>
      <c r="BE74" s="281"/>
      <c r="BF74" s="281"/>
      <c r="BG74" s="281"/>
      <c r="BH74" s="281"/>
      <c r="BI74" s="281"/>
      <c r="BJ74" s="281"/>
      <c r="BK74" s="281"/>
      <c r="BL74" s="281"/>
      <c r="BM74" s="281"/>
      <c r="BN74" s="281"/>
      <c r="BO74" s="281"/>
      <c r="BP74" s="281"/>
      <c r="BQ74" s="281"/>
      <c r="BR74" s="281"/>
      <c r="BS74" s="281"/>
      <c r="BT74" s="281"/>
      <c r="BU74" s="281"/>
      <c r="BV74" s="281"/>
      <c r="BW74" s="281"/>
      <c r="BX74" s="281"/>
      <c r="BY74" s="281"/>
      <c r="BZ74" s="202"/>
    </row>
    <row r="75" spans="1:78" ht="5.25" customHeight="1">
      <c r="A75" s="281"/>
      <c r="B75" s="281"/>
      <c r="C75" s="281"/>
      <c r="D75" s="281"/>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1"/>
      <c r="BL75" s="281"/>
      <c r="BM75" s="281"/>
      <c r="BN75" s="281"/>
      <c r="BO75" s="281"/>
      <c r="BP75" s="281"/>
      <c r="BQ75" s="281"/>
      <c r="BR75" s="281"/>
      <c r="BS75" s="281"/>
      <c r="BT75" s="281"/>
      <c r="BU75" s="281"/>
      <c r="BV75" s="281"/>
      <c r="BW75" s="281"/>
      <c r="BX75" s="281"/>
      <c r="BY75" s="281"/>
      <c r="BZ75" s="202"/>
    </row>
    <row r="76" spans="1:78" ht="6" customHeight="1">
      <c r="A76" s="281"/>
      <c r="B76" s="281"/>
      <c r="C76" s="281"/>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c r="AO76" s="281"/>
      <c r="AP76" s="281"/>
      <c r="AQ76" s="281"/>
      <c r="AR76" s="281"/>
      <c r="AS76" s="281"/>
      <c r="AT76" s="281"/>
      <c r="AU76" s="281"/>
      <c r="AV76" s="281"/>
      <c r="AW76" s="281"/>
      <c r="AX76" s="281"/>
      <c r="AY76" s="281"/>
      <c r="AZ76" s="281"/>
      <c r="BA76" s="281"/>
      <c r="BB76" s="281"/>
      <c r="BC76" s="281"/>
      <c r="BD76" s="281"/>
      <c r="BE76" s="281"/>
      <c r="BF76" s="281"/>
      <c r="BG76" s="281"/>
      <c r="BH76" s="281"/>
      <c r="BI76" s="281"/>
      <c r="BJ76" s="281"/>
      <c r="BK76" s="281"/>
      <c r="BL76" s="281"/>
      <c r="BM76" s="281"/>
      <c r="BN76" s="281"/>
      <c r="BO76" s="281"/>
      <c r="BP76" s="281"/>
      <c r="BQ76" s="281"/>
      <c r="BR76" s="281"/>
      <c r="BS76" s="281"/>
      <c r="BT76" s="281"/>
      <c r="BU76" s="281"/>
      <c r="BV76" s="281"/>
      <c r="BW76" s="281"/>
      <c r="BX76" s="281"/>
      <c r="BY76" s="281"/>
      <c r="BZ76" s="202"/>
    </row>
    <row r="77" spans="1:78" ht="5.25" customHeight="1">
      <c r="A77" s="281"/>
      <c r="B77" s="281"/>
      <c r="C77" s="281"/>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1"/>
      <c r="BQ77" s="281"/>
      <c r="BR77" s="281"/>
      <c r="BS77" s="281"/>
      <c r="BT77" s="281"/>
      <c r="BU77" s="281"/>
      <c r="BV77" s="281"/>
      <c r="BW77" s="281"/>
      <c r="BX77" s="281"/>
      <c r="BY77" s="281"/>
      <c r="BZ77" s="202"/>
    </row>
    <row r="78" spans="1:78" ht="5.25" customHeight="1">
      <c r="A78" s="281"/>
      <c r="B78" s="281"/>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281"/>
      <c r="BT78" s="281"/>
      <c r="BU78" s="281"/>
      <c r="BV78" s="281"/>
      <c r="BW78" s="281"/>
      <c r="BX78" s="281"/>
      <c r="BY78" s="281"/>
      <c r="BZ78" s="202"/>
    </row>
    <row r="79" spans="1:78" ht="6" customHeight="1">
      <c r="A79" s="281"/>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1"/>
      <c r="AN79" s="281"/>
      <c r="AO79" s="281"/>
      <c r="AP79" s="281"/>
      <c r="AQ79" s="281"/>
      <c r="AR79" s="281"/>
      <c r="AS79" s="281"/>
      <c r="AT79" s="281"/>
      <c r="AU79" s="281"/>
      <c r="AV79" s="281"/>
      <c r="AW79" s="281"/>
      <c r="AX79" s="281"/>
      <c r="AY79" s="281"/>
      <c r="AZ79" s="281"/>
      <c r="BA79" s="281"/>
      <c r="BB79" s="281"/>
      <c r="BC79" s="281"/>
      <c r="BD79" s="281"/>
      <c r="BE79" s="281"/>
      <c r="BF79" s="281"/>
      <c r="BG79" s="281"/>
      <c r="BH79" s="281"/>
      <c r="BI79" s="281"/>
      <c r="BJ79" s="281"/>
      <c r="BK79" s="281"/>
      <c r="BL79" s="281"/>
      <c r="BM79" s="281"/>
      <c r="BN79" s="281"/>
      <c r="BO79" s="281"/>
      <c r="BP79" s="281"/>
      <c r="BQ79" s="281"/>
      <c r="BR79" s="281"/>
      <c r="BS79" s="281"/>
      <c r="BT79" s="281"/>
      <c r="BU79" s="281"/>
      <c r="BV79" s="281"/>
      <c r="BW79" s="281"/>
      <c r="BX79" s="281"/>
      <c r="BY79" s="281"/>
      <c r="BZ79" s="202"/>
    </row>
    <row r="80" spans="1:78" ht="3" customHeight="1">
      <c r="A80" s="281"/>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81"/>
      <c r="AN80" s="281"/>
      <c r="AO80" s="281"/>
      <c r="AP80" s="281"/>
      <c r="AQ80" s="281"/>
      <c r="AR80" s="281"/>
      <c r="AS80" s="281"/>
      <c r="AT80" s="281"/>
      <c r="AU80" s="281"/>
      <c r="AV80" s="281"/>
      <c r="AW80" s="281"/>
      <c r="AX80" s="281"/>
      <c r="AY80" s="281"/>
      <c r="AZ80" s="281"/>
      <c r="BA80" s="281"/>
      <c r="BB80" s="281"/>
      <c r="BC80" s="281"/>
      <c r="BD80" s="281"/>
      <c r="BE80" s="281"/>
      <c r="BF80" s="281"/>
      <c r="BG80" s="281"/>
      <c r="BH80" s="281"/>
      <c r="BI80" s="281"/>
      <c r="BJ80" s="281"/>
      <c r="BK80" s="281"/>
      <c r="BL80" s="281"/>
      <c r="BM80" s="281"/>
      <c r="BN80" s="281"/>
      <c r="BO80" s="281"/>
      <c r="BP80" s="281"/>
      <c r="BQ80" s="281"/>
      <c r="BR80" s="281"/>
      <c r="BS80" s="281"/>
      <c r="BT80" s="281"/>
      <c r="BU80" s="281"/>
      <c r="BV80" s="281"/>
      <c r="BW80" s="281"/>
      <c r="BX80" s="281"/>
      <c r="BY80" s="281"/>
      <c r="BZ80" s="202"/>
    </row>
    <row r="81" spans="1:78" ht="3" customHeight="1">
      <c r="A81" s="281"/>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1"/>
      <c r="AN81" s="281"/>
      <c r="AO81" s="281"/>
      <c r="AP81" s="281"/>
      <c r="AQ81" s="281"/>
      <c r="AR81" s="281"/>
      <c r="AS81" s="281"/>
      <c r="AT81" s="281"/>
      <c r="AU81" s="281"/>
      <c r="AV81" s="281"/>
      <c r="AW81" s="281"/>
      <c r="AX81" s="281"/>
      <c r="AY81" s="281"/>
      <c r="AZ81" s="281"/>
      <c r="BA81" s="281"/>
      <c r="BB81" s="281"/>
      <c r="BC81" s="281"/>
      <c r="BD81" s="281"/>
      <c r="BE81" s="281"/>
      <c r="BF81" s="281"/>
      <c r="BG81" s="281"/>
      <c r="BH81" s="281"/>
      <c r="BI81" s="281"/>
      <c r="BJ81" s="281"/>
      <c r="BK81" s="281"/>
      <c r="BL81" s="281"/>
      <c r="BM81" s="281"/>
      <c r="BN81" s="281"/>
      <c r="BO81" s="281"/>
      <c r="BP81" s="281"/>
      <c r="BQ81" s="281"/>
      <c r="BR81" s="281"/>
      <c r="BS81" s="281"/>
      <c r="BT81" s="281"/>
      <c r="BU81" s="281"/>
      <c r="BV81" s="281"/>
      <c r="BW81" s="281"/>
      <c r="BX81" s="281"/>
      <c r="BY81" s="281"/>
      <c r="BZ81" s="202"/>
    </row>
    <row r="82" spans="1:78" ht="3" customHeight="1">
      <c r="A82" s="281"/>
      <c r="B82" s="281"/>
      <c r="C82" s="281"/>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81"/>
      <c r="AK82" s="281"/>
      <c r="AL82" s="281"/>
      <c r="AM82" s="281"/>
      <c r="AN82" s="281"/>
      <c r="AO82" s="281"/>
      <c r="AP82" s="281"/>
      <c r="AQ82" s="281"/>
      <c r="AR82" s="281"/>
      <c r="AS82" s="281"/>
      <c r="AT82" s="281"/>
      <c r="AU82" s="281"/>
      <c r="AV82" s="281"/>
      <c r="AW82" s="281"/>
      <c r="AX82" s="281"/>
      <c r="AY82" s="281"/>
      <c r="AZ82" s="281"/>
      <c r="BA82" s="281"/>
      <c r="BB82" s="281"/>
      <c r="BC82" s="281"/>
      <c r="BD82" s="281"/>
      <c r="BE82" s="281"/>
      <c r="BF82" s="281"/>
      <c r="BG82" s="281"/>
      <c r="BH82" s="281"/>
      <c r="BI82" s="281"/>
      <c r="BJ82" s="281"/>
      <c r="BK82" s="281"/>
      <c r="BL82" s="281"/>
      <c r="BM82" s="281"/>
      <c r="BN82" s="281"/>
      <c r="BO82" s="281"/>
      <c r="BP82" s="281"/>
      <c r="BQ82" s="281"/>
      <c r="BR82" s="281"/>
      <c r="BS82" s="281"/>
      <c r="BT82" s="281"/>
      <c r="BU82" s="281"/>
      <c r="BV82" s="281"/>
      <c r="BW82" s="281"/>
      <c r="BX82" s="281"/>
      <c r="BY82" s="281"/>
      <c r="BZ82" s="202"/>
    </row>
    <row r="83" spans="1:78" ht="3" customHeight="1">
      <c r="A83" s="281"/>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281"/>
      <c r="BI83" s="281"/>
      <c r="BJ83" s="281"/>
      <c r="BK83" s="281"/>
      <c r="BL83" s="281"/>
      <c r="BM83" s="281"/>
      <c r="BN83" s="281"/>
      <c r="BO83" s="281"/>
      <c r="BP83" s="281"/>
      <c r="BQ83" s="281"/>
      <c r="BR83" s="281"/>
      <c r="BS83" s="281"/>
      <c r="BT83" s="281"/>
      <c r="BU83" s="281"/>
      <c r="BV83" s="281"/>
      <c r="BW83" s="281"/>
      <c r="BX83" s="281"/>
      <c r="BY83" s="281"/>
      <c r="BZ83" s="202"/>
    </row>
    <row r="84" spans="1:78" ht="3" customHeight="1">
      <c r="A84" s="281"/>
      <c r="B84" s="281"/>
      <c r="C84" s="281"/>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81"/>
      <c r="BN84" s="281"/>
      <c r="BO84" s="281"/>
      <c r="BP84" s="281"/>
      <c r="BQ84" s="281"/>
      <c r="BR84" s="281"/>
      <c r="BS84" s="281"/>
      <c r="BT84" s="281"/>
      <c r="BU84" s="281"/>
      <c r="BV84" s="281"/>
      <c r="BW84" s="281"/>
      <c r="BX84" s="281"/>
      <c r="BY84" s="281"/>
      <c r="BZ84" s="202"/>
    </row>
    <row r="85" spans="1:78" ht="3" customHeight="1">
      <c r="A85" s="281"/>
      <c r="B85" s="281"/>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1"/>
      <c r="BA85" s="281"/>
      <c r="BB85" s="281"/>
      <c r="BC85" s="281"/>
      <c r="BD85" s="281"/>
      <c r="BE85" s="281"/>
      <c r="BF85" s="281"/>
      <c r="BG85" s="281"/>
      <c r="BH85" s="281"/>
      <c r="BI85" s="281"/>
      <c r="BJ85" s="281"/>
      <c r="BK85" s="281"/>
      <c r="BL85" s="281"/>
      <c r="BM85" s="281"/>
      <c r="BN85" s="281"/>
      <c r="BO85" s="281"/>
      <c r="BP85" s="281"/>
      <c r="BQ85" s="281"/>
      <c r="BR85" s="281"/>
      <c r="BS85" s="281"/>
      <c r="BT85" s="281"/>
      <c r="BU85" s="281"/>
      <c r="BV85" s="281"/>
      <c r="BW85" s="281"/>
      <c r="BX85" s="281"/>
      <c r="BY85" s="281"/>
      <c r="BZ85" s="202"/>
    </row>
    <row r="86" spans="1:78" ht="3" customHeight="1">
      <c r="A86" s="281"/>
      <c r="B86" s="281"/>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281"/>
      <c r="AJ86" s="281"/>
      <c r="AK86" s="281"/>
      <c r="AL86" s="281"/>
      <c r="AM86" s="281"/>
      <c r="AN86" s="281"/>
      <c r="AO86" s="281"/>
      <c r="AP86" s="281"/>
      <c r="AQ86" s="281"/>
      <c r="AR86" s="281"/>
      <c r="AS86" s="281"/>
      <c r="AT86" s="281"/>
      <c r="AU86" s="281"/>
      <c r="AV86" s="281"/>
      <c r="AW86" s="281"/>
      <c r="AX86" s="281"/>
      <c r="AY86" s="281"/>
      <c r="AZ86" s="281"/>
      <c r="BA86" s="281"/>
      <c r="BB86" s="281"/>
      <c r="BC86" s="281"/>
      <c r="BD86" s="281"/>
      <c r="BE86" s="281"/>
      <c r="BF86" s="281"/>
      <c r="BG86" s="281"/>
      <c r="BH86" s="281"/>
      <c r="BI86" s="281"/>
      <c r="BJ86" s="281"/>
      <c r="BK86" s="281"/>
      <c r="BL86" s="281"/>
      <c r="BM86" s="281"/>
      <c r="BN86" s="281"/>
      <c r="BO86" s="281"/>
      <c r="BP86" s="281"/>
      <c r="BQ86" s="281"/>
      <c r="BR86" s="281"/>
      <c r="BS86" s="281"/>
      <c r="BT86" s="281"/>
      <c r="BU86" s="281"/>
      <c r="BV86" s="281"/>
      <c r="BW86" s="281"/>
      <c r="BX86" s="281"/>
      <c r="BY86" s="281"/>
      <c r="BZ86" s="202"/>
    </row>
    <row r="87" spans="1:78" ht="3" customHeight="1">
      <c r="A87" s="281"/>
      <c r="B87" s="281"/>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281"/>
      <c r="AK87" s="281"/>
      <c r="AL87" s="281"/>
      <c r="AM87" s="281"/>
      <c r="AN87" s="281"/>
      <c r="AO87" s="281"/>
      <c r="AP87" s="281"/>
      <c r="AQ87" s="281"/>
      <c r="AR87" s="281"/>
      <c r="AS87" s="281"/>
      <c r="AT87" s="281"/>
      <c r="AU87" s="281"/>
      <c r="AV87" s="281"/>
      <c r="AW87" s="281"/>
      <c r="AX87" s="281"/>
      <c r="AY87" s="281"/>
      <c r="AZ87" s="281"/>
      <c r="BA87" s="281"/>
      <c r="BB87" s="281"/>
      <c r="BC87" s="281"/>
      <c r="BD87" s="281"/>
      <c r="BE87" s="281"/>
      <c r="BF87" s="281"/>
      <c r="BG87" s="281"/>
      <c r="BH87" s="281"/>
      <c r="BI87" s="281"/>
      <c r="BJ87" s="281"/>
      <c r="BK87" s="281"/>
      <c r="BL87" s="281"/>
      <c r="BM87" s="281"/>
      <c r="BN87" s="281"/>
      <c r="BO87" s="281"/>
      <c r="BP87" s="281"/>
      <c r="BQ87" s="281"/>
      <c r="BR87" s="281"/>
      <c r="BS87" s="281"/>
      <c r="BT87" s="281"/>
      <c r="BU87" s="281"/>
      <c r="BV87" s="281"/>
      <c r="BW87" s="281"/>
      <c r="BX87" s="281"/>
      <c r="BY87" s="281"/>
      <c r="BZ87" s="218"/>
    </row>
    <row r="88" spans="1:78" ht="3" customHeight="1">
      <c r="A88" s="281"/>
      <c r="B88" s="281"/>
      <c r="C88" s="281"/>
      <c r="D88" s="281"/>
      <c r="E88" s="281"/>
      <c r="F88" s="281"/>
      <c r="G88" s="281"/>
      <c r="H88" s="281"/>
      <c r="I88" s="281"/>
      <c r="J88" s="281"/>
      <c r="K88" s="281"/>
      <c r="L88" s="281"/>
      <c r="M88" s="281"/>
      <c r="N88" s="281"/>
      <c r="O88" s="281"/>
      <c r="P88" s="281"/>
      <c r="Q88" s="281"/>
      <c r="R88" s="281"/>
      <c r="S88" s="281"/>
      <c r="T88" s="281"/>
      <c r="U88" s="281"/>
      <c r="V88" s="281"/>
      <c r="W88" s="281"/>
      <c r="X88" s="281"/>
      <c r="Y88" s="281"/>
      <c r="Z88" s="281"/>
      <c r="AA88" s="281"/>
      <c r="AB88" s="281"/>
      <c r="AC88" s="281"/>
      <c r="AD88" s="281"/>
      <c r="AE88" s="281"/>
      <c r="AF88" s="281"/>
      <c r="AG88" s="281"/>
      <c r="AH88" s="281"/>
      <c r="AI88" s="281"/>
      <c r="AJ88" s="281"/>
      <c r="AK88" s="281"/>
      <c r="AL88" s="281"/>
      <c r="AM88" s="281"/>
      <c r="AN88" s="281"/>
      <c r="AO88" s="281"/>
      <c r="AP88" s="281"/>
      <c r="AQ88" s="281"/>
      <c r="AR88" s="281"/>
      <c r="AS88" s="281"/>
      <c r="AT88" s="281"/>
      <c r="AU88" s="281"/>
      <c r="AV88" s="281"/>
      <c r="AW88" s="281"/>
      <c r="AX88" s="281"/>
      <c r="AY88" s="281"/>
      <c r="AZ88" s="281"/>
      <c r="BA88" s="281"/>
      <c r="BB88" s="281"/>
      <c r="BC88" s="281"/>
      <c r="BD88" s="281"/>
      <c r="BE88" s="281"/>
      <c r="BF88" s="281"/>
      <c r="BG88" s="281"/>
      <c r="BH88" s="281"/>
      <c r="BI88" s="281"/>
      <c r="BJ88" s="281"/>
      <c r="BK88" s="281"/>
      <c r="BL88" s="281"/>
      <c r="BM88" s="281"/>
      <c r="BN88" s="281"/>
      <c r="BO88" s="281"/>
      <c r="BP88" s="281"/>
      <c r="BQ88" s="281"/>
      <c r="BR88" s="281"/>
      <c r="BS88" s="281"/>
      <c r="BT88" s="281"/>
      <c r="BU88" s="281"/>
      <c r="BV88" s="281"/>
      <c r="BW88" s="281"/>
      <c r="BX88" s="281"/>
      <c r="BY88" s="281"/>
      <c r="BZ88" s="218"/>
    </row>
    <row r="89" spans="1:78" ht="3" customHeight="1">
      <c r="A89" s="281"/>
      <c r="B89" s="281"/>
      <c r="C89" s="281"/>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81"/>
      <c r="AK89" s="281"/>
      <c r="AL89" s="281"/>
      <c r="AM89" s="281"/>
      <c r="AN89" s="281"/>
      <c r="AO89" s="281"/>
      <c r="AP89" s="281"/>
      <c r="AQ89" s="281"/>
      <c r="AR89" s="281"/>
      <c r="AS89" s="281"/>
      <c r="AT89" s="281"/>
      <c r="AU89" s="281"/>
      <c r="AV89" s="281"/>
      <c r="AW89" s="281"/>
      <c r="AX89" s="281"/>
      <c r="AY89" s="281"/>
      <c r="AZ89" s="281"/>
      <c r="BA89" s="281"/>
      <c r="BB89" s="281"/>
      <c r="BC89" s="281"/>
      <c r="BD89" s="281"/>
      <c r="BE89" s="281"/>
      <c r="BF89" s="281"/>
      <c r="BG89" s="281"/>
      <c r="BH89" s="281"/>
      <c r="BI89" s="281"/>
      <c r="BJ89" s="281"/>
      <c r="BK89" s="281"/>
      <c r="BL89" s="281"/>
      <c r="BM89" s="281"/>
      <c r="BN89" s="281"/>
      <c r="BO89" s="281"/>
      <c r="BP89" s="281"/>
      <c r="BQ89" s="281"/>
      <c r="BR89" s="281"/>
      <c r="BS89" s="281"/>
      <c r="BT89" s="281"/>
      <c r="BU89" s="281"/>
      <c r="BV89" s="281"/>
      <c r="BW89" s="281"/>
      <c r="BX89" s="281"/>
      <c r="BY89" s="281"/>
      <c r="BZ89" s="213"/>
    </row>
    <row r="90" spans="1:78" ht="6" customHeight="1">
      <c r="A90" s="281"/>
      <c r="B90" s="281"/>
      <c r="C90" s="281"/>
      <c r="D90" s="281"/>
      <c r="E90" s="281"/>
      <c r="F90" s="281"/>
      <c r="G90" s="281"/>
      <c r="H90" s="281"/>
      <c r="I90" s="281"/>
      <c r="J90" s="281"/>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1"/>
      <c r="AH90" s="281"/>
      <c r="AI90" s="281"/>
      <c r="AJ90" s="281"/>
      <c r="AK90" s="281"/>
      <c r="AL90" s="281"/>
      <c r="AM90" s="281"/>
      <c r="AN90" s="281"/>
      <c r="AO90" s="281"/>
      <c r="AP90" s="281"/>
      <c r="AQ90" s="281"/>
      <c r="AR90" s="281"/>
      <c r="AS90" s="281"/>
      <c r="AT90" s="281"/>
      <c r="AU90" s="281"/>
      <c r="AV90" s="281"/>
      <c r="AW90" s="281"/>
      <c r="AX90" s="281"/>
      <c r="AY90" s="281"/>
      <c r="AZ90" s="281"/>
      <c r="BA90" s="281"/>
      <c r="BB90" s="281"/>
      <c r="BC90" s="281"/>
      <c r="BD90" s="281"/>
      <c r="BE90" s="281"/>
      <c r="BF90" s="281"/>
      <c r="BG90" s="281"/>
      <c r="BH90" s="281"/>
      <c r="BI90" s="281"/>
      <c r="BJ90" s="281"/>
      <c r="BK90" s="281"/>
      <c r="BL90" s="281"/>
      <c r="BM90" s="281"/>
      <c r="BN90" s="281"/>
      <c r="BO90" s="281"/>
      <c r="BP90" s="281"/>
      <c r="BQ90" s="281"/>
      <c r="BR90" s="281"/>
      <c r="BS90" s="281"/>
      <c r="BT90" s="281"/>
      <c r="BU90" s="281"/>
      <c r="BV90" s="281"/>
      <c r="BW90" s="281"/>
      <c r="BX90" s="281"/>
      <c r="BY90" s="281"/>
      <c r="BZ90" s="202"/>
    </row>
    <row r="91" spans="1:78" ht="6" customHeight="1">
      <c r="A91" s="281"/>
      <c r="B91" s="281"/>
      <c r="C91" s="281"/>
      <c r="D91" s="281"/>
      <c r="E91" s="281"/>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281"/>
      <c r="AL91" s="281"/>
      <c r="AM91" s="281"/>
      <c r="AN91" s="281"/>
      <c r="AO91" s="281"/>
      <c r="AP91" s="281"/>
      <c r="AQ91" s="281"/>
      <c r="AR91" s="281"/>
      <c r="AS91" s="281"/>
      <c r="AT91" s="281"/>
      <c r="AU91" s="281"/>
      <c r="AV91" s="281"/>
      <c r="AW91" s="281"/>
      <c r="AX91" s="281"/>
      <c r="AY91" s="281"/>
      <c r="AZ91" s="281"/>
      <c r="BA91" s="281"/>
      <c r="BB91" s="281"/>
      <c r="BC91" s="281"/>
      <c r="BD91" s="281"/>
      <c r="BE91" s="281"/>
      <c r="BF91" s="281"/>
      <c r="BG91" s="281"/>
      <c r="BH91" s="281"/>
      <c r="BI91" s="281"/>
      <c r="BJ91" s="281"/>
      <c r="BK91" s="281"/>
      <c r="BL91" s="281"/>
      <c r="BM91" s="281"/>
      <c r="BN91" s="281"/>
      <c r="BO91" s="281"/>
      <c r="BP91" s="281"/>
      <c r="BQ91" s="281"/>
      <c r="BR91" s="281"/>
      <c r="BS91" s="281"/>
      <c r="BT91" s="281"/>
      <c r="BU91" s="281"/>
      <c r="BV91" s="281"/>
      <c r="BW91" s="281"/>
      <c r="BX91" s="281"/>
      <c r="BY91" s="281"/>
      <c r="BZ91" s="202"/>
    </row>
    <row r="92" spans="1:78" ht="6" customHeight="1">
      <c r="A92" s="281"/>
      <c r="B92" s="281"/>
      <c r="C92" s="281"/>
      <c r="D92" s="281"/>
      <c r="E92" s="281"/>
      <c r="F92" s="281"/>
      <c r="G92" s="281"/>
      <c r="H92" s="281"/>
      <c r="I92" s="281"/>
      <c r="J92" s="281"/>
      <c r="K92" s="281"/>
      <c r="L92" s="281"/>
      <c r="M92" s="281"/>
      <c r="N92" s="281"/>
      <c r="O92" s="281"/>
      <c r="P92" s="281"/>
      <c r="Q92" s="281"/>
      <c r="R92" s="281"/>
      <c r="S92" s="281"/>
      <c r="T92" s="281"/>
      <c r="U92" s="281"/>
      <c r="V92" s="281"/>
      <c r="W92" s="281"/>
      <c r="X92" s="281"/>
      <c r="Y92" s="281"/>
      <c r="Z92" s="281"/>
      <c r="AA92" s="281"/>
      <c r="AB92" s="281"/>
      <c r="AC92" s="281"/>
      <c r="AD92" s="281"/>
      <c r="AE92" s="281"/>
      <c r="AF92" s="281"/>
      <c r="AG92" s="281"/>
      <c r="AH92" s="281"/>
      <c r="AI92" s="281"/>
      <c r="AJ92" s="281"/>
      <c r="AK92" s="281"/>
      <c r="AL92" s="281"/>
      <c r="AM92" s="281"/>
      <c r="AN92" s="281"/>
      <c r="AO92" s="281"/>
      <c r="AP92" s="281"/>
      <c r="AQ92" s="281"/>
      <c r="AR92" s="281"/>
      <c r="AS92" s="281"/>
      <c r="AT92" s="281"/>
      <c r="AU92" s="281"/>
      <c r="AV92" s="281"/>
      <c r="AW92" s="281"/>
      <c r="AX92" s="281"/>
      <c r="AY92" s="281"/>
      <c r="AZ92" s="281"/>
      <c r="BA92" s="281"/>
      <c r="BB92" s="281"/>
      <c r="BC92" s="281"/>
      <c r="BD92" s="281"/>
      <c r="BE92" s="281"/>
      <c r="BF92" s="281"/>
      <c r="BG92" s="281"/>
      <c r="BH92" s="281"/>
      <c r="BI92" s="281"/>
      <c r="BJ92" s="281"/>
      <c r="BK92" s="281"/>
      <c r="BL92" s="281"/>
      <c r="BM92" s="281"/>
      <c r="BN92" s="281"/>
      <c r="BO92" s="281"/>
      <c r="BP92" s="281"/>
      <c r="BQ92" s="281"/>
      <c r="BR92" s="281"/>
      <c r="BS92" s="281"/>
      <c r="BT92" s="281"/>
      <c r="BU92" s="281"/>
      <c r="BV92" s="281"/>
      <c r="BW92" s="281"/>
      <c r="BX92" s="281"/>
      <c r="BY92" s="281"/>
      <c r="BZ92" s="202"/>
    </row>
    <row r="93" spans="1:78" ht="5.25" customHeight="1">
      <c r="A93" s="281"/>
      <c r="B93" s="281"/>
      <c r="C93" s="281"/>
      <c r="D93" s="281"/>
      <c r="E93" s="281"/>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c r="AV93" s="281"/>
      <c r="AW93" s="281"/>
      <c r="AX93" s="281"/>
      <c r="AY93" s="281"/>
      <c r="AZ93" s="281"/>
      <c r="BA93" s="281"/>
      <c r="BB93" s="281"/>
      <c r="BC93" s="281"/>
      <c r="BD93" s="281"/>
      <c r="BE93" s="281"/>
      <c r="BF93" s="281"/>
      <c r="BG93" s="281"/>
      <c r="BH93" s="281"/>
      <c r="BI93" s="281"/>
      <c r="BJ93" s="281"/>
      <c r="BK93" s="281"/>
      <c r="BL93" s="281"/>
      <c r="BM93" s="281"/>
      <c r="BN93" s="281"/>
      <c r="BO93" s="281"/>
      <c r="BP93" s="281"/>
      <c r="BQ93" s="281"/>
      <c r="BR93" s="281"/>
      <c r="BS93" s="281"/>
      <c r="BT93" s="281"/>
      <c r="BU93" s="281"/>
      <c r="BV93" s="281"/>
      <c r="BW93" s="281"/>
      <c r="BX93" s="281"/>
      <c r="BY93" s="281"/>
      <c r="BZ93" s="202"/>
    </row>
    <row r="94" spans="1:78" ht="5.25" customHeight="1">
      <c r="A94" s="281"/>
      <c r="B94" s="281"/>
      <c r="C94" s="281"/>
      <c r="D94" s="281"/>
      <c r="E94" s="281"/>
      <c r="F94" s="281"/>
      <c r="G94" s="281"/>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81"/>
      <c r="AJ94" s="281"/>
      <c r="AK94" s="281"/>
      <c r="AL94" s="281"/>
      <c r="AM94" s="281"/>
      <c r="AN94" s="281"/>
      <c r="AO94" s="281"/>
      <c r="AP94" s="281"/>
      <c r="AQ94" s="281"/>
      <c r="AR94" s="281"/>
      <c r="AS94" s="281"/>
      <c r="AT94" s="281"/>
      <c r="AU94" s="281"/>
      <c r="AV94" s="281"/>
      <c r="AW94" s="281"/>
      <c r="AX94" s="281"/>
      <c r="AY94" s="281"/>
      <c r="AZ94" s="281"/>
      <c r="BA94" s="281"/>
      <c r="BB94" s="281"/>
      <c r="BC94" s="281"/>
      <c r="BD94" s="281"/>
      <c r="BE94" s="281"/>
      <c r="BF94" s="281"/>
      <c r="BG94" s="281"/>
      <c r="BH94" s="281"/>
      <c r="BI94" s="281"/>
      <c r="BJ94" s="281"/>
      <c r="BK94" s="281"/>
      <c r="BL94" s="281"/>
      <c r="BM94" s="281"/>
      <c r="BN94" s="281"/>
      <c r="BO94" s="281"/>
      <c r="BP94" s="281"/>
      <c r="BQ94" s="281"/>
      <c r="BR94" s="281"/>
      <c r="BS94" s="281"/>
      <c r="BT94" s="281"/>
      <c r="BU94" s="281"/>
      <c r="BV94" s="281"/>
      <c r="BW94" s="281"/>
      <c r="BX94" s="281"/>
      <c r="BY94" s="281"/>
      <c r="BZ94" s="202"/>
    </row>
    <row r="95" spans="1:78" ht="5.25" customHeight="1">
      <c r="A95" s="281"/>
      <c r="B95" s="281"/>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281"/>
      <c r="AK95" s="281"/>
      <c r="AL95" s="281"/>
      <c r="AM95" s="281"/>
      <c r="AN95" s="281"/>
      <c r="AO95" s="281"/>
      <c r="AP95" s="281"/>
      <c r="AQ95" s="281"/>
      <c r="AR95" s="281"/>
      <c r="AS95" s="281"/>
      <c r="AT95" s="281"/>
      <c r="AU95" s="281"/>
      <c r="AV95" s="281"/>
      <c r="AW95" s="281"/>
      <c r="AX95" s="281"/>
      <c r="AY95" s="281"/>
      <c r="AZ95" s="281"/>
      <c r="BA95" s="281"/>
      <c r="BB95" s="281"/>
      <c r="BC95" s="281"/>
      <c r="BD95" s="281"/>
      <c r="BE95" s="281"/>
      <c r="BF95" s="281"/>
      <c r="BG95" s="281"/>
      <c r="BH95" s="281"/>
      <c r="BI95" s="281"/>
      <c r="BJ95" s="281"/>
      <c r="BK95" s="281"/>
      <c r="BL95" s="281"/>
      <c r="BM95" s="281"/>
      <c r="BN95" s="281"/>
      <c r="BO95" s="281"/>
      <c r="BP95" s="281"/>
      <c r="BQ95" s="281"/>
      <c r="BR95" s="281"/>
      <c r="BS95" s="281"/>
      <c r="BT95" s="281"/>
      <c r="BU95" s="281"/>
      <c r="BV95" s="281"/>
      <c r="BW95" s="281"/>
      <c r="BX95" s="281"/>
      <c r="BY95" s="281"/>
      <c r="BZ95" s="202"/>
    </row>
    <row r="96" spans="1:78" ht="3" customHeight="1">
      <c r="A96" s="281"/>
      <c r="B96" s="281"/>
      <c r="C96" s="281"/>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1"/>
      <c r="AR96" s="281"/>
      <c r="AS96" s="281"/>
      <c r="AT96" s="281"/>
      <c r="AU96" s="281"/>
      <c r="AV96" s="281"/>
      <c r="AW96" s="281"/>
      <c r="AX96" s="281"/>
      <c r="AY96" s="281"/>
      <c r="AZ96" s="281"/>
      <c r="BA96" s="281"/>
      <c r="BB96" s="281"/>
      <c r="BC96" s="281"/>
      <c r="BD96" s="281"/>
      <c r="BE96" s="281"/>
      <c r="BF96" s="281"/>
      <c r="BG96" s="281"/>
      <c r="BH96" s="281"/>
      <c r="BI96" s="281"/>
      <c r="BJ96" s="281"/>
      <c r="BK96" s="281"/>
      <c r="BL96" s="281"/>
      <c r="BM96" s="281"/>
      <c r="BN96" s="281"/>
      <c r="BO96" s="281"/>
      <c r="BP96" s="281"/>
      <c r="BQ96" s="281"/>
      <c r="BR96" s="281"/>
      <c r="BS96" s="281"/>
      <c r="BT96" s="281"/>
      <c r="BU96" s="281"/>
      <c r="BV96" s="281"/>
      <c r="BW96" s="281"/>
      <c r="BX96" s="281"/>
      <c r="BY96" s="281"/>
      <c r="BZ96" s="202"/>
    </row>
    <row r="97" spans="1:86" ht="3" customHeight="1">
      <c r="A97" s="281"/>
      <c r="B97" s="281"/>
      <c r="C97" s="281"/>
      <c r="D97" s="281"/>
      <c r="E97" s="281"/>
      <c r="F97" s="281"/>
      <c r="G97" s="281"/>
      <c r="H97" s="281"/>
      <c r="I97" s="281"/>
      <c r="J97" s="281"/>
      <c r="K97" s="281"/>
      <c r="L97" s="281"/>
      <c r="M97" s="281"/>
      <c r="N97" s="281"/>
      <c r="O97" s="281"/>
      <c r="P97" s="281"/>
      <c r="Q97" s="281"/>
      <c r="R97" s="281"/>
      <c r="S97" s="281"/>
      <c r="T97" s="281"/>
      <c r="U97" s="281"/>
      <c r="V97" s="281"/>
      <c r="W97" s="281"/>
      <c r="X97" s="281"/>
      <c r="Y97" s="281"/>
      <c r="Z97" s="281"/>
      <c r="AA97" s="281"/>
      <c r="AB97" s="281"/>
      <c r="AC97" s="281"/>
      <c r="AD97" s="281"/>
      <c r="AE97" s="281"/>
      <c r="AF97" s="281"/>
      <c r="AG97" s="281"/>
      <c r="AH97" s="281"/>
      <c r="AI97" s="281"/>
      <c r="AJ97" s="281"/>
      <c r="AK97" s="281"/>
      <c r="AL97" s="281"/>
      <c r="AM97" s="281"/>
      <c r="AN97" s="281"/>
      <c r="AO97" s="281"/>
      <c r="AP97" s="281"/>
      <c r="AQ97" s="281"/>
      <c r="AR97" s="281"/>
      <c r="AS97" s="281"/>
      <c r="AT97" s="281"/>
      <c r="AU97" s="281"/>
      <c r="AV97" s="281"/>
      <c r="AW97" s="281"/>
      <c r="AX97" s="281"/>
      <c r="AY97" s="281"/>
      <c r="AZ97" s="281"/>
      <c r="BA97" s="281"/>
      <c r="BB97" s="281"/>
      <c r="BC97" s="281"/>
      <c r="BD97" s="281"/>
      <c r="BE97" s="281"/>
      <c r="BF97" s="281"/>
      <c r="BG97" s="281"/>
      <c r="BH97" s="281"/>
      <c r="BI97" s="281"/>
      <c r="BJ97" s="281"/>
      <c r="BK97" s="281"/>
      <c r="BL97" s="281"/>
      <c r="BM97" s="281"/>
      <c r="BN97" s="281"/>
      <c r="BO97" s="281"/>
      <c r="BP97" s="281"/>
      <c r="BQ97" s="281"/>
      <c r="BR97" s="281"/>
      <c r="BS97" s="281"/>
      <c r="BT97" s="281"/>
      <c r="BU97" s="281"/>
      <c r="BV97" s="281"/>
      <c r="BW97" s="281"/>
      <c r="BX97" s="281"/>
      <c r="BY97" s="281"/>
      <c r="BZ97" s="202"/>
    </row>
    <row r="98" spans="1:86" ht="3" customHeight="1">
      <c r="A98" s="281"/>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1"/>
      <c r="AK98" s="281"/>
      <c r="AL98" s="281"/>
      <c r="AM98" s="281"/>
      <c r="AN98" s="281"/>
      <c r="AO98" s="281"/>
      <c r="AP98" s="281"/>
      <c r="AQ98" s="281"/>
      <c r="AR98" s="281"/>
      <c r="AS98" s="281"/>
      <c r="AT98" s="281"/>
      <c r="AU98" s="281"/>
      <c r="AV98" s="281"/>
      <c r="AW98" s="281"/>
      <c r="AX98" s="281"/>
      <c r="AY98" s="281"/>
      <c r="AZ98" s="281"/>
      <c r="BA98" s="281"/>
      <c r="BB98" s="281"/>
      <c r="BC98" s="281"/>
      <c r="BD98" s="281"/>
      <c r="BE98" s="281"/>
      <c r="BF98" s="281"/>
      <c r="BG98" s="281"/>
      <c r="BH98" s="281"/>
      <c r="BI98" s="281"/>
      <c r="BJ98" s="281"/>
      <c r="BK98" s="281"/>
      <c r="BL98" s="281"/>
      <c r="BM98" s="281"/>
      <c r="BN98" s="281"/>
      <c r="BO98" s="281"/>
      <c r="BP98" s="281"/>
      <c r="BQ98" s="281"/>
      <c r="BR98" s="281"/>
      <c r="BS98" s="281"/>
      <c r="BT98" s="281"/>
      <c r="BU98" s="281"/>
      <c r="BV98" s="281"/>
      <c r="BW98" s="281"/>
      <c r="BX98" s="281"/>
      <c r="BY98" s="281"/>
      <c r="BZ98" s="202"/>
    </row>
    <row r="99" spans="1:86" ht="3" customHeight="1">
      <c r="A99" s="281"/>
      <c r="B99" s="281"/>
      <c r="C99" s="281"/>
      <c r="D99" s="281"/>
      <c r="E99" s="281"/>
      <c r="F99" s="281"/>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1"/>
      <c r="AZ99" s="281"/>
      <c r="BA99" s="281"/>
      <c r="BB99" s="281"/>
      <c r="BC99" s="281"/>
      <c r="BD99" s="281"/>
      <c r="BE99" s="281"/>
      <c r="BF99" s="281"/>
      <c r="BG99" s="281"/>
      <c r="BH99" s="281"/>
      <c r="BI99" s="281"/>
      <c r="BJ99" s="281"/>
      <c r="BK99" s="281"/>
      <c r="BL99" s="281"/>
      <c r="BM99" s="281"/>
      <c r="BN99" s="281"/>
      <c r="BO99" s="281"/>
      <c r="BP99" s="281"/>
      <c r="BQ99" s="281"/>
      <c r="BR99" s="281"/>
      <c r="BS99" s="281"/>
      <c r="BT99" s="281"/>
      <c r="BU99" s="281"/>
      <c r="BV99" s="281"/>
      <c r="BW99" s="281"/>
      <c r="BX99" s="281"/>
      <c r="BY99" s="281"/>
      <c r="BZ99" s="202"/>
    </row>
    <row r="100" spans="1:86" ht="3" customHeight="1">
      <c r="A100" s="281"/>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81"/>
      <c r="AK100" s="281"/>
      <c r="AL100" s="281"/>
      <c r="AM100" s="281"/>
      <c r="AN100" s="281"/>
      <c r="AO100" s="281"/>
      <c r="AP100" s="281"/>
      <c r="AQ100" s="281"/>
      <c r="AR100" s="281"/>
      <c r="AS100" s="281"/>
      <c r="AT100" s="281"/>
      <c r="AU100" s="281"/>
      <c r="AV100" s="281"/>
      <c r="AW100" s="281"/>
      <c r="AX100" s="281"/>
      <c r="AY100" s="281"/>
      <c r="AZ100" s="281"/>
      <c r="BA100" s="281"/>
      <c r="BB100" s="281"/>
      <c r="BC100" s="281"/>
      <c r="BD100" s="281"/>
      <c r="BE100" s="281"/>
      <c r="BF100" s="281"/>
      <c r="BG100" s="281"/>
      <c r="BH100" s="281"/>
      <c r="BI100" s="281"/>
      <c r="BJ100" s="281"/>
      <c r="BK100" s="281"/>
      <c r="BL100" s="281"/>
      <c r="BM100" s="281"/>
      <c r="BN100" s="281"/>
      <c r="BO100" s="281"/>
      <c r="BP100" s="281"/>
      <c r="BQ100" s="281"/>
      <c r="BR100" s="281"/>
      <c r="BS100" s="281"/>
      <c r="BT100" s="281"/>
      <c r="BU100" s="281"/>
      <c r="BV100" s="281"/>
      <c r="BW100" s="281"/>
      <c r="BX100" s="281"/>
      <c r="BY100" s="281"/>
      <c r="BZ100" s="202"/>
    </row>
    <row r="101" spans="1:86" ht="3" customHeight="1">
      <c r="A101" s="281"/>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81"/>
      <c r="BT101" s="281"/>
      <c r="BU101" s="281"/>
      <c r="BV101" s="281"/>
      <c r="BW101" s="281"/>
      <c r="BX101" s="281"/>
      <c r="BY101" s="281"/>
      <c r="BZ101" s="202"/>
    </row>
    <row r="102" spans="1:86" ht="4.5" customHeight="1">
      <c r="A102" s="281"/>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1"/>
      <c r="AZ102" s="281"/>
      <c r="BA102" s="281"/>
      <c r="BB102" s="281"/>
      <c r="BC102" s="281"/>
      <c r="BD102" s="281"/>
      <c r="BE102" s="281"/>
      <c r="BF102" s="281"/>
      <c r="BG102" s="281"/>
      <c r="BH102" s="281"/>
      <c r="BI102" s="281"/>
      <c r="BJ102" s="281"/>
      <c r="BK102" s="281"/>
      <c r="BL102" s="281"/>
      <c r="BM102" s="281"/>
      <c r="BN102" s="281"/>
      <c r="BO102" s="281"/>
      <c r="BP102" s="281"/>
      <c r="BQ102" s="281"/>
      <c r="BR102" s="281"/>
      <c r="BS102" s="281"/>
      <c r="BT102" s="281"/>
      <c r="BU102" s="281"/>
      <c r="BV102" s="281"/>
      <c r="BW102" s="281"/>
      <c r="BX102" s="281"/>
      <c r="BY102" s="281"/>
      <c r="BZ102" s="219"/>
    </row>
    <row r="103" spans="1:86" ht="6.75" customHeight="1">
      <c r="A103" s="281"/>
      <c r="B103" s="281"/>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1"/>
      <c r="AZ103" s="281"/>
      <c r="BA103" s="281"/>
      <c r="BB103" s="281"/>
      <c r="BC103" s="281"/>
      <c r="BD103" s="281"/>
      <c r="BE103" s="281"/>
      <c r="BF103" s="281"/>
      <c r="BG103" s="281"/>
      <c r="BH103" s="281"/>
      <c r="BI103" s="281"/>
      <c r="BJ103" s="281"/>
      <c r="BK103" s="281"/>
      <c r="BL103" s="281"/>
      <c r="BM103" s="281"/>
      <c r="BN103" s="281"/>
      <c r="BO103" s="281"/>
      <c r="BP103" s="281"/>
      <c r="BQ103" s="281"/>
      <c r="BR103" s="281"/>
      <c r="BS103" s="281"/>
      <c r="BT103" s="281"/>
      <c r="BU103" s="281"/>
      <c r="BV103" s="281"/>
      <c r="BW103" s="281"/>
      <c r="BX103" s="281"/>
      <c r="BY103" s="281"/>
      <c r="BZ103" s="220"/>
    </row>
    <row r="104" spans="1:86" ht="6.75" customHeight="1">
      <c r="A104" s="28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281"/>
      <c r="AS104" s="281"/>
      <c r="AT104" s="281"/>
      <c r="AU104" s="281"/>
      <c r="AV104" s="281"/>
      <c r="AW104" s="281"/>
      <c r="AX104" s="281"/>
      <c r="AY104" s="281"/>
      <c r="AZ104" s="281"/>
      <c r="BA104" s="281"/>
      <c r="BB104" s="281"/>
      <c r="BC104" s="281"/>
      <c r="BD104" s="281"/>
      <c r="BE104" s="281"/>
      <c r="BF104" s="281"/>
      <c r="BG104" s="281"/>
      <c r="BH104" s="281"/>
      <c r="BI104" s="281"/>
      <c r="BJ104" s="281"/>
      <c r="BK104" s="281"/>
      <c r="BL104" s="281"/>
      <c r="BM104" s="281"/>
      <c r="BN104" s="281"/>
      <c r="BO104" s="281"/>
      <c r="BP104" s="281"/>
      <c r="BQ104" s="281"/>
      <c r="BR104" s="281"/>
      <c r="BS104" s="281"/>
      <c r="BT104" s="281"/>
      <c r="BU104" s="281"/>
      <c r="BV104" s="281"/>
      <c r="BW104" s="281"/>
      <c r="BX104" s="281"/>
      <c r="BY104" s="281"/>
      <c r="BZ104" s="202"/>
    </row>
    <row r="105" spans="1:86" ht="6" customHeight="1">
      <c r="A105" s="281"/>
      <c r="B105" s="281"/>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1"/>
      <c r="AZ105" s="281"/>
      <c r="BA105" s="281"/>
      <c r="BB105" s="281"/>
      <c r="BC105" s="281"/>
      <c r="BD105" s="281"/>
      <c r="BE105" s="281"/>
      <c r="BF105" s="281"/>
      <c r="BG105" s="281"/>
      <c r="BH105" s="281"/>
      <c r="BI105" s="281"/>
      <c r="BJ105" s="281"/>
      <c r="BK105" s="281"/>
      <c r="BL105" s="281"/>
      <c r="BM105" s="281"/>
      <c r="BN105" s="281"/>
      <c r="BO105" s="281"/>
      <c r="BP105" s="281"/>
      <c r="BQ105" s="281"/>
      <c r="BR105" s="281"/>
      <c r="BS105" s="281"/>
      <c r="BT105" s="281"/>
      <c r="BU105" s="281"/>
      <c r="BV105" s="281"/>
      <c r="BW105" s="281"/>
      <c r="BX105" s="281"/>
      <c r="BY105" s="281"/>
      <c r="BZ105" s="202"/>
    </row>
    <row r="106" spans="1:86" ht="6" customHeight="1">
      <c r="A106" s="281"/>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1"/>
      <c r="AZ106" s="281"/>
      <c r="BA106" s="281"/>
      <c r="BB106" s="281"/>
      <c r="BC106" s="281"/>
      <c r="BD106" s="281"/>
      <c r="BE106" s="281"/>
      <c r="BF106" s="281"/>
      <c r="BG106" s="281"/>
      <c r="BH106" s="281"/>
      <c r="BI106" s="281"/>
      <c r="BJ106" s="281"/>
      <c r="BK106" s="281"/>
      <c r="BL106" s="281"/>
      <c r="BM106" s="281"/>
      <c r="BN106" s="281"/>
      <c r="BO106" s="281"/>
      <c r="BP106" s="281"/>
      <c r="BQ106" s="281"/>
      <c r="BR106" s="281"/>
      <c r="BS106" s="281"/>
      <c r="BT106" s="281"/>
      <c r="BU106" s="281"/>
      <c r="BV106" s="281"/>
      <c r="BW106" s="281"/>
      <c r="BX106" s="281"/>
      <c r="BY106" s="281"/>
      <c r="BZ106" s="202"/>
    </row>
    <row r="107" spans="1:86" ht="6" customHeight="1">
      <c r="A107" s="281"/>
      <c r="B107" s="281"/>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281"/>
      <c r="AT107" s="281"/>
      <c r="AU107" s="281"/>
      <c r="AV107" s="281"/>
      <c r="AW107" s="281"/>
      <c r="AX107" s="281"/>
      <c r="AY107" s="281"/>
      <c r="AZ107" s="281"/>
      <c r="BA107" s="281"/>
      <c r="BB107" s="281"/>
      <c r="BC107" s="281"/>
      <c r="BD107" s="281"/>
      <c r="BE107" s="281"/>
      <c r="BF107" s="281"/>
      <c r="BG107" s="281"/>
      <c r="BH107" s="281"/>
      <c r="BI107" s="281"/>
      <c r="BJ107" s="281"/>
      <c r="BK107" s="281"/>
      <c r="BL107" s="281"/>
      <c r="BM107" s="281"/>
      <c r="BN107" s="281"/>
      <c r="BO107" s="281"/>
      <c r="BP107" s="281"/>
      <c r="BQ107" s="281"/>
      <c r="BR107" s="281"/>
      <c r="BS107" s="281"/>
      <c r="BT107" s="281"/>
      <c r="BU107" s="281"/>
      <c r="BV107" s="281"/>
      <c r="BW107" s="281"/>
      <c r="BX107" s="281"/>
      <c r="BY107" s="281"/>
      <c r="BZ107" s="202"/>
    </row>
    <row r="108" spans="1:86" ht="6.75" customHeight="1">
      <c r="A108" s="281"/>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281"/>
      <c r="AT108" s="281"/>
      <c r="AU108" s="281"/>
      <c r="AV108" s="281"/>
      <c r="AW108" s="281"/>
      <c r="AX108" s="281"/>
      <c r="AY108" s="281"/>
      <c r="AZ108" s="281"/>
      <c r="BA108" s="281"/>
      <c r="BB108" s="281"/>
      <c r="BC108" s="281"/>
      <c r="BD108" s="281"/>
      <c r="BE108" s="281"/>
      <c r="BF108" s="281"/>
      <c r="BG108" s="281"/>
      <c r="BH108" s="281"/>
      <c r="BI108" s="281"/>
      <c r="BJ108" s="281"/>
      <c r="BK108" s="281"/>
      <c r="BL108" s="281"/>
      <c r="BM108" s="281"/>
      <c r="BN108" s="281"/>
      <c r="BO108" s="281"/>
      <c r="BP108" s="281"/>
      <c r="BQ108" s="281"/>
      <c r="BR108" s="281"/>
      <c r="BS108" s="281"/>
      <c r="BT108" s="281"/>
      <c r="BU108" s="281"/>
      <c r="BV108" s="281"/>
      <c r="BW108" s="281"/>
      <c r="BX108" s="281"/>
      <c r="BY108" s="281"/>
      <c r="BZ108" s="202"/>
    </row>
    <row r="109" spans="1:86" ht="6.75" customHeight="1">
      <c r="A109" s="281"/>
      <c r="B109" s="281"/>
      <c r="C109" s="281"/>
      <c r="D109" s="281"/>
      <c r="E109" s="281"/>
      <c r="F109" s="281"/>
      <c r="G109" s="281"/>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1"/>
      <c r="AZ109" s="281"/>
      <c r="BA109" s="281"/>
      <c r="BB109" s="281"/>
      <c r="BC109" s="281"/>
      <c r="BD109" s="281"/>
      <c r="BE109" s="281"/>
      <c r="BF109" s="281"/>
      <c r="BG109" s="281"/>
      <c r="BH109" s="281"/>
      <c r="BI109" s="281"/>
      <c r="BJ109" s="281"/>
      <c r="BK109" s="281"/>
      <c r="BL109" s="281"/>
      <c r="BM109" s="281"/>
      <c r="BN109" s="281"/>
      <c r="BO109" s="281"/>
      <c r="BP109" s="281"/>
      <c r="BQ109" s="281"/>
      <c r="BR109" s="281"/>
      <c r="BS109" s="281"/>
      <c r="BT109" s="281"/>
      <c r="BU109" s="281"/>
      <c r="BV109" s="281"/>
      <c r="BW109" s="281"/>
      <c r="BX109" s="281"/>
      <c r="BY109" s="281"/>
      <c r="BZ109" s="202"/>
    </row>
    <row r="110" spans="1:86" ht="6" customHeight="1">
      <c r="A110" s="242"/>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42"/>
      <c r="AL110" s="242"/>
      <c r="AM110" s="242"/>
      <c r="AN110" s="242"/>
      <c r="AO110" s="242"/>
      <c r="AP110" s="242"/>
      <c r="AQ110" s="242"/>
      <c r="AR110" s="242"/>
      <c r="AS110" s="242"/>
      <c r="AT110" s="242"/>
      <c r="AU110" s="242"/>
      <c r="AV110" s="242"/>
      <c r="AW110" s="242"/>
      <c r="AX110" s="242"/>
      <c r="AY110" s="242"/>
      <c r="AZ110" s="242"/>
      <c r="BA110" s="242"/>
      <c r="BB110" s="242"/>
      <c r="BC110" s="242"/>
      <c r="BD110" s="242"/>
      <c r="BE110" s="242"/>
      <c r="BF110" s="242"/>
      <c r="BG110" s="242"/>
      <c r="BH110" s="242"/>
      <c r="BI110" s="242"/>
      <c r="BJ110" s="242"/>
      <c r="BK110" s="242"/>
      <c r="BL110" s="242"/>
      <c r="BM110" s="242"/>
      <c r="BN110" s="242"/>
      <c r="BO110" s="242"/>
      <c r="BP110" s="242"/>
      <c r="BQ110" s="242"/>
      <c r="BR110" s="242"/>
      <c r="BS110" s="242"/>
      <c r="BT110" s="242"/>
      <c r="BU110" s="242"/>
      <c r="BV110" s="242"/>
      <c r="BW110" s="242"/>
      <c r="BX110" s="242"/>
      <c r="BY110" s="242"/>
      <c r="BZ110" s="202"/>
    </row>
    <row r="111" spans="1:86" s="210" customFormat="1" ht="6" customHeight="1">
      <c r="A111" s="242"/>
      <c r="B111" s="242"/>
      <c r="C111" s="242"/>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2"/>
      <c r="AL111" s="242"/>
      <c r="AM111" s="242"/>
      <c r="AN111" s="242"/>
      <c r="AO111" s="242"/>
      <c r="AP111" s="242"/>
      <c r="AQ111" s="242"/>
      <c r="AR111" s="242"/>
      <c r="AS111" s="242"/>
      <c r="AT111" s="242"/>
      <c r="AU111" s="242"/>
      <c r="AV111" s="242"/>
      <c r="AW111" s="242"/>
      <c r="AX111" s="242"/>
      <c r="AY111" s="242"/>
      <c r="AZ111" s="242"/>
      <c r="BA111" s="242"/>
      <c r="BB111" s="242"/>
      <c r="BC111" s="242"/>
      <c r="BD111" s="242"/>
      <c r="BE111" s="242"/>
      <c r="BF111" s="242"/>
      <c r="BG111" s="242"/>
      <c r="BH111" s="242"/>
      <c r="BI111" s="242"/>
      <c r="BJ111" s="242"/>
      <c r="BK111" s="242"/>
      <c r="BL111" s="242"/>
      <c r="BM111" s="242"/>
      <c r="BN111" s="242"/>
      <c r="BO111" s="242"/>
      <c r="BP111" s="242"/>
      <c r="BQ111" s="242"/>
      <c r="BR111" s="242"/>
      <c r="BS111" s="242"/>
      <c r="BT111" s="242"/>
      <c r="BU111" s="242"/>
      <c r="BV111" s="242"/>
      <c r="BW111" s="242"/>
      <c r="BX111" s="242"/>
      <c r="BY111" s="242"/>
      <c r="BZ111" s="220"/>
      <c r="CD111" s="199"/>
      <c r="CE111" s="199"/>
      <c r="CF111" s="199"/>
      <c r="CG111" s="199"/>
      <c r="CH111" s="199"/>
    </row>
    <row r="112" spans="1:86" ht="6" customHeight="1">
      <c r="A112" s="242"/>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242"/>
      <c r="BA112" s="242"/>
      <c r="BB112" s="242"/>
      <c r="BC112" s="242"/>
      <c r="BD112" s="242"/>
      <c r="BE112" s="242"/>
      <c r="BF112" s="242"/>
      <c r="BG112" s="242"/>
      <c r="BH112" s="242"/>
      <c r="BI112" s="242"/>
      <c r="BJ112" s="242"/>
      <c r="BK112" s="242"/>
      <c r="BL112" s="242"/>
      <c r="BM112" s="242"/>
      <c r="BN112" s="242"/>
      <c r="BO112" s="242"/>
      <c r="BP112" s="242"/>
      <c r="BQ112" s="242"/>
      <c r="BR112" s="242"/>
      <c r="BS112" s="242"/>
      <c r="BT112" s="242"/>
      <c r="BU112" s="242"/>
      <c r="BV112" s="242"/>
      <c r="BW112" s="242"/>
      <c r="BX112" s="242"/>
      <c r="BY112" s="242"/>
      <c r="BZ112" s="202"/>
    </row>
    <row r="113" spans="1:78" ht="9" customHeight="1">
      <c r="A113" s="242"/>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2"/>
      <c r="BB113" s="242"/>
      <c r="BC113" s="242"/>
      <c r="BD113" s="242"/>
      <c r="BE113" s="242"/>
      <c r="BF113" s="242"/>
      <c r="BG113" s="242"/>
      <c r="BH113" s="242"/>
      <c r="BI113" s="242"/>
      <c r="BJ113" s="242"/>
      <c r="BK113" s="242"/>
      <c r="BL113" s="242"/>
      <c r="BM113" s="242"/>
      <c r="BN113" s="242"/>
      <c r="BO113" s="242"/>
      <c r="BP113" s="242"/>
      <c r="BQ113" s="242"/>
      <c r="BR113" s="242"/>
      <c r="BS113" s="242"/>
      <c r="BT113" s="242"/>
      <c r="BU113" s="242"/>
      <c r="BV113" s="242"/>
      <c r="BW113" s="242"/>
      <c r="BX113" s="242"/>
      <c r="BY113" s="242"/>
      <c r="BZ113" s="202"/>
    </row>
    <row r="114" spans="1:78" ht="6" customHeight="1">
      <c r="A114" s="242"/>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42"/>
      <c r="AP114" s="242"/>
      <c r="AQ114" s="242"/>
      <c r="AR114" s="242"/>
      <c r="AS114" s="242"/>
      <c r="AT114" s="242"/>
      <c r="AU114" s="242"/>
      <c r="AV114" s="242"/>
      <c r="AW114" s="242"/>
      <c r="AX114" s="242"/>
      <c r="AY114" s="242"/>
      <c r="AZ114" s="242"/>
      <c r="BA114" s="242"/>
      <c r="BB114" s="242"/>
      <c r="BC114" s="242"/>
      <c r="BD114" s="242"/>
      <c r="BE114" s="242"/>
      <c r="BF114" s="242"/>
      <c r="BG114" s="242"/>
      <c r="BH114" s="242"/>
      <c r="BI114" s="242"/>
      <c r="BJ114" s="242"/>
      <c r="BK114" s="242"/>
      <c r="BL114" s="242"/>
      <c r="BM114" s="242"/>
      <c r="BN114" s="242"/>
      <c r="BO114" s="242"/>
      <c r="BP114" s="242"/>
      <c r="BQ114" s="242"/>
      <c r="BR114" s="242"/>
      <c r="BS114" s="242"/>
      <c r="BT114" s="242"/>
      <c r="BU114" s="242"/>
      <c r="BV114" s="242"/>
      <c r="BW114" s="242"/>
      <c r="BX114" s="242"/>
      <c r="BY114" s="242"/>
      <c r="BZ114" s="202"/>
    </row>
    <row r="115" spans="1:78" ht="6" customHeight="1">
      <c r="A115" s="242"/>
      <c r="B115" s="242"/>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242"/>
      <c r="AP115" s="242"/>
      <c r="AQ115" s="242"/>
      <c r="AR115" s="242"/>
      <c r="AS115" s="242"/>
      <c r="AT115" s="242"/>
      <c r="AU115" s="242"/>
      <c r="AV115" s="242"/>
      <c r="AW115" s="242"/>
      <c r="AX115" s="242"/>
      <c r="AY115" s="242"/>
      <c r="AZ115" s="242"/>
      <c r="BA115" s="242"/>
      <c r="BB115" s="242"/>
      <c r="BC115" s="242"/>
      <c r="BD115" s="242"/>
      <c r="BE115" s="242"/>
      <c r="BF115" s="242"/>
      <c r="BG115" s="242"/>
      <c r="BH115" s="242"/>
      <c r="BI115" s="242"/>
      <c r="BJ115" s="242"/>
      <c r="BK115" s="242"/>
      <c r="BL115" s="242"/>
      <c r="BM115" s="242"/>
      <c r="BN115" s="242"/>
      <c r="BO115" s="242"/>
      <c r="BP115" s="242"/>
      <c r="BQ115" s="242"/>
      <c r="BR115" s="242"/>
      <c r="BS115" s="242"/>
      <c r="BT115" s="242"/>
      <c r="BU115" s="242"/>
      <c r="BV115" s="242"/>
      <c r="BW115" s="242"/>
      <c r="BX115" s="242"/>
      <c r="BY115" s="242"/>
      <c r="BZ115" s="202"/>
    </row>
    <row r="116" spans="1:78" ht="6" customHeight="1">
      <c r="A116" s="242"/>
      <c r="B116" s="242"/>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242"/>
      <c r="AP116" s="242"/>
      <c r="AQ116" s="242"/>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2"/>
      <c r="BM116" s="242"/>
      <c r="BN116" s="242"/>
      <c r="BO116" s="242"/>
      <c r="BP116" s="242"/>
      <c r="BQ116" s="242"/>
      <c r="BR116" s="242"/>
      <c r="BS116" s="242"/>
      <c r="BT116" s="242"/>
      <c r="BU116" s="242"/>
      <c r="BV116" s="242"/>
      <c r="BW116" s="242"/>
      <c r="BX116" s="242"/>
      <c r="BY116" s="242"/>
      <c r="BZ116" s="202"/>
    </row>
    <row r="117" spans="1:78" ht="6.75" customHeight="1">
      <c r="A117" s="242"/>
      <c r="B117" s="242"/>
      <c r="C117" s="242"/>
      <c r="D117" s="242"/>
      <c r="E117" s="242"/>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2"/>
      <c r="AE117" s="242"/>
      <c r="AF117" s="242"/>
      <c r="AG117" s="242"/>
      <c r="AH117" s="242"/>
      <c r="AI117" s="242"/>
      <c r="AJ117" s="242"/>
      <c r="AK117" s="242"/>
      <c r="AL117" s="242"/>
      <c r="AM117" s="242"/>
      <c r="AN117" s="242"/>
      <c r="AO117" s="242"/>
      <c r="AP117" s="242"/>
      <c r="AQ117" s="242"/>
      <c r="AR117" s="242"/>
      <c r="AS117" s="242"/>
      <c r="AT117" s="242"/>
      <c r="AU117" s="242"/>
      <c r="AV117" s="242"/>
      <c r="AW117" s="242"/>
      <c r="AX117" s="242"/>
      <c r="AY117" s="242"/>
      <c r="AZ117" s="242"/>
      <c r="BA117" s="242"/>
      <c r="BB117" s="242"/>
      <c r="BC117" s="242"/>
      <c r="BD117" s="242"/>
      <c r="BE117" s="242"/>
      <c r="BF117" s="242"/>
      <c r="BG117" s="242"/>
      <c r="BH117" s="242"/>
      <c r="BI117" s="242"/>
      <c r="BJ117" s="242"/>
      <c r="BK117" s="242"/>
      <c r="BL117" s="242"/>
      <c r="BM117" s="242"/>
      <c r="BN117" s="242"/>
      <c r="BO117" s="242"/>
      <c r="BP117" s="242"/>
      <c r="BQ117" s="242"/>
      <c r="BR117" s="242"/>
      <c r="BS117" s="242"/>
      <c r="BT117" s="242"/>
      <c r="BU117" s="242"/>
      <c r="BV117" s="242"/>
      <c r="BW117" s="242"/>
      <c r="BX117" s="242"/>
      <c r="BY117" s="242"/>
      <c r="BZ117" s="202"/>
    </row>
    <row r="118" spans="1:78" ht="6.75" customHeight="1">
      <c r="A118" s="242"/>
      <c r="B118" s="242"/>
      <c r="C118" s="242"/>
      <c r="D118" s="242"/>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c r="AI118" s="242"/>
      <c r="AJ118" s="242"/>
      <c r="AK118" s="242"/>
      <c r="AL118" s="242"/>
      <c r="AM118" s="242"/>
      <c r="AN118" s="242"/>
      <c r="AO118" s="242"/>
      <c r="AP118" s="242"/>
      <c r="AQ118" s="242"/>
      <c r="AR118" s="242"/>
      <c r="AS118" s="242"/>
      <c r="AT118" s="242"/>
      <c r="AU118" s="242"/>
      <c r="AV118" s="242"/>
      <c r="AW118" s="242"/>
      <c r="AX118" s="242"/>
      <c r="AY118" s="242"/>
      <c r="AZ118" s="242"/>
      <c r="BA118" s="242"/>
      <c r="BB118" s="242"/>
      <c r="BC118" s="242"/>
      <c r="BD118" s="242"/>
      <c r="BE118" s="242"/>
      <c r="BF118" s="242"/>
      <c r="BG118" s="242"/>
      <c r="BH118" s="242"/>
      <c r="BI118" s="242"/>
      <c r="BJ118" s="242"/>
      <c r="BK118" s="242"/>
      <c r="BL118" s="242"/>
      <c r="BM118" s="242"/>
      <c r="BN118" s="242"/>
      <c r="BO118" s="242"/>
      <c r="BP118" s="242"/>
      <c r="BQ118" s="242"/>
      <c r="BR118" s="242"/>
      <c r="BS118" s="242"/>
      <c r="BT118" s="242"/>
      <c r="BU118" s="242"/>
      <c r="BV118" s="242"/>
      <c r="BW118" s="242"/>
      <c r="BX118" s="242"/>
      <c r="BY118" s="242"/>
      <c r="BZ118" s="202"/>
    </row>
    <row r="119" spans="1:78" ht="6.75" customHeight="1">
      <c r="A119" s="242"/>
      <c r="B119" s="242"/>
      <c r="C119" s="242"/>
      <c r="D119" s="242"/>
      <c r="E119" s="242"/>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c r="AK119" s="242"/>
      <c r="AL119" s="242"/>
      <c r="AM119" s="242"/>
      <c r="AN119" s="242"/>
      <c r="AO119" s="242"/>
      <c r="AP119" s="242"/>
      <c r="AQ119" s="242"/>
      <c r="AR119" s="242"/>
      <c r="AS119" s="242"/>
      <c r="AT119" s="242"/>
      <c r="AU119" s="242"/>
      <c r="AV119" s="242"/>
      <c r="AW119" s="242"/>
      <c r="AX119" s="242"/>
      <c r="AY119" s="242"/>
      <c r="AZ119" s="242"/>
      <c r="BA119" s="242"/>
      <c r="BB119" s="242"/>
      <c r="BC119" s="242"/>
      <c r="BD119" s="242"/>
      <c r="BE119" s="242"/>
      <c r="BF119" s="242"/>
      <c r="BG119" s="242"/>
      <c r="BH119" s="242"/>
      <c r="BI119" s="242"/>
      <c r="BJ119" s="242"/>
      <c r="BK119" s="242"/>
      <c r="BL119" s="242"/>
      <c r="BM119" s="242"/>
      <c r="BN119" s="242"/>
      <c r="BO119" s="242"/>
      <c r="BP119" s="242"/>
      <c r="BQ119" s="242"/>
      <c r="BR119" s="242"/>
      <c r="BS119" s="242"/>
      <c r="BT119" s="242"/>
      <c r="BU119" s="242"/>
      <c r="BV119" s="242"/>
      <c r="BW119" s="242"/>
      <c r="BX119" s="242"/>
      <c r="BY119" s="242"/>
      <c r="BZ119" s="202"/>
    </row>
    <row r="120" spans="1:78" ht="6.75" customHeight="1">
      <c r="A120" s="242"/>
      <c r="B120" s="242"/>
      <c r="C120" s="242"/>
      <c r="D120" s="242"/>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K120" s="242"/>
      <c r="AL120" s="242"/>
      <c r="AM120" s="242"/>
      <c r="AN120" s="242"/>
      <c r="AO120" s="242"/>
      <c r="AP120" s="242"/>
      <c r="AQ120" s="242"/>
      <c r="AR120" s="242"/>
      <c r="AS120" s="242"/>
      <c r="AT120" s="242"/>
      <c r="AU120" s="242"/>
      <c r="AV120" s="242"/>
      <c r="AW120" s="242"/>
      <c r="AX120" s="242"/>
      <c r="AY120" s="242"/>
      <c r="AZ120" s="242"/>
      <c r="BA120" s="242"/>
      <c r="BB120" s="242"/>
      <c r="BC120" s="242"/>
      <c r="BD120" s="242"/>
      <c r="BE120" s="242"/>
      <c r="BF120" s="242"/>
      <c r="BG120" s="242"/>
      <c r="BH120" s="242"/>
      <c r="BI120" s="242"/>
      <c r="BJ120" s="242"/>
      <c r="BK120" s="242"/>
      <c r="BL120" s="242"/>
      <c r="BM120" s="242"/>
      <c r="BN120" s="242"/>
      <c r="BO120" s="242"/>
      <c r="BP120" s="242"/>
      <c r="BQ120" s="242"/>
      <c r="BR120" s="242"/>
      <c r="BS120" s="242"/>
      <c r="BT120" s="242"/>
      <c r="BU120" s="242"/>
      <c r="BV120" s="242"/>
      <c r="BW120" s="242"/>
      <c r="BX120" s="242"/>
      <c r="BY120" s="242"/>
      <c r="BZ120" s="202"/>
    </row>
    <row r="121" spans="1:78" ht="6.75" customHeight="1">
      <c r="A121" s="242"/>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42"/>
      <c r="AN121" s="242"/>
      <c r="AO121" s="242"/>
      <c r="AP121" s="242"/>
      <c r="AQ121" s="242"/>
      <c r="AR121" s="242"/>
      <c r="AS121" s="242"/>
      <c r="AT121" s="242"/>
      <c r="AU121" s="242"/>
      <c r="AV121" s="242"/>
      <c r="AW121" s="242"/>
      <c r="AX121" s="242"/>
      <c r="AY121" s="242"/>
      <c r="AZ121" s="242"/>
      <c r="BA121" s="242"/>
      <c r="BB121" s="242"/>
      <c r="BC121" s="242"/>
      <c r="BD121" s="242"/>
      <c r="BE121" s="242"/>
      <c r="BF121" s="242"/>
      <c r="BG121" s="242"/>
      <c r="BH121" s="242"/>
      <c r="BI121" s="242"/>
      <c r="BJ121" s="242"/>
      <c r="BK121" s="242"/>
      <c r="BL121" s="242"/>
      <c r="BM121" s="242"/>
      <c r="BN121" s="242"/>
      <c r="BO121" s="242"/>
      <c r="BP121" s="242"/>
      <c r="BQ121" s="242"/>
      <c r="BR121" s="242"/>
      <c r="BS121" s="242"/>
      <c r="BT121" s="242"/>
      <c r="BU121" s="242"/>
      <c r="BV121" s="242"/>
      <c r="BW121" s="242"/>
      <c r="BX121" s="242"/>
      <c r="BY121" s="242"/>
      <c r="BZ121" s="202"/>
    </row>
    <row r="122" spans="1:78" ht="6.75" customHeight="1">
      <c r="A122" s="242"/>
      <c r="B122" s="242"/>
      <c r="C122" s="242"/>
      <c r="D122" s="242"/>
      <c r="E122" s="242"/>
      <c r="F122" s="242"/>
      <c r="G122" s="242"/>
      <c r="H122" s="242"/>
      <c r="I122" s="242"/>
      <c r="J122" s="242"/>
      <c r="K122" s="242"/>
      <c r="L122" s="242"/>
      <c r="M122" s="242"/>
      <c r="N122" s="242"/>
      <c r="O122" s="242"/>
      <c r="P122" s="242"/>
      <c r="Q122" s="242"/>
      <c r="R122" s="242"/>
      <c r="S122" s="242"/>
      <c r="T122" s="242"/>
      <c r="U122" s="242"/>
      <c r="V122" s="242"/>
      <c r="W122" s="242"/>
      <c r="X122" s="242"/>
      <c r="Y122" s="242"/>
      <c r="Z122" s="242"/>
      <c r="AA122" s="242"/>
      <c r="AB122" s="242"/>
      <c r="AC122" s="242"/>
      <c r="AD122" s="242"/>
      <c r="AE122" s="242"/>
      <c r="AF122" s="242"/>
      <c r="AG122" s="242"/>
      <c r="AH122" s="242"/>
      <c r="AI122" s="242"/>
      <c r="AJ122" s="242"/>
      <c r="AK122" s="242"/>
      <c r="AL122" s="242"/>
      <c r="AM122" s="242"/>
      <c r="AN122" s="242"/>
      <c r="AO122" s="242"/>
      <c r="AP122" s="242"/>
      <c r="AQ122" s="242"/>
      <c r="AR122" s="242"/>
      <c r="AS122" s="242"/>
      <c r="AT122" s="242"/>
      <c r="AU122" s="242"/>
      <c r="AV122" s="242"/>
      <c r="AW122" s="242"/>
      <c r="AX122" s="242"/>
      <c r="AY122" s="242"/>
      <c r="AZ122" s="242"/>
      <c r="BA122" s="242"/>
      <c r="BB122" s="242"/>
      <c r="BC122" s="242"/>
      <c r="BD122" s="242"/>
      <c r="BE122" s="242"/>
      <c r="BF122" s="242"/>
      <c r="BG122" s="242"/>
      <c r="BH122" s="242"/>
      <c r="BI122" s="242"/>
      <c r="BJ122" s="242"/>
      <c r="BK122" s="242"/>
      <c r="BL122" s="242"/>
      <c r="BM122" s="242"/>
      <c r="BN122" s="242"/>
      <c r="BO122" s="242"/>
      <c r="BP122" s="242"/>
      <c r="BQ122" s="242"/>
      <c r="BR122" s="242"/>
      <c r="BS122" s="242"/>
      <c r="BT122" s="242"/>
      <c r="BU122" s="242"/>
      <c r="BV122" s="242"/>
      <c r="BW122" s="242"/>
      <c r="BX122" s="242"/>
      <c r="BY122" s="242"/>
      <c r="BZ122" s="202"/>
    </row>
    <row r="123" spans="1:78" ht="6.75" customHeight="1">
      <c r="A123" s="242"/>
      <c r="B123" s="242"/>
      <c r="C123" s="242"/>
      <c r="D123" s="242"/>
      <c r="E123" s="242"/>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242"/>
      <c r="AR123" s="242"/>
      <c r="AS123" s="242"/>
      <c r="AT123" s="242"/>
      <c r="AU123" s="242"/>
      <c r="AV123" s="242"/>
      <c r="AW123" s="242"/>
      <c r="AX123" s="242"/>
      <c r="AY123" s="242"/>
      <c r="AZ123" s="242"/>
      <c r="BA123" s="242"/>
      <c r="BB123" s="242"/>
      <c r="BC123" s="242"/>
      <c r="BD123" s="242"/>
      <c r="BE123" s="242"/>
      <c r="BF123" s="242"/>
      <c r="BG123" s="242"/>
      <c r="BH123" s="242"/>
      <c r="BI123" s="242"/>
      <c r="BJ123" s="242"/>
      <c r="BK123" s="242"/>
      <c r="BL123" s="242"/>
      <c r="BM123" s="242"/>
      <c r="BN123" s="242"/>
      <c r="BO123" s="242"/>
      <c r="BP123" s="242"/>
      <c r="BQ123" s="242"/>
      <c r="BR123" s="242"/>
      <c r="BS123" s="242"/>
      <c r="BT123" s="242"/>
      <c r="BU123" s="242"/>
      <c r="BV123" s="242"/>
      <c r="BW123" s="242"/>
      <c r="BX123" s="242"/>
      <c r="BY123" s="242"/>
      <c r="BZ123" s="202"/>
    </row>
    <row r="124" spans="1:78" s="210" customFormat="1" ht="5.25" customHeight="1">
      <c r="A124" s="214"/>
      <c r="B124" s="214"/>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20"/>
    </row>
    <row r="125" spans="1:78" s="210" customFormat="1" ht="5.25" customHeight="1">
      <c r="A125" s="214"/>
      <c r="B125" s="214"/>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20"/>
    </row>
  </sheetData>
  <sheetProtection selectLockedCells="1"/>
  <mergeCells count="41">
    <mergeCell ref="BG19:BH20"/>
    <mergeCell ref="BX16:BY18"/>
    <mergeCell ref="N40:W40"/>
    <mergeCell ref="N21:AM26"/>
    <mergeCell ref="N27:AM28"/>
    <mergeCell ref="N29:AM34"/>
    <mergeCell ref="BI19:BR20"/>
    <mergeCell ref="AZ21:BY26"/>
    <mergeCell ref="AZ27:BE28"/>
    <mergeCell ref="A65:BY109"/>
    <mergeCell ref="A40:M40"/>
    <mergeCell ref="A44:AE46"/>
    <mergeCell ref="A47:BY64"/>
    <mergeCell ref="B6:BM8"/>
    <mergeCell ref="B9:BY14"/>
    <mergeCell ref="A21:M26"/>
    <mergeCell ref="A27:M28"/>
    <mergeCell ref="BJ16:BO18"/>
    <mergeCell ref="BH16:BI18"/>
    <mergeCell ref="AZ16:BG18"/>
    <mergeCell ref="AZ29:BE30"/>
    <mergeCell ref="BF27:BY28"/>
    <mergeCell ref="BF29:BY30"/>
    <mergeCell ref="A29:M34"/>
    <mergeCell ref="N19:AM20"/>
    <mergeCell ref="A1:F3"/>
    <mergeCell ref="G2:BV5"/>
    <mergeCell ref="A16:P18"/>
    <mergeCell ref="A37:P39"/>
    <mergeCell ref="BF31:BY32"/>
    <mergeCell ref="BF33:BY34"/>
    <mergeCell ref="BR16:BW18"/>
    <mergeCell ref="BP16:BQ18"/>
    <mergeCell ref="AN27:AY34"/>
    <mergeCell ref="AZ19:BA20"/>
    <mergeCell ref="BB19:BF20"/>
    <mergeCell ref="AZ33:BE34"/>
    <mergeCell ref="AZ31:BE32"/>
    <mergeCell ref="A19:M20"/>
    <mergeCell ref="AN16:AY18"/>
    <mergeCell ref="AN19:AY26"/>
  </mergeCells>
  <phoneticPr fontId="1"/>
  <dataValidations count="2">
    <dataValidation imeMode="fullKatakana" allowBlank="1" showInputMessage="1" showErrorMessage="1" sqref="N19:AM20 N27:AM28"/>
    <dataValidation imeMode="disabled" allowBlank="1" showInputMessage="1" showErrorMessage="1" sqref="AZ16:BG18 BJ16:BO18 BR16:BW18 BB19:BF20 BI19:BR20 BF29:BY34"/>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view="pageBreakPreview" zoomScale="85" zoomScaleNormal="85" zoomScaleSheetLayoutView="85" workbookViewId="0">
      <selection activeCell="A8" sqref="A8:I8"/>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21</v>
      </c>
    </row>
    <row r="2" spans="1:20" ht="14.1" customHeight="1" thickBot="1">
      <c r="A2" s="367">
        <v>1</v>
      </c>
      <c r="B2" s="435" t="s">
        <v>111</v>
      </c>
      <c r="C2" s="431" t="s">
        <v>14</v>
      </c>
      <c r="D2" s="433" t="s">
        <v>15</v>
      </c>
      <c r="E2" s="430" t="s">
        <v>16</v>
      </c>
      <c r="F2" s="372" t="s">
        <v>18</v>
      </c>
      <c r="G2" s="415" t="s">
        <v>17</v>
      </c>
      <c r="H2" s="416" t="s">
        <v>22</v>
      </c>
      <c r="I2" s="87"/>
      <c r="N2" s="86" t="s">
        <v>121</v>
      </c>
    </row>
    <row r="3" spans="1:20" ht="14.1" customHeight="1" thickBot="1">
      <c r="A3" s="367"/>
      <c r="B3" s="436"/>
      <c r="C3" s="432"/>
      <c r="D3" s="434"/>
      <c r="E3" s="430"/>
      <c r="F3" s="373"/>
      <c r="G3" s="369"/>
      <c r="H3" s="417"/>
      <c r="I3" s="88" t="s">
        <v>53</v>
      </c>
      <c r="N3" s="412" t="s">
        <v>86</v>
      </c>
      <c r="O3" s="383" t="s">
        <v>88</v>
      </c>
      <c r="P3" s="383"/>
      <c r="Q3" s="89" t="s">
        <v>89</v>
      </c>
    </row>
    <row r="4" spans="1:20" ht="24.95" customHeight="1">
      <c r="A4" s="367"/>
      <c r="B4" s="90" t="s">
        <v>35</v>
      </c>
      <c r="C4" s="14"/>
      <c r="D4" s="15"/>
      <c r="E4" s="16"/>
      <c r="F4" s="17"/>
      <c r="G4" s="18"/>
      <c r="H4" s="91">
        <f>SUM(C4:G4)</f>
        <v>0</v>
      </c>
      <c r="I4" s="92">
        <f>H4-E4-G4</f>
        <v>0</v>
      </c>
      <c r="K4" s="424" t="s">
        <v>72</v>
      </c>
      <c r="L4" s="425"/>
      <c r="N4" s="413"/>
      <c r="O4" s="410" t="s">
        <v>55</v>
      </c>
      <c r="P4" s="411" t="s">
        <v>87</v>
      </c>
      <c r="Q4" s="384" t="s">
        <v>90</v>
      </c>
    </row>
    <row r="5" spans="1:20" ht="24.95" customHeight="1" thickBot="1">
      <c r="A5" s="367"/>
      <c r="B5" s="93" t="s">
        <v>73</v>
      </c>
      <c r="C5" s="34"/>
      <c r="D5" s="35"/>
      <c r="E5" s="36"/>
      <c r="F5" s="37"/>
      <c r="G5" s="38"/>
      <c r="H5" s="94">
        <f>SUM(C5:G5)</f>
        <v>0</v>
      </c>
      <c r="I5" s="95">
        <f>H5-E5-G5</f>
        <v>0</v>
      </c>
      <c r="K5" s="426"/>
      <c r="L5" s="427"/>
      <c r="N5" s="414"/>
      <c r="O5" s="410"/>
      <c r="P5" s="411"/>
      <c r="Q5" s="384"/>
    </row>
    <row r="6" spans="1:20" ht="24.95" customHeight="1" thickTop="1" thickBot="1">
      <c r="A6" s="367"/>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423" t="str">
        <f>IF(I4&lt;I5,"①","②")</f>
        <v>②</v>
      </c>
      <c r="L6" s="349"/>
      <c r="N6" s="98" t="b">
        <f>IF(OR(AND(O6,P6),Q6),TRUE)</f>
        <v>1</v>
      </c>
      <c r="O6" s="99" t="b">
        <f>IF(I6&lt;&gt;0,TRUE)</f>
        <v>0</v>
      </c>
      <c r="P6" s="100" t="b">
        <f>IF(I6&gt;I13,TRUE)</f>
        <v>0</v>
      </c>
      <c r="Q6" s="101" t="b">
        <f>IF(AND(H6=0,H13=0),TRUE)</f>
        <v>1</v>
      </c>
    </row>
    <row r="7" spans="1:20" ht="54" customHeight="1">
      <c r="A7" s="438" t="s">
        <v>148</v>
      </c>
      <c r="B7" s="382"/>
      <c r="C7" s="382"/>
      <c r="D7" s="382"/>
      <c r="E7" s="382"/>
      <c r="F7" s="382"/>
      <c r="G7" s="382"/>
      <c r="H7" s="382"/>
      <c r="I7" s="382"/>
    </row>
    <row r="8" spans="1:20" ht="19.5" thickBot="1">
      <c r="A8" s="382" t="s">
        <v>91</v>
      </c>
      <c r="B8" s="382"/>
      <c r="C8" s="382"/>
      <c r="D8" s="382"/>
      <c r="E8" s="382"/>
      <c r="F8" s="382"/>
      <c r="G8" s="382"/>
      <c r="H8" s="382"/>
      <c r="I8" s="382"/>
      <c r="M8" s="86" t="s">
        <v>82</v>
      </c>
    </row>
    <row r="9" spans="1:20">
      <c r="A9" s="382" t="s">
        <v>52</v>
      </c>
      <c r="B9" s="382"/>
      <c r="C9" s="382"/>
      <c r="D9" s="382"/>
      <c r="E9" s="382"/>
      <c r="F9" s="382"/>
      <c r="G9" s="382"/>
      <c r="H9" s="382"/>
      <c r="I9" s="382"/>
      <c r="K9" s="418" t="s">
        <v>94</v>
      </c>
      <c r="L9" s="419"/>
      <c r="M9" s="365" t="s">
        <v>14</v>
      </c>
      <c r="N9" s="365" t="s">
        <v>15</v>
      </c>
      <c r="O9" s="365" t="s">
        <v>16</v>
      </c>
      <c r="P9" s="387" t="s">
        <v>18</v>
      </c>
      <c r="Q9" s="385" t="s">
        <v>31</v>
      </c>
      <c r="R9" s="391" t="s">
        <v>22</v>
      </c>
      <c r="S9" s="102"/>
    </row>
    <row r="10" spans="1:20" ht="14.1" customHeight="1" thickBot="1">
      <c r="K10" s="420"/>
      <c r="L10" s="421"/>
      <c r="M10" s="366"/>
      <c r="N10" s="366"/>
      <c r="O10" s="366"/>
      <c r="P10" s="388"/>
      <c r="Q10" s="386"/>
      <c r="R10" s="391"/>
      <c r="S10" s="103" t="s">
        <v>54</v>
      </c>
    </row>
    <row r="11" spans="1:20" ht="12" customHeight="1" thickBot="1">
      <c r="A11" s="367">
        <v>2</v>
      </c>
      <c r="B11" s="437" t="s">
        <v>119</v>
      </c>
      <c r="C11" s="431" t="s">
        <v>14</v>
      </c>
      <c r="D11" s="433" t="s">
        <v>15</v>
      </c>
      <c r="E11" s="430" t="s">
        <v>16</v>
      </c>
      <c r="F11" s="372" t="s">
        <v>18</v>
      </c>
      <c r="G11" s="369" t="s">
        <v>31</v>
      </c>
      <c r="H11" s="416" t="s">
        <v>22</v>
      </c>
      <c r="I11" s="87"/>
      <c r="K11" s="422"/>
      <c r="L11" s="390"/>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367"/>
      <c r="B12" s="437"/>
      <c r="C12" s="432"/>
      <c r="D12" s="434"/>
      <c r="E12" s="430"/>
      <c r="F12" s="373"/>
      <c r="G12" s="369"/>
      <c r="H12" s="417"/>
      <c r="I12" s="88" t="s">
        <v>23</v>
      </c>
      <c r="K12" s="428" t="s">
        <v>130</v>
      </c>
      <c r="L12" s="226" t="s">
        <v>128</v>
      </c>
      <c r="M12" s="233">
        <f>IF(M11&gt;0,M11*-1,0)</f>
        <v>0</v>
      </c>
      <c r="N12" s="233">
        <f>IF(N11&gt;0,N11*-1,0)</f>
        <v>0</v>
      </c>
      <c r="O12" s="233">
        <f>IF(O11&gt;0,O11*-1,0)</f>
        <v>0</v>
      </c>
      <c r="P12" s="234">
        <f>IF(P11&gt;0,P11*-1,0)</f>
        <v>0</v>
      </c>
      <c r="Q12" s="229"/>
      <c r="R12" s="230"/>
      <c r="S12" s="231">
        <f>IF(S11&gt;0,S11*-1,0)</f>
        <v>0</v>
      </c>
    </row>
    <row r="13" spans="1:20" ht="24.95" customHeight="1" thickBot="1">
      <c r="A13" s="367"/>
      <c r="B13" s="437"/>
      <c r="C13" s="21"/>
      <c r="D13" s="22"/>
      <c r="E13" s="23"/>
      <c r="F13" s="24"/>
      <c r="G13" s="20">
        <v>0</v>
      </c>
      <c r="H13" s="108">
        <f>SUM(C13:G13)</f>
        <v>0</v>
      </c>
      <c r="I13" s="109">
        <f>H13-E13-G13</f>
        <v>0</v>
      </c>
      <c r="K13" s="429"/>
      <c r="L13" s="235" t="s">
        <v>129</v>
      </c>
      <c r="M13" s="236">
        <f>IF(M11&lt;0,M11*-1,0)</f>
        <v>0</v>
      </c>
      <c r="N13" s="236">
        <f>IF(N11&lt;0,N11*-1,0)</f>
        <v>0</v>
      </c>
      <c r="O13" s="236">
        <f>IF(O11&lt;0,O11*-1,0)</f>
        <v>0</v>
      </c>
      <c r="P13" s="237">
        <f>IF(P11&lt;0,P11*-1,0)</f>
        <v>0</v>
      </c>
      <c r="Q13" s="228"/>
      <c r="R13" s="227"/>
      <c r="S13" s="232">
        <f>IF(S11&lt;0,S11*-1,0)</f>
        <v>0</v>
      </c>
    </row>
    <row r="14" spans="1:20" ht="14.1" customHeight="1" thickBot="1">
      <c r="I14" s="111" t="s">
        <v>41</v>
      </c>
      <c r="R14" s="120"/>
      <c r="S14" s="121"/>
      <c r="T14" s="112"/>
    </row>
    <row r="15" spans="1:20" s="112" customFormat="1" ht="12.6" customHeight="1" thickBot="1">
      <c r="A15" s="374">
        <v>3</v>
      </c>
      <c r="B15" s="449" t="s">
        <v>137</v>
      </c>
      <c r="C15" s="456" t="s">
        <v>14</v>
      </c>
      <c r="D15" s="454" t="s">
        <v>15</v>
      </c>
      <c r="E15" s="453" t="s">
        <v>16</v>
      </c>
      <c r="F15" s="439" t="s">
        <v>18</v>
      </c>
      <c r="G15" s="441" t="s">
        <v>42</v>
      </c>
      <c r="H15" s="113"/>
      <c r="I15" s="113"/>
      <c r="K15" s="223" t="s">
        <v>132</v>
      </c>
      <c r="L15" s="114"/>
      <c r="M15" s="115"/>
      <c r="N15" s="115"/>
      <c r="O15" s="115"/>
      <c r="P15" s="115"/>
      <c r="Q15" s="114"/>
      <c r="R15" s="86"/>
      <c r="S15" s="86"/>
    </row>
    <row r="16" spans="1:20" s="112" customFormat="1" ht="12.6" customHeight="1">
      <c r="A16" s="375"/>
      <c r="B16" s="450"/>
      <c r="C16" s="457"/>
      <c r="D16" s="455"/>
      <c r="E16" s="440"/>
      <c r="F16" s="440"/>
      <c r="G16" s="442"/>
      <c r="H16" s="116"/>
      <c r="I16" s="116"/>
      <c r="K16" s="406" t="s">
        <v>133</v>
      </c>
      <c r="L16" s="407"/>
      <c r="M16" s="118" t="s">
        <v>67</v>
      </c>
      <c r="N16" s="118" t="s">
        <v>68</v>
      </c>
      <c r="O16" s="118" t="s">
        <v>69</v>
      </c>
      <c r="P16" s="119" t="s">
        <v>70</v>
      </c>
      <c r="Q16" s="114"/>
    </row>
    <row r="17" spans="1:20" s="112" customFormat="1" ht="24.95" customHeight="1">
      <c r="A17" s="375"/>
      <c r="B17" s="450"/>
      <c r="C17" s="25"/>
      <c r="D17" s="26"/>
      <c r="E17" s="27"/>
      <c r="F17" s="28"/>
      <c r="G17" s="117">
        <f>SUM(C17,D17,F17)</f>
        <v>0</v>
      </c>
      <c r="H17" s="113"/>
      <c r="I17" s="113"/>
      <c r="K17" s="447" t="s">
        <v>131</v>
      </c>
      <c r="L17" s="448"/>
      <c r="M17" s="238">
        <f>IF(C17&lt;0,C17,0)</f>
        <v>0</v>
      </c>
      <c r="N17" s="238">
        <f t="shared" ref="N17:P17" si="1">IF(D17&lt;0,D17,0)</f>
        <v>0</v>
      </c>
      <c r="O17" s="238">
        <f t="shared" si="1"/>
        <v>0</v>
      </c>
      <c r="P17" s="239">
        <f t="shared" si="1"/>
        <v>0</v>
      </c>
      <c r="Q17" s="114"/>
      <c r="R17" s="120"/>
      <c r="S17" s="121"/>
    </row>
    <row r="18" spans="1:20" s="112" customFormat="1" ht="19.5" thickBot="1">
      <c r="A18" s="376"/>
      <c r="B18" s="122" t="s">
        <v>138</v>
      </c>
      <c r="C18" s="30"/>
      <c r="D18" s="31"/>
      <c r="E18" s="32"/>
      <c r="F18" s="33"/>
      <c r="G18" s="123">
        <f>SUM(C18,D18,F18)</f>
        <v>0</v>
      </c>
      <c r="H18" s="113"/>
      <c r="I18" s="113"/>
      <c r="K18" s="404" t="s">
        <v>95</v>
      </c>
      <c r="L18" s="405"/>
      <c r="M18" s="124">
        <f>IF(C17&gt;0,C17,0)</f>
        <v>0</v>
      </c>
      <c r="N18" s="124">
        <f t="shared" ref="N18:P18" si="2">IF(D17&gt;0,D17,0)</f>
        <v>0</v>
      </c>
      <c r="O18" s="124">
        <f t="shared" si="2"/>
        <v>0</v>
      </c>
      <c r="P18" s="125">
        <f t="shared" si="2"/>
        <v>0</v>
      </c>
      <c r="Q18" s="114"/>
      <c r="R18" s="86"/>
      <c r="S18" s="86"/>
    </row>
    <row r="19" spans="1:20" s="112" customFormat="1" ht="13.5" customHeight="1">
      <c r="A19" s="443" t="s">
        <v>139</v>
      </c>
      <c r="B19" s="443"/>
      <c r="C19" s="443"/>
      <c r="D19" s="443"/>
      <c r="E19" s="443"/>
      <c r="F19" s="443"/>
      <c r="G19" s="443"/>
      <c r="H19" s="443"/>
      <c r="I19" s="443"/>
      <c r="T19" s="86"/>
    </row>
    <row r="20" spans="1:20" s="112" customFormat="1" ht="38.25" customHeight="1" thickBot="1">
      <c r="A20" s="443"/>
      <c r="B20" s="443"/>
      <c r="C20" s="443"/>
      <c r="D20" s="443"/>
      <c r="E20" s="443"/>
      <c r="F20" s="443"/>
      <c r="G20" s="443"/>
      <c r="H20" s="443"/>
      <c r="I20" s="443"/>
      <c r="T20" s="86"/>
    </row>
    <row r="21" spans="1:20" s="112" customFormat="1" ht="13.5" customHeight="1">
      <c r="A21" s="86"/>
      <c r="B21" s="86"/>
      <c r="C21" s="86"/>
      <c r="D21" s="86"/>
      <c r="E21" s="86"/>
      <c r="F21" s="86"/>
      <c r="G21" s="86"/>
      <c r="H21" s="86"/>
      <c r="I21" s="86"/>
      <c r="K21" s="392" t="s">
        <v>57</v>
      </c>
      <c r="L21" s="393"/>
      <c r="M21" s="126" t="s">
        <v>143</v>
      </c>
      <c r="N21" s="127" t="s">
        <v>144</v>
      </c>
      <c r="O21" s="128" t="s">
        <v>136</v>
      </c>
      <c r="P21" s="361" t="s">
        <v>63</v>
      </c>
      <c r="Q21" s="362"/>
      <c r="R21" s="129"/>
      <c r="S21" s="130"/>
      <c r="T21" s="86"/>
    </row>
    <row r="22" spans="1:20" s="112" customFormat="1" ht="24.95" customHeight="1">
      <c r="A22" s="367">
        <v>4</v>
      </c>
      <c r="B22" s="377" t="s">
        <v>40</v>
      </c>
      <c r="C22" s="131" t="s">
        <v>16</v>
      </c>
      <c r="D22" s="131" t="s">
        <v>26</v>
      </c>
      <c r="E22" s="131" t="s">
        <v>22</v>
      </c>
      <c r="F22" s="86"/>
      <c r="G22" s="86"/>
      <c r="H22" s="86"/>
      <c r="I22" s="86"/>
      <c r="K22" s="394"/>
      <c r="L22" s="395"/>
      <c r="M22" s="132" t="s">
        <v>59</v>
      </c>
      <c r="N22" s="133" t="s">
        <v>58</v>
      </c>
      <c r="O22" s="134" t="s">
        <v>60</v>
      </c>
      <c r="P22" s="363"/>
      <c r="Q22" s="364"/>
      <c r="R22" s="135" t="s">
        <v>61</v>
      </c>
      <c r="S22" s="136" t="s">
        <v>62</v>
      </c>
      <c r="T22" s="86"/>
    </row>
    <row r="23" spans="1:20" s="112" customFormat="1" ht="24.95" customHeight="1" thickBot="1">
      <c r="A23" s="367"/>
      <c r="B23" s="377"/>
      <c r="C23" s="104">
        <f>IF(E6&lt;E13,P24,0)</f>
        <v>0</v>
      </c>
      <c r="D23" s="29"/>
      <c r="E23" s="104">
        <f>SUM(C23:D23)</f>
        <v>0</v>
      </c>
      <c r="F23" s="86"/>
      <c r="G23" s="86"/>
      <c r="H23" s="86"/>
      <c r="I23" s="86"/>
      <c r="K23" s="394"/>
      <c r="L23" s="395"/>
      <c r="M23" s="137" t="s">
        <v>134</v>
      </c>
      <c r="N23" s="138" t="s">
        <v>135</v>
      </c>
      <c r="O23" s="139" t="s">
        <v>122</v>
      </c>
      <c r="P23" s="363"/>
      <c r="Q23" s="364"/>
      <c r="R23" s="140" t="s">
        <v>64</v>
      </c>
      <c r="S23" s="141" t="s">
        <v>56</v>
      </c>
      <c r="T23" s="86"/>
    </row>
    <row r="24" spans="1:20" ht="13.5" customHeight="1" thickBot="1">
      <c r="K24" s="396"/>
      <c r="L24" s="397"/>
      <c r="M24" s="142">
        <f>I6-I13</f>
        <v>0</v>
      </c>
      <c r="N24" s="143">
        <f>G17</f>
        <v>0</v>
      </c>
      <c r="O24" s="144">
        <f>IF(M24&gt;N24,M24-N24,0)</f>
        <v>0</v>
      </c>
      <c r="P24" s="408">
        <f>MIN(R24:S24)</f>
        <v>0</v>
      </c>
      <c r="Q24" s="409"/>
      <c r="R24" s="145">
        <f>O24-D23</f>
        <v>0</v>
      </c>
      <c r="S24" s="146">
        <f>E13+E17-E6</f>
        <v>0</v>
      </c>
    </row>
    <row r="25" spans="1:20" ht="12.6" customHeight="1" thickBot="1">
      <c r="A25" s="367">
        <v>5</v>
      </c>
      <c r="B25" s="437" t="s">
        <v>83</v>
      </c>
      <c r="C25" s="431" t="s">
        <v>14</v>
      </c>
      <c r="D25" s="433" t="s">
        <v>15</v>
      </c>
      <c r="E25" s="430" t="s">
        <v>16</v>
      </c>
      <c r="F25" s="372" t="s">
        <v>18</v>
      </c>
      <c r="G25" s="369" t="s">
        <v>17</v>
      </c>
      <c r="H25" s="416" t="s">
        <v>22</v>
      </c>
      <c r="I25" s="87"/>
    </row>
    <row r="26" spans="1:20" ht="12.6" customHeight="1">
      <c r="A26" s="367"/>
      <c r="B26" s="437"/>
      <c r="C26" s="432"/>
      <c r="D26" s="434"/>
      <c r="E26" s="430"/>
      <c r="F26" s="373"/>
      <c r="G26" s="369"/>
      <c r="H26" s="417"/>
      <c r="I26" s="88" t="s">
        <v>23</v>
      </c>
    </row>
    <row r="27" spans="1:20" ht="24.95" customHeight="1" thickBot="1">
      <c r="A27" s="367"/>
      <c r="B27" s="437"/>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367">
        <v>6</v>
      </c>
      <c r="B29" s="451" t="s">
        <v>125</v>
      </c>
      <c r="C29" s="153" t="s">
        <v>124</v>
      </c>
      <c r="E29" s="154" t="s">
        <v>84</v>
      </c>
      <c r="F29" s="153" t="s">
        <v>126</v>
      </c>
      <c r="G29" s="153" t="s">
        <v>66</v>
      </c>
      <c r="H29" s="240" t="s">
        <v>141</v>
      </c>
      <c r="I29" s="155" t="s">
        <v>65</v>
      </c>
    </row>
    <row r="30" spans="1:20" ht="24.95" customHeight="1" thickBot="1">
      <c r="A30" s="367"/>
      <c r="B30" s="452"/>
      <c r="C30" s="29"/>
      <c r="E30" s="104">
        <f>I27</f>
        <v>0</v>
      </c>
      <c r="F30" s="104">
        <f>E23</f>
        <v>0</v>
      </c>
      <c r="G30" s="104">
        <f>C30</f>
        <v>0</v>
      </c>
      <c r="H30" s="224">
        <f>IF(C18&gt;0,C18,0)+IF(D18&gt;0,D18,0)+IF(F18&gt;0,F18,0)</f>
        <v>0</v>
      </c>
      <c r="I30" s="150">
        <f>IF(E30-F30-G30-H30&lt;0,0,E30-F30-G30-H30)</f>
        <v>0</v>
      </c>
    </row>
    <row r="31" spans="1:20" ht="13.5" customHeight="1" thickBot="1">
      <c r="I31" s="152"/>
    </row>
    <row r="32" spans="1:20" ht="14.1" customHeight="1" thickBot="1">
      <c r="A32" s="367">
        <v>7</v>
      </c>
      <c r="B32" s="435" t="s">
        <v>112</v>
      </c>
      <c r="C32" s="431" t="s">
        <v>14</v>
      </c>
      <c r="D32" s="433" t="s">
        <v>15</v>
      </c>
      <c r="E32" s="430" t="s">
        <v>16</v>
      </c>
      <c r="F32" s="372" t="s">
        <v>18</v>
      </c>
      <c r="G32" s="369" t="s">
        <v>17</v>
      </c>
      <c r="H32" s="416" t="s">
        <v>22</v>
      </c>
      <c r="I32" s="87"/>
      <c r="K32" s="398" t="s">
        <v>110</v>
      </c>
      <c r="L32" s="399"/>
      <c r="M32" s="366" t="s">
        <v>14</v>
      </c>
      <c r="N32" s="366" t="s">
        <v>15</v>
      </c>
      <c r="O32" s="366" t="s">
        <v>16</v>
      </c>
      <c r="P32" s="366" t="s">
        <v>18</v>
      </c>
      <c r="Q32" s="389" t="s">
        <v>31</v>
      </c>
      <c r="R32" s="391" t="s">
        <v>22</v>
      </c>
      <c r="S32" s="102"/>
    </row>
    <row r="33" spans="1:19" ht="14.1" customHeight="1">
      <c r="A33" s="367"/>
      <c r="B33" s="436"/>
      <c r="C33" s="432"/>
      <c r="D33" s="434"/>
      <c r="E33" s="430"/>
      <c r="F33" s="373"/>
      <c r="G33" s="369"/>
      <c r="H33" s="417"/>
      <c r="I33" s="88" t="s">
        <v>23</v>
      </c>
      <c r="K33" s="400"/>
      <c r="L33" s="401"/>
      <c r="M33" s="366"/>
      <c r="N33" s="366"/>
      <c r="O33" s="366"/>
      <c r="P33" s="366"/>
      <c r="Q33" s="390"/>
      <c r="R33" s="391"/>
      <c r="S33" s="103" t="s">
        <v>54</v>
      </c>
    </row>
    <row r="34" spans="1:19" ht="24.95" customHeight="1">
      <c r="A34" s="367"/>
      <c r="B34" s="156" t="s">
        <v>35</v>
      </c>
      <c r="C34" s="60"/>
      <c r="D34" s="61"/>
      <c r="E34" s="62"/>
      <c r="F34" s="63"/>
      <c r="G34" s="64"/>
      <c r="H34" s="107">
        <f>SUM(C34:G34)</f>
        <v>0</v>
      </c>
      <c r="I34" s="157">
        <f>H34-E34-G34</f>
        <v>0</v>
      </c>
      <c r="K34" s="402"/>
      <c r="L34" s="403"/>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367"/>
      <c r="B35" s="158" t="s">
        <v>75</v>
      </c>
      <c r="C35" s="65"/>
      <c r="D35" s="66"/>
      <c r="E35" s="62"/>
      <c r="F35" s="67"/>
      <c r="G35" s="64"/>
      <c r="H35" s="107">
        <f>SUM(C35:G35)</f>
        <v>0</v>
      </c>
      <c r="I35" s="150">
        <f>H35-E35-G35</f>
        <v>0</v>
      </c>
    </row>
    <row r="36" spans="1:19" ht="18.75" customHeight="1">
      <c r="A36" s="382" t="s">
        <v>92</v>
      </c>
      <c r="B36" s="382"/>
      <c r="C36" s="382"/>
      <c r="D36" s="382"/>
      <c r="E36" s="382"/>
      <c r="F36" s="382"/>
      <c r="G36" s="382"/>
      <c r="H36" s="382"/>
      <c r="I36" s="382"/>
    </row>
    <row r="37" spans="1:19" ht="13.5" customHeight="1" thickBot="1"/>
    <row r="38" spans="1:19" ht="33" customHeight="1">
      <c r="A38" s="367">
        <v>8</v>
      </c>
      <c r="B38" s="159" t="s">
        <v>34</v>
      </c>
      <c r="C38" s="131" t="s">
        <v>14</v>
      </c>
      <c r="D38" s="131" t="s">
        <v>15</v>
      </c>
      <c r="E38" s="131" t="s">
        <v>18</v>
      </c>
      <c r="F38" s="131" t="s">
        <v>22</v>
      </c>
      <c r="M38" s="225"/>
      <c r="N38" s="222" t="s">
        <v>109</v>
      </c>
      <c r="O38" s="222" t="s">
        <v>108</v>
      </c>
      <c r="Q38" s="354" t="s">
        <v>106</v>
      </c>
      <c r="R38" s="355"/>
      <c r="S38" s="160" t="s">
        <v>107</v>
      </c>
    </row>
    <row r="39" spans="1:19" ht="24.95" customHeight="1">
      <c r="A39" s="367"/>
      <c r="B39" s="161" t="s">
        <v>76</v>
      </c>
      <c r="C39" s="68"/>
      <c r="D39" s="68"/>
      <c r="E39" s="68"/>
      <c r="F39" s="162">
        <f>SUM(C39:E39)</f>
        <v>0</v>
      </c>
      <c r="N39" s="110">
        <f>IF(AND(I34&lt;&gt;I35,H50="Ｂ"),E50,E49)</f>
        <v>0</v>
      </c>
      <c r="O39" s="221">
        <f>IF(AND(I34&lt;&gt;I35,H50="Ｂ"),C50,C49)</f>
        <v>0</v>
      </c>
      <c r="Q39" s="163">
        <v>0</v>
      </c>
      <c r="R39" s="19" t="s">
        <v>101</v>
      </c>
      <c r="S39" s="105">
        <v>1140</v>
      </c>
    </row>
    <row r="40" spans="1:19" ht="24.95" customHeight="1">
      <c r="A40" s="367"/>
      <c r="B40" s="161" t="s">
        <v>77</v>
      </c>
      <c r="C40" s="68"/>
      <c r="D40" s="68"/>
      <c r="E40" s="68"/>
      <c r="F40" s="162">
        <f>SUM(C40:E40)</f>
        <v>0</v>
      </c>
      <c r="Q40" s="163">
        <v>0.5</v>
      </c>
      <c r="R40" s="19" t="s">
        <v>102</v>
      </c>
      <c r="S40" s="105">
        <v>1368</v>
      </c>
    </row>
    <row r="41" spans="1:19" ht="24" customHeight="1">
      <c r="A41" s="370" t="s">
        <v>116</v>
      </c>
      <c r="B41" s="371"/>
      <c r="C41" s="371"/>
      <c r="D41" s="371"/>
      <c r="E41" s="371"/>
      <c r="F41" s="371"/>
      <c r="G41" s="371"/>
      <c r="H41" s="371"/>
      <c r="I41" s="371"/>
      <c r="Q41" s="163">
        <v>0.6</v>
      </c>
      <c r="R41" s="19" t="s">
        <v>103</v>
      </c>
      <c r="S41" s="105">
        <v>1596</v>
      </c>
    </row>
    <row r="42" spans="1:19" ht="24" customHeight="1">
      <c r="A42" s="371"/>
      <c r="B42" s="371"/>
      <c r="C42" s="371"/>
      <c r="D42" s="371"/>
      <c r="E42" s="371"/>
      <c r="F42" s="371"/>
      <c r="G42" s="371"/>
      <c r="H42" s="371"/>
      <c r="I42" s="371"/>
      <c r="Q42" s="163">
        <v>0.7</v>
      </c>
      <c r="R42" s="19" t="s">
        <v>104</v>
      </c>
      <c r="S42" s="105">
        <v>1824</v>
      </c>
    </row>
    <row r="43" spans="1:19" ht="22.5" customHeight="1">
      <c r="A43" s="371"/>
      <c r="B43" s="371"/>
      <c r="C43" s="371"/>
      <c r="D43" s="371"/>
      <c r="E43" s="371"/>
      <c r="F43" s="371"/>
      <c r="G43" s="371"/>
      <c r="H43" s="371"/>
      <c r="I43" s="371"/>
      <c r="Q43" s="163">
        <v>0.8</v>
      </c>
      <c r="R43" s="19" t="s">
        <v>105</v>
      </c>
      <c r="S43" s="105">
        <v>2052</v>
      </c>
    </row>
    <row r="44" spans="1:19" ht="22.5" customHeight="1" thickBot="1">
      <c r="A44" s="371"/>
      <c r="B44" s="371"/>
      <c r="C44" s="371"/>
      <c r="D44" s="371"/>
      <c r="E44" s="371"/>
      <c r="F44" s="371"/>
      <c r="G44" s="371"/>
      <c r="H44" s="371"/>
      <c r="I44" s="371"/>
      <c r="Q44" s="164">
        <v>0.9</v>
      </c>
      <c r="R44" s="165"/>
      <c r="S44" s="148">
        <v>2280</v>
      </c>
    </row>
    <row r="45" spans="1:19" ht="22.5" customHeight="1">
      <c r="A45" s="371"/>
      <c r="B45" s="371"/>
      <c r="C45" s="371"/>
      <c r="D45" s="371"/>
      <c r="E45" s="371"/>
      <c r="F45" s="371"/>
      <c r="G45" s="371"/>
      <c r="H45" s="371"/>
      <c r="I45" s="371"/>
    </row>
    <row r="46" spans="1:19">
      <c r="A46" s="382" t="s">
        <v>120</v>
      </c>
      <c r="B46" s="382"/>
      <c r="C46" s="382"/>
      <c r="D46" s="382"/>
      <c r="E46" s="382"/>
      <c r="F46" s="382"/>
      <c r="G46" s="382"/>
      <c r="H46" s="382"/>
      <c r="I46" s="382"/>
    </row>
    <row r="47" spans="1:19" ht="13.5" customHeight="1"/>
    <row r="48" spans="1:19" ht="24.95" customHeight="1">
      <c r="A48" s="374">
        <v>9</v>
      </c>
      <c r="B48" s="166" t="s">
        <v>38</v>
      </c>
      <c r="C48" s="380" t="s">
        <v>33</v>
      </c>
      <c r="D48" s="380"/>
      <c r="E48" s="380" t="s">
        <v>32</v>
      </c>
      <c r="F48" s="380"/>
      <c r="H48" s="377" t="s">
        <v>39</v>
      </c>
      <c r="I48" s="167"/>
    </row>
    <row r="49" spans="1:18" ht="24.95" customHeight="1">
      <c r="A49" s="375"/>
      <c r="B49" s="168" t="s">
        <v>37</v>
      </c>
      <c r="C49" s="379">
        <f>IFERROR(ROUNDDOWN(F39/I34*1/365,3),0)</f>
        <v>0</v>
      </c>
      <c r="D49" s="379"/>
      <c r="E49" s="381">
        <f>ROUNDDOWN(C49*I34,0)</f>
        <v>0</v>
      </c>
      <c r="F49" s="381"/>
      <c r="G49" s="86" t="s">
        <v>36</v>
      </c>
      <c r="H49" s="378"/>
      <c r="I49" s="169" t="s">
        <v>49</v>
      </c>
    </row>
    <row r="50" spans="1:18" ht="24.95" customHeight="1">
      <c r="A50" s="376"/>
      <c r="B50" s="168" t="s">
        <v>74</v>
      </c>
      <c r="C50" s="379">
        <f>IFERROR(ROUNDDOWN(F40/I35*1/365,3),0)</f>
        <v>0</v>
      </c>
      <c r="D50" s="379"/>
      <c r="E50" s="381">
        <f>ROUNDDOWN(C50*I35,0)</f>
        <v>0</v>
      </c>
      <c r="F50" s="381"/>
      <c r="G50" s="86" t="s">
        <v>36</v>
      </c>
      <c r="H50" s="172" t="s">
        <v>127</v>
      </c>
      <c r="I50" s="169" t="s">
        <v>50</v>
      </c>
    </row>
    <row r="51" spans="1:18" ht="13.5" customHeight="1"/>
    <row r="52" spans="1:18" ht="26.1" customHeight="1" thickBot="1">
      <c r="A52" s="367">
        <v>10</v>
      </c>
      <c r="B52" s="368" t="s">
        <v>117</v>
      </c>
      <c r="C52" s="131" t="s">
        <v>24</v>
      </c>
      <c r="D52" s="131" t="s">
        <v>71</v>
      </c>
      <c r="E52" s="173" t="s">
        <v>25</v>
      </c>
      <c r="L52" s="86" t="s">
        <v>93</v>
      </c>
    </row>
    <row r="53" spans="1:18" ht="26.1" customHeight="1">
      <c r="A53" s="367"/>
      <c r="B53" s="368"/>
      <c r="C53" s="174">
        <f>VLOOKUP(O39,Q39:S44,3)</f>
        <v>1140</v>
      </c>
      <c r="D53" s="110">
        <f>IF(I6&lt;N39,0,IF(I6-N39&gt;I30+C30,I30,IF(I6-N39-C30&gt;0,I6-N39-C30,0)))</f>
        <v>0</v>
      </c>
      <c r="E53" s="174">
        <f>C53*D53</f>
        <v>0</v>
      </c>
      <c r="L53" s="356" t="s">
        <v>79</v>
      </c>
      <c r="M53" s="357"/>
      <c r="N53" s="444" t="s">
        <v>113</v>
      </c>
      <c r="O53" s="445" t="s">
        <v>78</v>
      </c>
    </row>
    <row r="54" spans="1:18" ht="13.5" customHeight="1">
      <c r="L54" s="358"/>
      <c r="M54" s="359"/>
      <c r="N54" s="359"/>
      <c r="O54" s="446"/>
    </row>
    <row r="55" spans="1:18" ht="26.1" customHeight="1" thickBot="1">
      <c r="A55" s="367">
        <v>11</v>
      </c>
      <c r="B55" s="368" t="s">
        <v>118</v>
      </c>
      <c r="C55" s="131" t="s">
        <v>24</v>
      </c>
      <c r="D55" s="131" t="s">
        <v>71</v>
      </c>
      <c r="E55" s="173" t="s">
        <v>25</v>
      </c>
      <c r="L55" s="346">
        <f>I4*0.9</f>
        <v>0</v>
      </c>
      <c r="M55" s="347"/>
      <c r="N55" s="170">
        <f>I13</f>
        <v>0</v>
      </c>
      <c r="O55" s="171" t="b">
        <f>IF(L55&gt;=N55,TRUE)</f>
        <v>1</v>
      </c>
    </row>
    <row r="56" spans="1:18" ht="26.1" customHeight="1">
      <c r="A56" s="367"/>
      <c r="B56" s="368"/>
      <c r="C56" s="174">
        <f>S44</f>
        <v>2280</v>
      </c>
      <c r="D56" s="104">
        <f>I30-D53</f>
        <v>0</v>
      </c>
      <c r="E56" s="174">
        <f>C56*D56</f>
        <v>0</v>
      </c>
      <c r="L56" s="175"/>
      <c r="M56" s="175"/>
      <c r="N56" s="176"/>
    </row>
    <row r="57" spans="1:18" ht="13.5" customHeight="1" thickBot="1">
      <c r="L57" s="86" t="s">
        <v>140</v>
      </c>
    </row>
    <row r="58" spans="1:18" ht="30" customHeight="1">
      <c r="A58" s="177" t="s">
        <v>29</v>
      </c>
      <c r="B58" s="178" t="s">
        <v>85</v>
      </c>
      <c r="C58" s="103" t="str">
        <f>IF(AND(O55,Q60),"○","×")</f>
        <v>○</v>
      </c>
      <c r="L58" s="356" t="s">
        <v>80</v>
      </c>
      <c r="M58" s="357"/>
      <c r="N58" s="350" t="s">
        <v>99</v>
      </c>
      <c r="O58" s="179"/>
      <c r="P58" s="179"/>
      <c r="Q58" s="350" t="s">
        <v>115</v>
      </c>
      <c r="R58" s="351"/>
    </row>
    <row r="59" spans="1:18" ht="14.1" customHeight="1" thickBot="1">
      <c r="L59" s="358"/>
      <c r="M59" s="359"/>
      <c r="N59" s="360"/>
      <c r="O59" s="180" t="s">
        <v>100</v>
      </c>
      <c r="P59" s="181" t="s">
        <v>114</v>
      </c>
      <c r="Q59" s="352"/>
      <c r="R59" s="353"/>
    </row>
    <row r="60" spans="1:18" ht="30" customHeight="1" thickBot="1">
      <c r="A60" s="182">
        <v>12</v>
      </c>
      <c r="B60" s="183" t="s">
        <v>27</v>
      </c>
      <c r="C60" s="184">
        <f>IF(C58="○",E53+E56,"－")</f>
        <v>0</v>
      </c>
      <c r="F60" s="120"/>
      <c r="G60" s="185"/>
      <c r="L60" s="346">
        <f>I4*10%</f>
        <v>0</v>
      </c>
      <c r="M60" s="347"/>
      <c r="N60" s="186">
        <f>S34*-1</f>
        <v>0</v>
      </c>
      <c r="O60" s="187">
        <f>G17</f>
        <v>0</v>
      </c>
      <c r="P60" s="188">
        <f>N60-O60</f>
        <v>0</v>
      </c>
      <c r="Q60" s="348" t="b">
        <f>IF(L60&lt;=P60,TRUE)</f>
        <v>1</v>
      </c>
      <c r="R60" s="349"/>
    </row>
    <row r="61" spans="1:18" ht="14.1" customHeight="1"/>
    <row r="62" spans="1:18" ht="22.5" customHeight="1"/>
  </sheetData>
  <sheetProtection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123</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62" t="s">
        <v>43</v>
      </c>
      <c r="B2" s="463" t="s">
        <v>97</v>
      </c>
      <c r="C2" s="463"/>
      <c r="D2" s="463"/>
      <c r="E2" s="464" t="s">
        <v>48</v>
      </c>
      <c r="F2" s="464" t="s">
        <v>47</v>
      </c>
      <c r="G2" s="460"/>
      <c r="H2" s="460"/>
      <c r="I2" s="460"/>
      <c r="J2" s="460"/>
      <c r="K2" s="460"/>
      <c r="L2" s="464" t="s">
        <v>51</v>
      </c>
      <c r="M2" s="460"/>
      <c r="N2" s="460"/>
      <c r="O2" s="460"/>
      <c r="P2" s="460"/>
      <c r="Q2" s="460"/>
      <c r="R2" s="466" t="s">
        <v>96</v>
      </c>
      <c r="S2" s="467"/>
      <c r="T2" s="467"/>
      <c r="U2" s="467"/>
      <c r="V2" s="467"/>
      <c r="W2" s="460" t="s">
        <v>46</v>
      </c>
      <c r="X2" s="461"/>
      <c r="Y2" s="461"/>
    </row>
    <row r="3" spans="1:25" s="5" customFormat="1" ht="93.75" customHeight="1">
      <c r="A3" s="462"/>
      <c r="B3" s="463"/>
      <c r="C3" s="463"/>
      <c r="D3" s="463"/>
      <c r="E3" s="465"/>
      <c r="F3" s="46" t="s">
        <v>44</v>
      </c>
      <c r="G3" s="47" t="s">
        <v>14</v>
      </c>
      <c r="H3" s="48" t="s">
        <v>15</v>
      </c>
      <c r="I3" s="48" t="s">
        <v>16</v>
      </c>
      <c r="J3" s="48" t="s">
        <v>18</v>
      </c>
      <c r="K3" s="49" t="s">
        <v>17</v>
      </c>
      <c r="L3" s="50" t="s">
        <v>44</v>
      </c>
      <c r="M3" s="47" t="s">
        <v>14</v>
      </c>
      <c r="N3" s="48" t="s">
        <v>15</v>
      </c>
      <c r="O3" s="48" t="s">
        <v>16</v>
      </c>
      <c r="P3" s="51" t="s">
        <v>18</v>
      </c>
      <c r="Q3" s="49" t="s">
        <v>31</v>
      </c>
      <c r="R3" s="50" t="s">
        <v>44</v>
      </c>
      <c r="S3" s="47" t="s">
        <v>14</v>
      </c>
      <c r="T3" s="48" t="s">
        <v>15</v>
      </c>
      <c r="U3" s="48" t="s">
        <v>16</v>
      </c>
      <c r="V3" s="49" t="s">
        <v>18</v>
      </c>
      <c r="W3" s="50" t="s">
        <v>44</v>
      </c>
      <c r="X3" s="48" t="s">
        <v>16</v>
      </c>
      <c r="Y3" s="49" t="s">
        <v>45</v>
      </c>
    </row>
    <row r="4" spans="1:25" ht="27" customHeight="1">
      <c r="A4" s="52">
        <v>1</v>
      </c>
      <c r="B4" s="459" t="str">
        <f>申請書!N21&amp;""</f>
        <v/>
      </c>
      <c r="C4" s="459"/>
      <c r="D4" s="459"/>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458"/>
      <c r="C5" s="458"/>
      <c r="D5" s="458"/>
      <c r="E5" s="53"/>
      <c r="F5" s="69">
        <f t="shared" ref="F5:F13" si="2">SUM(G5:K5)</f>
        <v>0</v>
      </c>
      <c r="G5" s="75"/>
      <c r="H5" s="76"/>
      <c r="I5" s="76"/>
      <c r="J5" s="76"/>
      <c r="K5" s="77"/>
      <c r="L5" s="73">
        <f t="shared" si="0"/>
        <v>0</v>
      </c>
      <c r="M5" s="75"/>
      <c r="N5" s="76"/>
      <c r="O5" s="76"/>
      <c r="P5" s="78"/>
      <c r="Q5" s="241">
        <v>0</v>
      </c>
      <c r="R5" s="73">
        <f t="shared" ref="R5:R13" si="3">SUM(S5:V5)</f>
        <v>0</v>
      </c>
      <c r="S5" s="75"/>
      <c r="T5" s="76"/>
      <c r="U5" s="76"/>
      <c r="V5" s="77"/>
      <c r="W5" s="73">
        <f t="shared" si="1"/>
        <v>0</v>
      </c>
      <c r="X5" s="76"/>
      <c r="Y5" s="77"/>
    </row>
    <row r="6" spans="1:25" ht="27" customHeight="1">
      <c r="A6" s="52">
        <v>3</v>
      </c>
      <c r="B6" s="458"/>
      <c r="C6" s="458"/>
      <c r="D6" s="458"/>
      <c r="E6" s="53"/>
      <c r="F6" s="69">
        <f t="shared" si="2"/>
        <v>0</v>
      </c>
      <c r="G6" s="75"/>
      <c r="H6" s="76"/>
      <c r="I6" s="76"/>
      <c r="J6" s="76"/>
      <c r="K6" s="77"/>
      <c r="L6" s="73">
        <f t="shared" si="0"/>
        <v>0</v>
      </c>
      <c r="M6" s="75"/>
      <c r="N6" s="76"/>
      <c r="O6" s="76"/>
      <c r="P6" s="78"/>
      <c r="Q6" s="241">
        <v>0</v>
      </c>
      <c r="R6" s="73">
        <f t="shared" si="3"/>
        <v>0</v>
      </c>
      <c r="S6" s="75"/>
      <c r="T6" s="76"/>
      <c r="U6" s="76"/>
      <c r="V6" s="77"/>
      <c r="W6" s="73">
        <f t="shared" si="1"/>
        <v>0</v>
      </c>
      <c r="X6" s="76"/>
      <c r="Y6" s="77"/>
    </row>
    <row r="7" spans="1:25" ht="27" customHeight="1">
      <c r="A7" s="52">
        <v>4</v>
      </c>
      <c r="B7" s="458"/>
      <c r="C7" s="458"/>
      <c r="D7" s="458"/>
      <c r="E7" s="53"/>
      <c r="F7" s="69">
        <f t="shared" si="2"/>
        <v>0</v>
      </c>
      <c r="G7" s="75"/>
      <c r="H7" s="76"/>
      <c r="I7" s="76"/>
      <c r="J7" s="76"/>
      <c r="K7" s="77"/>
      <c r="L7" s="73">
        <f t="shared" si="0"/>
        <v>0</v>
      </c>
      <c r="M7" s="75"/>
      <c r="N7" s="76"/>
      <c r="O7" s="76"/>
      <c r="P7" s="78"/>
      <c r="Q7" s="241">
        <v>0</v>
      </c>
      <c r="R7" s="73">
        <f t="shared" si="3"/>
        <v>0</v>
      </c>
      <c r="S7" s="75"/>
      <c r="T7" s="76"/>
      <c r="U7" s="76"/>
      <c r="V7" s="77"/>
      <c r="W7" s="73">
        <f t="shared" si="1"/>
        <v>0</v>
      </c>
      <c r="X7" s="76"/>
      <c r="Y7" s="77"/>
    </row>
    <row r="8" spans="1:25" ht="27" customHeight="1">
      <c r="A8" s="52">
        <v>5</v>
      </c>
      <c r="B8" s="458"/>
      <c r="C8" s="458"/>
      <c r="D8" s="458"/>
      <c r="E8" s="53"/>
      <c r="F8" s="69">
        <f t="shared" si="2"/>
        <v>0</v>
      </c>
      <c r="G8" s="75"/>
      <c r="H8" s="76"/>
      <c r="I8" s="76"/>
      <c r="J8" s="76"/>
      <c r="K8" s="77"/>
      <c r="L8" s="73">
        <f t="shared" si="0"/>
        <v>0</v>
      </c>
      <c r="M8" s="75"/>
      <c r="N8" s="76"/>
      <c r="O8" s="76"/>
      <c r="P8" s="78"/>
      <c r="Q8" s="241">
        <v>0</v>
      </c>
      <c r="R8" s="73">
        <f t="shared" si="3"/>
        <v>0</v>
      </c>
      <c r="S8" s="75"/>
      <c r="T8" s="76"/>
      <c r="U8" s="76"/>
      <c r="V8" s="77"/>
      <c r="W8" s="73">
        <f t="shared" si="1"/>
        <v>0</v>
      </c>
      <c r="X8" s="76"/>
      <c r="Y8" s="77"/>
    </row>
    <row r="9" spans="1:25" ht="27" customHeight="1">
      <c r="A9" s="52">
        <v>6</v>
      </c>
      <c r="B9" s="458"/>
      <c r="C9" s="458"/>
      <c r="D9" s="458"/>
      <c r="E9" s="53"/>
      <c r="F9" s="69">
        <f t="shared" si="2"/>
        <v>0</v>
      </c>
      <c r="G9" s="75"/>
      <c r="H9" s="76"/>
      <c r="I9" s="76"/>
      <c r="J9" s="76"/>
      <c r="K9" s="77"/>
      <c r="L9" s="73">
        <f t="shared" si="0"/>
        <v>0</v>
      </c>
      <c r="M9" s="75"/>
      <c r="N9" s="76"/>
      <c r="O9" s="76"/>
      <c r="P9" s="78"/>
      <c r="Q9" s="241">
        <v>0</v>
      </c>
      <c r="R9" s="73">
        <f t="shared" si="3"/>
        <v>0</v>
      </c>
      <c r="S9" s="75"/>
      <c r="T9" s="76"/>
      <c r="U9" s="76"/>
      <c r="V9" s="77"/>
      <c r="W9" s="73">
        <f t="shared" si="1"/>
        <v>0</v>
      </c>
      <c r="X9" s="76"/>
      <c r="Y9" s="77"/>
    </row>
    <row r="10" spans="1:25" ht="27" customHeight="1">
      <c r="A10" s="52">
        <v>7</v>
      </c>
      <c r="B10" s="458"/>
      <c r="C10" s="458"/>
      <c r="D10" s="458"/>
      <c r="E10" s="53"/>
      <c r="F10" s="69">
        <f t="shared" si="2"/>
        <v>0</v>
      </c>
      <c r="G10" s="75"/>
      <c r="H10" s="76"/>
      <c r="I10" s="76"/>
      <c r="J10" s="76"/>
      <c r="K10" s="77"/>
      <c r="L10" s="73">
        <f t="shared" si="0"/>
        <v>0</v>
      </c>
      <c r="M10" s="75"/>
      <c r="N10" s="76"/>
      <c r="O10" s="76"/>
      <c r="P10" s="78"/>
      <c r="Q10" s="241">
        <v>0</v>
      </c>
      <c r="R10" s="73">
        <f t="shared" si="3"/>
        <v>0</v>
      </c>
      <c r="S10" s="75"/>
      <c r="T10" s="76"/>
      <c r="U10" s="76"/>
      <c r="V10" s="77"/>
      <c r="W10" s="73">
        <f t="shared" si="1"/>
        <v>0</v>
      </c>
      <c r="X10" s="76"/>
      <c r="Y10" s="77"/>
    </row>
    <row r="11" spans="1:25" ht="27" customHeight="1">
      <c r="A11" s="52">
        <v>8</v>
      </c>
      <c r="B11" s="458"/>
      <c r="C11" s="458"/>
      <c r="D11" s="458"/>
      <c r="E11" s="53"/>
      <c r="F11" s="69">
        <f t="shared" si="2"/>
        <v>0</v>
      </c>
      <c r="G11" s="75"/>
      <c r="H11" s="76"/>
      <c r="I11" s="76"/>
      <c r="J11" s="76"/>
      <c r="K11" s="77"/>
      <c r="L11" s="73">
        <f t="shared" si="0"/>
        <v>0</v>
      </c>
      <c r="M11" s="75"/>
      <c r="N11" s="76"/>
      <c r="O11" s="76"/>
      <c r="P11" s="78"/>
      <c r="Q11" s="241">
        <v>0</v>
      </c>
      <c r="R11" s="73">
        <f t="shared" si="3"/>
        <v>0</v>
      </c>
      <c r="S11" s="75"/>
      <c r="T11" s="76"/>
      <c r="U11" s="76"/>
      <c r="V11" s="77"/>
      <c r="W11" s="73">
        <f t="shared" si="1"/>
        <v>0</v>
      </c>
      <c r="X11" s="76"/>
      <c r="Y11" s="77"/>
    </row>
    <row r="12" spans="1:25" ht="27" customHeight="1">
      <c r="A12" s="52">
        <v>9</v>
      </c>
      <c r="B12" s="458"/>
      <c r="C12" s="458"/>
      <c r="D12" s="458"/>
      <c r="E12" s="53"/>
      <c r="F12" s="69">
        <f t="shared" si="2"/>
        <v>0</v>
      </c>
      <c r="G12" s="75"/>
      <c r="H12" s="76"/>
      <c r="I12" s="76"/>
      <c r="J12" s="76"/>
      <c r="K12" s="77"/>
      <c r="L12" s="73">
        <f t="shared" si="0"/>
        <v>0</v>
      </c>
      <c r="M12" s="75"/>
      <c r="N12" s="76"/>
      <c r="O12" s="76"/>
      <c r="P12" s="78"/>
      <c r="Q12" s="241">
        <v>0</v>
      </c>
      <c r="R12" s="73">
        <f t="shared" si="3"/>
        <v>0</v>
      </c>
      <c r="S12" s="75"/>
      <c r="T12" s="76"/>
      <c r="U12" s="76"/>
      <c r="V12" s="77"/>
      <c r="W12" s="73">
        <f t="shared" si="1"/>
        <v>0</v>
      </c>
      <c r="X12" s="76"/>
      <c r="Y12" s="77"/>
    </row>
    <row r="13" spans="1:25" ht="27" customHeight="1" thickBot="1">
      <c r="A13" s="52">
        <v>10</v>
      </c>
      <c r="B13" s="458"/>
      <c r="C13" s="458"/>
      <c r="D13" s="458"/>
      <c r="E13" s="53"/>
      <c r="F13" s="69">
        <f t="shared" si="2"/>
        <v>0</v>
      </c>
      <c r="G13" s="75"/>
      <c r="H13" s="76"/>
      <c r="I13" s="76"/>
      <c r="J13" s="76"/>
      <c r="K13" s="77"/>
      <c r="L13" s="73">
        <f t="shared" si="0"/>
        <v>0</v>
      </c>
      <c r="M13" s="75"/>
      <c r="N13" s="76"/>
      <c r="O13" s="76"/>
      <c r="P13" s="78"/>
      <c r="Q13" s="241">
        <v>0</v>
      </c>
      <c r="R13" s="73">
        <f t="shared" si="3"/>
        <v>0</v>
      </c>
      <c r="S13" s="75"/>
      <c r="T13" s="76"/>
      <c r="U13" s="76"/>
      <c r="V13" s="77"/>
      <c r="W13" s="73">
        <f t="shared" si="1"/>
        <v>0</v>
      </c>
      <c r="X13" s="76"/>
      <c r="Y13" s="77"/>
    </row>
    <row r="14" spans="1:25" ht="27" customHeight="1" thickTop="1">
      <c r="A14" s="54"/>
      <c r="B14" s="54"/>
      <c r="C14" s="54"/>
      <c r="D14" s="45"/>
      <c r="E14" s="55" t="s">
        <v>44</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98</v>
      </c>
      <c r="S15" s="45"/>
      <c r="T15" s="58"/>
      <c r="U15" s="58"/>
      <c r="V15" s="45"/>
      <c r="W15" s="45"/>
      <c r="X15" s="58"/>
      <c r="Y15" s="45"/>
    </row>
    <row r="16" spans="1:25" ht="31.5" customHeight="1">
      <c r="A16" s="56" t="s">
        <v>142</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2021-06-07T06:34:12Z</dcterms:modified>
</cp:coreProperties>
</file>