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HIDAMARI\Desktop\栃木県定期報告資料\"/>
    </mc:Choice>
  </mc:AlternateContent>
  <xr:revisionPtr revIDLastSave="0" documentId="13_ncr:1_{07D46EEB-E69C-4EBA-BF55-A0997563A5D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<sst xmlns="http://schemas.openxmlformats.org/spreadsheetml/2006/main" count="3051" uniqueCount="2552">
  <si>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</si>
  <si>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</si>
  <si>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</si>
  <si>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</si>
  <si>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</si>
  <si>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</si>
  <si>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</si>
  <si>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</si>
  <si>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</si>
  <si>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</si>
  <si>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</si>
  <si>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</si>
  <si>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</si>
  <si>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</si>
  <si>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</si>
  <si>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</si>
  <si>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</si>
  <si>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</si>
  <si>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</si>
  <si>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</si>
  <si>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</si>
  <si>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</si>
  <si>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</si>
  <si>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</si>
  <si>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</si>
  <si>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</si>
  <si>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</si>
  <si>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</si>
  <si>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</si>
  <si>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</si>
  <si>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</si>
  <si>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</si>
  <si>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</si>
  <si>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</si>
  <si>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</si>
  <si>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</si>
  <si>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</si>
  <si>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</si>
  <si>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</si>
  <si>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</si>
  <si>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</si>
  <si>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</si>
  <si>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</si>
  <si>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</si>
  <si>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</si>
  <si>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</si>
  <si>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</si>
  <si>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</si>
  <si>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</si>
  <si>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</si>
  <si>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</si>
  <si>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</si>
  <si>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</si>
  <si>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</si>
  <si>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</si>
  <si>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</si>
  <si>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</si>
  <si>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</si>
  <si>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</si>
  <si>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</si>
  <si>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</si>
  <si>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</si>
  <si>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</si>
  <si>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</si>
  <si>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</si>
  <si>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</si>
  <si>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</si>
  <si>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</si>
  <si>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</si>
  <si>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</si>
  <si>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</si>
  <si>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</si>
  <si>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</si>
  <si>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</si>
  <si>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</si>
  <si>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</si>
  <si>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</si>
  <si>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</si>
  <si>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</si>
  <si>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</si>
  <si>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</si>
  <si>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</si>
  <si>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</si>
  <si>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</si>
  <si>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</si>
  <si>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</si>
  <si>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</si>
  <si>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</si>
  <si>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</si>
  <si>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</si>
  <si>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</si>
  <si>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</si>
  <si>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</si>
  <si>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</si>
  <si>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</si>
  <si>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</si>
  <si>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</si>
  <si>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</si>
  <si>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</si>
  <si>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</si>
  <si>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</si>
  <si>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</si>
  <si>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</si>
  <si>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</si>
  <si>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</si>
  <si>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</si>
  <si>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</si>
  <si>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</si>
  <si>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</si>
  <si>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</si>
  <si>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</si>
  <si>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</si>
  <si>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</si>
  <si>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</si>
  <si>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</si>
  <si>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</si>
  <si>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</si>
  <si>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</si>
  <si>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</si>
  <si>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</si>
  <si>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</si>
  <si>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</si>
  <si>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</si>
  <si>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</si>
  <si>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</si>
  <si>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</si>
  <si>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</si>
  <si>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</si>
  <si>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</si>
  <si>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</si>
  <si>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</si>
  <si>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</si>
  <si>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</si>
  <si>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</si>
  <si>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</si>
  <si>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</si>
  <si>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</si>
  <si>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</si>
  <si>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</si>
  <si>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</si>
  <si>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</si>
  <si>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</si>
  <si>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</si>
  <si>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</si>
  <si>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</si>
  <si>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</si>
  <si>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</si>
  <si>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</si>
  <si>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</si>
  <si>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</si>
  <si>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</si>
  <si>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</si>
  <si>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</si>
  <si>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</si>
  <si>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</si>
  <si>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</si>
  <si>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</si>
  <si>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</si>
  <si>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</si>
  <si>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</si>
  <si>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</si>
  <si>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</si>
  <si>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</si>
  <si>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</si>
  <si>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</si>
  <si>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</si>
  <si>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</si>
  <si>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</si>
  <si>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</si>
  <si>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</si>
  <si>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</si>
  <si>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</si>
  <si>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</si>
  <si>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</si>
  <si>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</si>
  <si>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</si>
  <si>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</si>
  <si>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</si>
  <si>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</si>
  <si>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</si>
  <si>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</si>
  <si>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</si>
  <si>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</si>
  <si>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</si>
  <si>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</si>
  <si>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</si>
  <si>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</si>
  <si>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</si>
  <si>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</si>
  <si>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</si>
  <si>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</si>
  <si>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</si>
  <si>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</si>
  <si>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</si>
  <si>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</si>
  <si>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</si>
  <si>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</si>
  <si>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</si>
  <si>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</si>
  <si>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</si>
  <si>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</si>
  <si>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</si>
  <si>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</si>
  <si>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</si>
  <si>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</si>
  <si>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</si>
  <si>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</si>
  <si>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</si>
  <si>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</si>
  <si>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</si>
  <si>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</si>
  <si>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</si>
  <si>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</si>
  <si>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</si>
  <si>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</si>
  <si>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</si>
  <si>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</si>
  <si>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</si>
  <si>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</si>
  <si>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</si>
  <si>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</si>
  <si>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</si>
  <si>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</si>
  <si>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</si>
  <si>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</si>
  <si>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</si>
  <si>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</si>
  <si>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</si>
  <si>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</si>
  <si>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</si>
  <si>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</si>
  <si>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</si>
  <si>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</si>
  <si>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</si>
  <si>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</si>
  <si>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</si>
  <si>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</si>
  <si>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</si>
  <si>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</si>
  <si>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</si>
  <si>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</si>
  <si>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</si>
  <si>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</si>
  <si>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</si>
  <si>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</si>
  <si>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</si>
  <si>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</si>
  <si>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</si>
  <si>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</si>
  <si>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</si>
  <si>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</si>
  <si>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</si>
  <si>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</si>
  <si>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</si>
  <si>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</si>
  <si>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</si>
  <si>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</si>
  <si>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</si>
  <si>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</si>
  <si>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</si>
  <si>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</si>
  <si>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</si>
  <si>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</si>
  <si>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</si>
  <si>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</si>
  <si>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</si>
  <si>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</si>
  <si>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</si>
  <si>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</si>
  <si>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</si>
  <si>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</si>
  <si>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</si>
  <si>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</si>
  <si>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</si>
  <si>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</si>
  <si>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</si>
  <si>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</si>
  <si>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</si>
  <si>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</si>
  <si>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</si>
  <si>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</si>
  <si>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</si>
  <si>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</si>
  <si>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</si>
  <si>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</si>
  <si>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</si>
  <si>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</si>
  <si>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</si>
  <si>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</si>
  <si>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</si>
  <si>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</si>
  <si>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</si>
  <si>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</si>
  <si>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</si>
  <si>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</si>
  <si>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</si>
  <si>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</si>
  <si>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</si>
  <si>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</si>
  <si>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</si>
  <si>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</si>
  <si>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</si>
  <si>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</si>
  <si>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</si>
  <si>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</si>
  <si>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</si>
  <si>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</si>
  <si>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</si>
  <si>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</si>
  <si>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</si>
  <si>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</si>
  <si>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</si>
  <si>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</si>
  <si>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</si>
  <si>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</si>
  <si>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</si>
  <si>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</si>
  <si>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</si>
  <si>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</si>
  <si>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</si>
  <si>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</si>
  <si>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</si>
  <si>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</si>
  <si>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</si>
  <si>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</si>
  <si>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</si>
  <si>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</si>
  <si>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</si>
  <si>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</si>
  <si>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</si>
  <si>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</si>
  <si>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</si>
  <si>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</si>
  <si>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</si>
  <si>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</si>
  <si>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</si>
  <si>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</si>
  <si>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</si>
  <si>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</si>
  <si>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</si>
  <si>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</si>
  <si>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</si>
  <si>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</si>
  <si>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</si>
  <si>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</si>
  <si>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</si>
  <si>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</si>
  <si>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</si>
  <si>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</si>
  <si>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</si>
  <si>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</si>
  <si>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</si>
  <si>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</si>
  <si>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</si>
  <si>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</si>
  <si>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</si>
  <si>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</si>
  <si>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</si>
  <si>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</si>
  <si>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</si>
  <si>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</si>
  <si>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</si>
  <si>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</si>
  <si>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</si>
  <si>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</si>
  <si>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</si>
  <si>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</si>
  <si>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</si>
  <si>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</si>
  <si>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</si>
  <si>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</si>
  <si>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</si>
  <si>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</si>
  <si>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</si>
  <si>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</si>
  <si>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</si>
  <si>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</si>
  <si>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</si>
  <si>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</si>
  <si>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</si>
  <si>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</si>
  <si>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</si>
  <si>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</si>
  <si>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</si>
  <si>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</si>
  <si>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</si>
  <si>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</si>
  <si>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</si>
  <si>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</si>
  <si>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</si>
  <si>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</si>
  <si>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</si>
  <si>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</si>
  <si>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</si>
  <si>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</si>
  <si>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</si>
  <si>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</si>
  <si>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</si>
  <si>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</si>
  <si>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</si>
  <si>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</si>
  <si>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</si>
  <si>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</si>
  <si>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</si>
  <si>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</si>
  <si>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</si>
  <si>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</si>
  <si>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</si>
  <si>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</si>
  <si>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</si>
  <si>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</si>
  <si>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</si>
  <si>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</si>
  <si>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</si>
  <si>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</si>
  <si>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</si>
  <si>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</si>
  <si>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</si>
  <si>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</si>
  <si>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</si>
  <si>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</si>
  <si>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</si>
  <si>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</si>
  <si>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</si>
  <si>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</si>
  <si>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</si>
  <si>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</si>
  <si>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</si>
  <si>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</si>
  <si>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</si>
  <si>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</si>
  <si>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</si>
  <si>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</si>
  <si>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</si>
  <si>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</si>
  <si>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</si>
  <si>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</si>
  <si>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</si>
  <si>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</si>
  <si>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</si>
  <si>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</si>
  <si>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</si>
  <si>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</si>
  <si>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</si>
  <si>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</si>
  <si>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</si>
  <si>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</si>
  <si>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</si>
  <si>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</si>
  <si>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</si>
  <si>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</si>
  <si>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</si>
  <si>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</si>
  <si>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</si>
  <si>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</si>
  <si>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</si>
  <si>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</si>
  <si>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</si>
  <si>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</si>
  <si>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</si>
  <si>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</si>
  <si>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</si>
  <si>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</si>
  <si>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</si>
  <si>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</si>
  <si>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</si>
  <si>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</si>
  <si>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</si>
  <si>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</si>
  <si>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</si>
  <si>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</si>
  <si>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</si>
  <si>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</si>
  <si>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</si>
  <si>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</si>
  <si>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</si>
  <si>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</si>
  <si>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</si>
  <si>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</si>
  <si>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</si>
  <si>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</si>
  <si>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</si>
  <si>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</si>
  <si>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</si>
  <si>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</si>
  <si>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</si>
  <si>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</si>
  <si>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</si>
  <si>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</si>
  <si>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</si>
  <si>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</si>
  <si>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</si>
  <si>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</si>
  <si>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</si>
  <si>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</si>
  <si>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</si>
  <si>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</si>
  <si>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</si>
  <si>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</si>
  <si>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</si>
  <si>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</si>
  <si>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</si>
  <si>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</si>
  <si>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</si>
  <si>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</si>
  <si>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</si>
  <si>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</si>
  <si>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</si>
  <si>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</si>
  <si>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</si>
  <si>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</si>
  <si>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</si>
  <si>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</si>
  <si>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</si>
  <si>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</si>
  <si>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</si>
  <si>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</si>
  <si>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</si>
  <si>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</si>
  <si>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</si>
  <si>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</si>
  <si>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</si>
  <si>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</si>
  <si>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</si>
  <si>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</si>
  <si>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</si>
  <si>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</si>
  <si>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</si>
  <si>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</si>
  <si>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</si>
  <si>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</si>
  <si>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</si>
  <si>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</si>
  <si>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</si>
  <si>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</si>
  <si>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</si>
  <si>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</si>
  <si>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</si>
  <si>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</si>
  <si>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</si>
  <si>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</si>
  <si>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</si>
  <si>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</si>
  <si>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</si>
  <si>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</si>
  <si>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</si>
  <si>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</si>
  <si>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</si>
  <si>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</si>
  <si>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</si>
  <si>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</si>
  <si>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</si>
  <si>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</si>
  <si>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</si>
  <si>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</si>
  <si>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</si>
  <si>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</si>
  <si>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</si>
  <si>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</si>
  <si>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</si>
  <si>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</si>
  <si>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</si>
  <si>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</si>
  <si>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</si>
  <si>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</si>
  <si>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</si>
  <si>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</si>
  <si>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</si>
  <si>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</si>
  <si>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</si>
  <si>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</si>
  <si>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</si>
  <si>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</si>
  <si>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</si>
  <si>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</si>
  <si>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</si>
  <si>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</si>
  <si>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</si>
  <si>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</si>
  <si>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</si>
  <si>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</si>
  <si>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</si>
  <si>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</si>
  <si>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</si>
  <si>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</si>
  <si>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</si>
  <si>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</si>
  <si>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</si>
  <si>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</si>
  <si>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</si>
  <si>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</si>
  <si>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</si>
  <si>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</si>
  <si>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</si>
  <si>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</si>
  <si>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</si>
  <si>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</si>
  <si>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</si>
  <si>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</si>
  <si>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</si>
  <si>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</si>
  <si>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</si>
  <si>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</si>
  <si>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</si>
  <si>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</si>
  <si>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</si>
  <si>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</si>
  <si>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</si>
  <si>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</si>
  <si>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</si>
  <si>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</si>
  <si>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</si>
  <si>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</si>
  <si>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</si>
  <si>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</si>
  <si>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</si>
  <si>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</si>
  <si>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</si>
  <si>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</si>
  <si>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</si>
  <si>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</si>
  <si>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</si>
  <si>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</si>
  <si>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</si>
  <si>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</si>
  <si>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</si>
  <si>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</si>
  <si>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</si>
  <si>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</si>
  <si>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</si>
  <si>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</si>
  <si>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</si>
  <si>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</si>
  <si>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</si>
  <si>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</si>
  <si>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</si>
  <si>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</si>
  <si>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</si>
  <si>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</si>
  <si>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</si>
  <si>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</si>
  <si>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</si>
  <si>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</si>
  <si>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</si>
  <si>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</si>
  <si>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</si>
  <si>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</si>
  <si>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</si>
  <si>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</si>
  <si>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</si>
  <si>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</si>
  <si>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</si>
  <si>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</si>
  <si>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</si>
  <si>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</si>
  <si>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</si>
  <si>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</si>
  <si>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</si>
  <si>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</si>
  <si>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</si>
  <si>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</si>
  <si>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</si>
  <si>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</si>
  <si>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</si>
  <si>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</si>
  <si>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</si>
  <si>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</si>
  <si>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</si>
  <si>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</si>
  <si>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</si>
  <si>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</si>
  <si>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</si>
  <si>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</si>
  <si>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</si>
  <si>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</si>
  <si>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</si>
  <si>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</si>
  <si>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</si>
  <si>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</si>
  <si>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</si>
  <si>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</si>
  <si>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</si>
  <si>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</si>
  <si>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</si>
  <si>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</si>
  <si>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</si>
  <si>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</si>
  <si>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</si>
  <si>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</si>
  <si>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</si>
  <si>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</si>
  <si>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</si>
  <si>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</si>
  <si>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</si>
  <si>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</si>
  <si>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</si>
  <si>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</si>
  <si>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</si>
  <si>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</si>
  <si>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</si>
  <si>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</si>
  <si>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</si>
  <si>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</si>
  <si>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</si>
  <si>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</si>
  <si>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</si>
  <si>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</si>
  <si>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</si>
  <si>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</si>
  <si>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</si>
  <si>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</si>
  <si>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</si>
  <si>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</si>
  <si>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</si>
  <si>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</si>
  <si>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</si>
  <si>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</si>
  <si>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</si>
  <si>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</si>
  <si>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</si>
  <si>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</si>
  <si>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</si>
  <si>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</si>
  <si>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</si>
  <si>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</si>
  <si>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</si>
  <si>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</si>
  <si>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</si>
  <si>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</si>
  <si>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</si>
  <si>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</si>
  <si>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</si>
  <si>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</si>
  <si>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</si>
  <si>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</si>
  <si>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</si>
  <si>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</si>
  <si>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</si>
  <si>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</si>
  <si>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</si>
  <si>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</si>
  <si>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</si>
  <si>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</si>
  <si>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</si>
  <si>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</si>
  <si>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</si>
  <si>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</si>
  <si>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</si>
  <si>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</si>
  <si>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</si>
  <si>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</si>
  <si>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</si>
  <si>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</si>
  <si>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</si>
  <si>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</si>
  <si>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</si>
  <si>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</si>
  <si>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</si>
  <si>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</si>
  <si>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</si>
  <si>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</si>
  <si>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</si>
  <si>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</si>
  <si>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</si>
  <si>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</si>
  <si>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</si>
  <si>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</si>
  <si>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</si>
  <si>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</si>
  <si>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</si>
  <si>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</si>
  <si>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</si>
  <si>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</si>
  <si>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</si>
  <si>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</si>
  <si>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</si>
  <si>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</si>
  <si>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</si>
  <si>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</si>
  <si>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</si>
  <si>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</si>
  <si>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</si>
  <si>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</si>
  <si>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</si>
  <si>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</si>
  <si>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</si>
  <si>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</si>
  <si>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</si>
  <si>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</si>
  <si>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</si>
  <si>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</si>
  <si>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</si>
  <si>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</si>
  <si>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</si>
  <si>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</si>
  <si>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</si>
  <si>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</si>
  <si>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</si>
  <si>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</si>
  <si>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</si>
  <si>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</si>
  <si>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</si>
  <si>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</si>
  <si>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</si>
  <si>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</si>
  <si>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</si>
  <si>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</si>
  <si>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</si>
  <si>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</si>
  <si>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</si>
  <si>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</si>
  <si>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</si>
  <si>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</si>
  <si>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</si>
  <si>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</si>
  <si>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</si>
  <si>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</si>
  <si>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</si>
  <si>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</si>
  <si>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</si>
  <si>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</si>
  <si>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</si>
  <si>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</si>
  <si>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</si>
  <si>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</si>
  <si>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</si>
  <si>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</si>
  <si>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</si>
  <si>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</si>
  <si>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</si>
  <si>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</si>
  <si>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</si>
  <si>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</si>
  <si>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</si>
  <si>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</si>
  <si>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</si>
  <si>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</si>
  <si>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</si>
  <si>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</si>
  <si>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</si>
  <si>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</si>
  <si>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</si>
  <si>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</si>
  <si>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</si>
  <si>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</si>
  <si>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</si>
  <si>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</si>
  <si>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</si>
  <si>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</si>
  <si>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</si>
  <si>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</si>
  <si>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</si>
  <si>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</si>
  <si>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</si>
  <si>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</si>
  <si>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</si>
  <si>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</si>
  <si>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</si>
  <si>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</si>
  <si>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</si>
  <si>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</si>
  <si>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</si>
  <si>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</si>
  <si>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</si>
  <si>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</si>
  <si>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</si>
  <si>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</si>
  <si>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</si>
  <si>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</si>
  <si>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</si>
  <si>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</si>
  <si>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</si>
  <si>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</si>
  <si>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</si>
  <si>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</si>
  <si>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</si>
  <si>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</si>
  <si>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</si>
  <si>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</si>
  <si>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</si>
  <si>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</si>
  <si>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</si>
  <si>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</si>
  <si>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</si>
  <si>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</si>
  <si>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</si>
  <si>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</si>
  <si>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</si>
  <si>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</si>
  <si>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</si>
  <si>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</si>
  <si>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</si>
  <si>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</si>
  <si>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</si>
  <si>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</si>
  <si>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</si>
  <si>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</si>
  <si>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</si>
  <si>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</si>
  <si>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</si>
  <si>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</si>
  <si>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</si>
  <si>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</si>
  <si>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</si>
  <si>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</si>
  <si>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</si>
  <si>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</si>
  <si>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</si>
  <si>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</si>
  <si>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</si>
  <si>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</si>
  <si>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</si>
  <si>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</si>
  <si>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</si>
  <si>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</si>
  <si>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</si>
  <si>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</si>
  <si>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</si>
  <si>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</si>
  <si>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</si>
  <si>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</si>
  <si>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</si>
  <si>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</si>
  <si>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</si>
  <si>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</si>
  <si>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</si>
  <si>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</si>
  <si>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</si>
  <si>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</si>
  <si>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</si>
  <si>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</si>
  <si>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</si>
  <si>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</si>
  <si>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</si>
  <si>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</si>
  <si>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</si>
  <si>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</si>
  <si>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</si>
  <si>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</si>
  <si>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</si>
  <si>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</si>
  <si>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</si>
  <si>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</si>
  <si>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</si>
  <si>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</si>
  <si>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</si>
  <si>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</si>
  <si>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</si>
  <si>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</si>
  <si>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</si>
  <si>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</si>
  <si>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</si>
  <si>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</si>
  <si>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</si>
  <si>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</si>
  <si>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</si>
  <si>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</si>
  <si>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</si>
  <si>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</si>
  <si>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</si>
  <si>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</si>
  <si>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</si>
  <si>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</si>
  <si>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</si>
  <si>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</si>
  <si>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</si>
  <si>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</si>
  <si>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</si>
  <si>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</si>
  <si>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</si>
  <si>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</si>
  <si>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</si>
  <si>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</si>
  <si>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</si>
  <si>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</si>
  <si>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</si>
  <si>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</si>
  <si>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</si>
  <si>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</si>
  <si>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</si>
  <si>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</si>
  <si>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</si>
  <si>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</si>
  <si>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</si>
  <si>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</si>
  <si>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</si>
  <si>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</si>
  <si>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</si>
  <si>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</si>
  <si>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</si>
  <si>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</si>
  <si>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</si>
  <si>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</si>
  <si>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</si>
  <si>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</si>
  <si>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</si>
  <si>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</si>
  <si>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</si>
  <si>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</si>
  <si>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</si>
  <si>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</si>
  <si>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</si>
  <si>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</si>
  <si>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</si>
  <si>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</si>
  <si>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</si>
  <si>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</si>
  <si>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</si>
  <si>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</si>
  <si>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</si>
  <si>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</si>
  <si>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</si>
  <si>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</si>
  <si>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</si>
  <si>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</si>
  <si>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</si>
  <si>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</si>
  <si>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</si>
  <si>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</si>
  <si>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</si>
  <si>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</si>
  <si>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</si>
  <si>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</si>
  <si>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</si>
  <si>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</si>
  <si>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</si>
  <si>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</si>
  <si>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</si>
  <si>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</si>
  <si>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</si>
  <si>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</si>
  <si>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</si>
  <si>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</si>
  <si>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</si>
  <si>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</si>
  <si>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</si>
  <si>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</si>
  <si>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</si>
  <si>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</si>
  <si>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</si>
  <si>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</si>
  <si>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</si>
  <si>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</si>
  <si>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</si>
  <si>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</si>
  <si>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</si>
  <si>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</si>
  <si>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</si>
  <si>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</si>
  <si>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</si>
  <si>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</si>
  <si>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</si>
  <si>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</si>
  <si>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</si>
  <si>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</si>
  <si>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</si>
  <si>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</si>
  <si>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</si>
  <si>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</si>
  <si>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</si>
  <si>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</si>
  <si>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</si>
  <si>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</si>
  <si>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</si>
  <si>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</si>
  <si>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</si>
  <si>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</si>
  <si>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</si>
  <si>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</si>
  <si>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</si>
  <si>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</si>
  <si>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</si>
  <si>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</si>
  <si>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</si>
  <si>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</si>
  <si>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</si>
  <si>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</si>
  <si>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</si>
  <si>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</si>
  <si>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</si>
  <si>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</si>
  <si>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</si>
  <si>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</si>
  <si>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</si>
  <si>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</si>
  <si>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</si>
  <si>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</si>
  <si>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</si>
  <si>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</si>
  <si>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</si>
  <si>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</si>
  <si>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</si>
  <si>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</si>
  <si>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</si>
  <si>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</si>
  <si>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</si>
  <si>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</si>
  <si>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</si>
  <si>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</si>
  <si>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</si>
  <si>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</si>
  <si>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</si>
  <si>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</si>
  <si>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</si>
  <si>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</si>
  <si>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</si>
  <si>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</si>
  <si>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</si>
  <si>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</si>
  <si>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</si>
  <si>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</si>
  <si>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</si>
  <si>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</si>
  <si>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</si>
  <si>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</si>
  <si>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</si>
  <si>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</si>
  <si>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</si>
  <si>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</si>
  <si>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</si>
  <si>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</si>
  <si>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</si>
  <si>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</si>
  <si>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</si>
  <si>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</si>
  <si>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</si>
  <si>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</si>
  <si>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</si>
  <si>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</si>
  <si>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</si>
  <si>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</si>
  <si>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</si>
  <si>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</si>
  <si>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</si>
  <si>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</si>
  <si>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</si>
  <si>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</si>
  <si>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</si>
  <si>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</si>
  <si>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</si>
  <si>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</si>
  <si>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</si>
  <si>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</si>
  <si>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</si>
  <si>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</si>
  <si>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</si>
  <si>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</si>
  <si>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</si>
  <si>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</si>
  <si>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</si>
  <si>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</si>
  <si>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</si>
  <si>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</si>
  <si>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</si>
  <si>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</si>
  <si>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</si>
  <si>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</si>
  <si>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</si>
  <si>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</si>
  <si>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</si>
  <si>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</si>
  <si>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</si>
  <si>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</si>
  <si>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</si>
  <si>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</si>
  <si>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</si>
  <si>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</si>
  <si>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</si>
  <si>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</si>
  <si>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</si>
  <si>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</si>
  <si>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</si>
  <si>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</si>
  <si>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</si>
  <si>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</si>
  <si>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</si>
  <si>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</si>
  <si>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</si>
  <si>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</si>
  <si>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</si>
  <si>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</si>
  <si>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</si>
  <si>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</si>
  <si>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</si>
  <si>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</si>
  <si>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</si>
  <si>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</si>
  <si>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</si>
  <si>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</si>
  <si>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</si>
  <si>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</si>
  <si>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</si>
  <si>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</si>
  <si>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</si>
  <si>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</si>
  <si>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</si>
  <si>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</si>
  <si>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</si>
  <si>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</si>
  <si>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</si>
  <si>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</si>
  <si>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</si>
  <si>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</si>
  <si>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</si>
  <si>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</si>
  <si>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</si>
  <si>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</si>
  <si>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</si>
  <si>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</si>
  <si>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</si>
  <si>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</si>
  <si>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</si>
  <si>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</si>
  <si>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</si>
  <si>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</si>
  <si>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</si>
  <si>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</si>
  <si>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</si>
  <si>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</si>
  <si>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</si>
  <si>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</si>
  <si>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</si>
  <si>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</si>
  <si>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</si>
  <si>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</si>
  <si>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</si>
  <si>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</si>
  <si>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</si>
  <si>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</si>
  <si>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</si>
  <si>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</si>
  <si>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</si>
  <si>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</si>
  <si>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</si>
  <si>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</si>
  <si>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</si>
  <si>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</si>
  <si>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</si>
  <si>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</si>
  <si>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</si>
  <si>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</si>
  <si>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</si>
  <si>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</si>
  <si>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</si>
  <si>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</si>
  <si>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</si>
  <si>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</si>
  <si>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</si>
  <si>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</si>
  <si>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</si>
  <si>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</si>
  <si>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</si>
  <si>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</si>
  <si>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</si>
  <si>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</si>
  <si>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</si>
  <si>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</si>
  <si>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</si>
  <si>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</si>
  <si>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</si>
  <si>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</si>
  <si>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</si>
  <si>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</si>
  <si>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</si>
  <si>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</si>
  <si>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</si>
  <si>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</si>
  <si>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</si>
  <si>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</si>
  <si>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</si>
  <si>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</si>
  <si>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</si>
  <si>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</si>
  <si>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</si>
  <si>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</si>
  <si>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</si>
  <si>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</si>
  <si>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</si>
  <si>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</si>
  <si>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</si>
  <si>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</si>
  <si>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</si>
  <si>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</si>
  <si>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</si>
  <si>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</si>
  <si>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</si>
  <si>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</si>
  <si>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</si>
  <si>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</si>
  <si>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</si>
  <si>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</si>
  <si>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</si>
  <si>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</si>
  <si>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</si>
  <si>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</si>
  <si>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</si>
  <si>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</si>
  <si>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</si>
  <si>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</si>
  <si>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</si>
  <si>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</si>
  <si>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</si>
  <si>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</si>
  <si>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</si>
  <si>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</si>
  <si>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</si>
  <si>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</si>
  <si>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</si>
  <si>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</si>
  <si>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</si>
  <si>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</si>
  <si>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</si>
  <si>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</si>
  <si>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</si>
  <si>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</si>
  <si>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</si>
  <si>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</si>
  <si>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</si>
  <si>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</si>
  <si>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</si>
  <si>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</si>
  <si>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</si>
  <si>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</si>
  <si>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</si>
  <si>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</si>
  <si>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</si>
  <si>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</si>
  <si>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</si>
  <si>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</si>
  <si>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</si>
  <si>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</si>
  <si>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</si>
  <si>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</si>
  <si>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</si>
  <si>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</si>
  <si>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</si>
  <si>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</si>
  <si>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</si>
  <si>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</si>
  <si>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</si>
  <si>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</si>
  <si>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</si>
  <si>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</si>
  <si>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</si>
  <si>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</si>
  <si>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</si>
  <si>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</si>
  <si>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</si>
  <si>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</si>
  <si>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</si>
  <si>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</si>
  <si>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</si>
  <si>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</si>
  <si>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</si>
  <si>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</si>
  <si>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</si>
  <si>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</si>
  <si>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</si>
  <si>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</si>
  <si>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</si>
  <si>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</si>
  <si>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</si>
  <si>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</si>
  <si>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</si>
  <si>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</si>
  <si>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</si>
  <si>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</si>
  <si>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</si>
  <si>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</si>
  <si>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</si>
  <si>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</si>
  <si>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</si>
  <si>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</si>
  <si>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</si>
  <si>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</si>
  <si>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</si>
  <si>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</si>
  <si>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</si>
  <si>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</si>
  <si>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</si>
  <si>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</si>
  <si>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</si>
  <si>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</si>
  <si>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</si>
  <si>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</si>
  <si>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</si>
  <si>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</si>
  <si>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</si>
  <si>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</si>
  <si>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</si>
  <si>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</si>
  <si>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</si>
  <si>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</si>
  <si>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</si>
  <si>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</si>
  <si>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</si>
  <si>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</si>
  <si>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</si>
  <si>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</si>
  <si>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</si>
  <si>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</si>
  <si>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</si>
  <si>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</si>
  <si>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</si>
  <si>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</si>
  <si>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</si>
  <si>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</si>
  <si>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</si>
  <si>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</si>
  <si>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</si>
  <si>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</si>
  <si>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</si>
  <si>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</si>
  <si>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</si>
  <si>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</si>
  <si>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</si>
  <si>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</si>
  <si>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</si>
  <si>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</si>
  <si>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</si>
  <si>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</si>
  <si>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</si>
  <si>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</si>
  <si>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</si>
  <si>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</si>
  <si>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</si>
  <si>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</si>
  <si>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</si>
  <si>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</si>
  <si>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</si>
  <si>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</si>
  <si>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</si>
  <si>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</si>
  <si>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</si>
  <si>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</si>
  <si>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</si>
  <si>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</si>
  <si>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</si>
  <si>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</si>
  <si>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</si>
  <si>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</si>
  <si>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</si>
  <si>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</si>
  <si>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</si>
  <si>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</si>
  <si>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</si>
  <si>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</si>
  <si>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</si>
  <si>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</si>
  <si>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</si>
  <si>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</si>
  <si>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</si>
  <si>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</si>
  <si>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</si>
  <si>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</si>
  <si>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</si>
  <si>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</si>
  <si>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</si>
  <si>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</si>
  <si>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</si>
  <si>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</si>
  <si>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</si>
  <si>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</si>
  <si>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</si>
  <si>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</si>
  <si>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</si>
  <si>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</si>
  <si>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</si>
  <si>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</si>
  <si>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</si>
  <si>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</si>
  <si>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</si>
  <si>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</si>
  <si>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</si>
  <si>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</si>
  <si>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</si>
  <si>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</si>
  <si>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</si>
  <si>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</si>
  <si>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</si>
  <si>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</si>
  <si>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</si>
  <si>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</si>
  <si>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</si>
  <si>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</si>
  <si>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</si>
  <si>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</si>
  <si>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</si>
  <si>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</si>
  <si>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</si>
  <si>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</si>
  <si>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</si>
  <si>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</si>
  <si>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</si>
  <si>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</si>
  <si>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</si>
  <si>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</si>
  <si>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</si>
  <si>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</si>
  <si>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</si>
  <si>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</si>
  <si>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</si>
  <si>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</si>
  <si>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</si>
  <si>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</si>
  <si>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</si>
  <si>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</si>
  <si>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</si>
  <si>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</si>
  <si>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</si>
  <si>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</si>
  <si>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</si>
  <si>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</si>
  <si>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</si>
  <si>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</si>
  <si>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</si>
  <si>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</si>
  <si>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</si>
  <si>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</si>
  <si>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</si>
  <si>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</si>
  <si>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</si>
  <si>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</si>
  <si>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</si>
  <si>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</si>
  <si>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</si>
  <si>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</si>
  <si>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</si>
  <si>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</si>
  <si>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</si>
  <si>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</si>
  <si>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</si>
  <si>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</si>
  <si>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</si>
  <si>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</si>
  <si>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</si>
  <si>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</si>
  <si>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</si>
  <si>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</si>
  <si>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</si>
  <si>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</si>
  <si>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</si>
  <si>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</si>
  <si>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</si>
  <si>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</si>
  <si>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</si>
  <si>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</si>
  <si>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</si>
  <si>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</si>
  <si>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</si>
  <si>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</si>
  <si>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</si>
  <si>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</si>
  <si>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</si>
  <si>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</si>
  <si>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</si>
  <si>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</si>
  <si>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</si>
  <si>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</si>
  <si>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</si>
  <si>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</si>
  <si>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</si>
  <si>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</si>
  <si>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</si>
  <si>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</si>
  <si>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</si>
  <si>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</si>
  <si>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</si>
  <si>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</si>
  <si>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</si>
  <si>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</si>
  <si>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</si>
  <si>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</si>
  <si>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</si>
  <si>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</si>
  <si>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</si>
  <si>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</si>
  <si>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</si>
  <si>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</si>
  <si>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</si>
  <si>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</si>
  <si>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</si>
  <si>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</si>
  <si>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</si>
  <si>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</si>
  <si>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</si>
  <si>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</si>
  <si>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</si>
  <si>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</si>
  <si>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</si>
  <si>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</si>
  <si>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</si>
  <si>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</si>
  <si>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</si>
  <si>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</si>
  <si>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</si>
  <si>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</si>
  <si>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</si>
  <si>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</si>
  <si>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</si>
  <si>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</si>
  <si>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</si>
  <si>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</si>
  <si>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</si>
  <si>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</si>
  <si>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</si>
  <si>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</si>
  <si>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</si>
  <si>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</si>
  <si>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</si>
  <si>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</si>
  <si>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</si>
  <si>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</si>
  <si>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</si>
  <si>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</si>
  <si>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</si>
  <si>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</si>
  <si>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</si>
  <si>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</si>
  <si>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</si>
  <si>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</si>
  <si>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</si>
  <si>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</si>
  <si>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</si>
  <si>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</si>
  <si>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</si>
  <si>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</si>
  <si>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</si>
  <si>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</si>
  <si>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</si>
  <si>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</si>
  <si>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</si>
  <si>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</si>
  <si>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</si>
  <si>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</si>
  <si>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</si>
  <si>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</si>
  <si>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</si>
  <si>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</si>
  <si>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</si>
  <si>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</si>
  <si>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</si>
  <si>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</si>
  <si>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</si>
  <si>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</si>
  <si>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</si>
  <si>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</si>
  <si>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</si>
  <si>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</si>
  <si>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</si>
  <si>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</si>
  <si>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</si>
  <si>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</si>
  <si>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</si>
  <si>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</si>
  <si>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</si>
  <si>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</si>
  <si>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</si>
  <si>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</si>
  <si>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</si>
  <si>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</si>
  <si>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</si>
  <si>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</si>
  <si>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</si>
  <si>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</si>
  <si>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</si>
  <si>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</si>
  <si>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</si>
  <si>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</si>
  <si>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</si>
  <si>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</si>
  <si>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</si>
  <si>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</si>
  <si>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</si>
  <si>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</si>
  <si>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</si>
  <si>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</si>
  <si>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</si>
  <si>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</si>
  <si>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</si>
  <si>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</si>
  <si>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</si>
  <si>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</si>
  <si>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</si>
  <si>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</si>
  <si>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</si>
  <si>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</si>
  <si>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</si>
  <si>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</si>
  <si>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</si>
  <si>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</si>
  <si>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</si>
  <si>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</si>
  <si>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</si>
  <si>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</si>
  <si>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</si>
  <si>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</si>
  <si>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</si>
  <si>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</si>
  <si>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</si>
  <si>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</si>
  <si>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</si>
  <si>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</si>
  <si>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</si>
  <si>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</si>
  <si>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</si>
  <si>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</si>
  <si>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</si>
  <si>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</si>
  <si>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</si>
  <si>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</si>
  <si>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</si>
  <si>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</si>
  <si>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</si>
  <si>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</si>
  <si>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</si>
  <si>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</si>
  <si>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</si>
  <si>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</si>
  <si>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</si>
  <si>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</si>
  <si>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</si>
  <si>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</si>
  <si>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</si>
  <si>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</si>
  <si>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</si>
  <si>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</si>
  <si>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</si>
  <si>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</si>
  <si>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</si>
  <si>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</si>
  <si>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</si>
  <si>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</si>
  <si>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</si>
  <si>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</si>
  <si>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</si>
  <si>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</si>
  <si>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</si>
  <si>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</si>
  <si>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</si>
  <si>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</si>
  <si>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</si>
  <si>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</si>
  <si>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</si>
  <si>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</si>
  <si>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</si>
  <si>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</si>
  <si>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</si>
  <si>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</si>
  <si>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</si>
  <si>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</si>
  <si>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</si>
  <si>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</si>
  <si>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</si>
  <si>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</si>
  <si>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</si>
  <si>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</si>
  <si>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</si>
  <si>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</si>
  <si>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</si>
  <si>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</si>
  <si>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</si>
  <si>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</si>
  <si>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</si>
  <si>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</si>
  <si>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</si>
  <si>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</si>
  <si>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</si>
  <si>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</si>
  <si>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</si>
  <si>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</si>
  <si>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</si>
  <si>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</si>
  <si>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</si>
  <si>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</si>
  <si>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</si>
  <si>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</si>
  <si>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</si>
  <si>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</si>
  <si>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</si>
  <si>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</si>
  <si>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</si>
  <si>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</si>
  <si>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</si>
  <si>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</si>
  <si>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</si>
  <si>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</si>
  <si>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</si>
  <si>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</si>
  <si>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</si>
  <si>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</si>
  <si>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</si>
  <si>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</si>
  <si>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</si>
  <si>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</si>
  <si>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</si>
  <si>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</si>
  <si>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</si>
  <si>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</si>
  <si>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</si>
  <si>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</si>
  <si>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</si>
  <si>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</si>
  <si>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</si>
  <si>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</si>
  <si>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</si>
  <si>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</si>
  <si>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</si>
  <si>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</si>
  <si>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</si>
  <si>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</si>
  <si>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</si>
  <si>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</si>
  <si>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</si>
  <si>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</si>
  <si>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</si>
  <si>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</si>
  <si>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</si>
  <si>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</si>
  <si>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</si>
  <si>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</si>
  <si>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</si>
  <si>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</si>
  <si>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</si>
  <si>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</si>
  <si>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</si>
  <si>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</si>
  <si>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</si>
  <si>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</si>
  <si>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</si>
  <si>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</si>
  <si>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</si>
  <si>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</si>
  <si>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</si>
  <si>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</si>
  <si>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</si>
  <si>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</si>
  <si>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</si>
  <si>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</si>
  <si>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</si>
  <si>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</si>
  <si>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</si>
  <si>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</si>
  <si>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</si>
  <si>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</si>
  <si>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</si>
  <si>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</si>
  <si>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</si>
  <si>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</si>
  <si>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</si>
  <si>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</si>
  <si>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</si>
  <si>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</si>
  <si>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</si>
  <si>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</si>
  <si>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</si>
  <si>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</si>
  <si>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</si>
  <si>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</si>
  <si>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</si>
  <si>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</si>
  <si>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</si>
  <si>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</si>
  <si>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</si>
  <si>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</si>
  <si>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</si>
  <si>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</si>
  <si>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</si>
  <si>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</si>
  <si>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</si>
  <si>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</si>
  <si>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</si>
  <si>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</si>
  <si>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</si>
  <si>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</si>
  <si>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</si>
  <si>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</si>
  <si>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</si>
  <si>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</si>
  <si>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</si>
  <si>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</si>
  <si>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</si>
  <si>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</si>
  <si>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</si>
  <si>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</si>
  <si>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</si>
  <si>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</si>
  <si>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</si>
  <si>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</si>
  <si>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</si>
  <si>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</si>
  <si>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</si>
  <si>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</si>
  <si>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</si>
  <si>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</si>
  <si>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</si>
  <si>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</si>
  <si>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</si>
  <si>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</si>
  <si>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</si>
  <si>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</si>
  <si>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</si>
  <si>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</si>
  <si>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</si>
  <si>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</si>
  <si>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</si>
  <si>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</si>
  <si>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</si>
  <si>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</si>
  <si>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</si>
  <si>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</si>
  <si>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</si>
  <si>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</si>
  <si>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</si>
  <si>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</si>
  <si>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</si>
  <si>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</si>
  <si>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</si>
  <si>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</si>
  <si>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</si>
  <si>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</si>
  <si>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</si>
  <si>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</si>
  <si>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</si>
  <si>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</si>
  <si>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</si>
  <si>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</si>
  <si>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</si>
  <si>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</si>
  <si>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</si>
  <si>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</si>
  <si>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</si>
  <si>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</si>
  <si>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</si>
  <si>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</si>
  <si>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</si>
  <si>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</si>
  <si>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</si>
  <si>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</si>
  <si>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</si>
  <si>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</si>
  <si>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</si>
  <si>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</si>
  <si>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</si>
  <si>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</si>
  <si>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</si>
  <si>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</si>
  <si>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</si>
  <si>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</si>
  <si>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</si>
  <si>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</si>
  <si>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</si>
  <si>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</si>
  <si>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</si>
  <si>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</si>
  <si>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</si>
  <si>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</si>
  <si>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</si>
  <si>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</si>
  <si>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</si>
  <si>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</si>
  <si>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</si>
  <si>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</si>
  <si>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</si>
  <si>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</si>
  <si>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</si>
  <si>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</si>
  <si>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</si>
  <si>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</si>
  <si>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</si>
  <si>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</si>
  <si>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</si>
  <si>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</si>
  <si>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</si>
  <si>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</si>
  <si>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</si>
  <si>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</si>
  <si>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</si>
  <si>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</si>
  <si>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</si>
  <si>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</si>
  <si>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</si>
  <si>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</si>
  <si>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</si>
  <si>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</si>
  <si>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</si>
  <si>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</si>
  <si>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</si>
  <si>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</si>
  <si>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</si>
  <si>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</si>
  <si>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</si>
  <si>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</si>
  <si>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</si>
  <si>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</si>
  <si>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</si>
  <si>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</si>
  <si>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</si>
  <si>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</si>
  <si>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</si>
  <si>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</si>
  <si>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</si>
  <si>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</si>
  <si>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</si>
  <si>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</si>
  <si>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</si>
  <si>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</si>
  <si>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</si>
  <si>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</si>
  <si>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</si>
  <si>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</si>
  <si>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</si>
  <si>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</si>
  <si>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</si>
  <si>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</si>
  <si>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</si>
  <si>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</si>
  <si>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</si>
  <si>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</si>
  <si>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</si>
  <si>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</si>
  <si>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</si>
  <si>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</si>
  <si>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</si>
  <si>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</si>
  <si>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</si>
  <si>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</si>
  <si>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</si>
  <si>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</si>
  <si>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</si>
  <si>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</si>
  <si>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</si>
  <si>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</si>
  <si>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</si>
  <si>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</si>
  <si>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</si>
  <si>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</si>
  <si>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</si>
  <si>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</si>
  <si>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</si>
  <si>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</si>
  <si>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</si>
  <si>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</si>
  <si>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</si>
  <si>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</si>
  <si>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</si>
  <si>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</si>
  <si>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</si>
  <si>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</si>
  <si>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</si>
  <si>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</si>
  <si>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</si>
  <si>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</si>
  <si>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</si>
  <si>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</si>
  <si>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</si>
  <si>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</si>
  <si>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</si>
  <si>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</si>
  <si>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</si>
  <si>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</si>
  <si>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</si>
  <si>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</si>
  <si>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</si>
  <si>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</si>
  <si>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</si>
  <si>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</si>
  <si>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</si>
  <si>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</si>
  <si>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</si>
  <si>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</si>
  <si>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</si>
  <si>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</si>
  <si>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</si>
  <si>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</si>
  <si>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</si>
  <si>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</si>
  <si>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</si>
  <si>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</si>
  <si>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</si>
  <si>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</si>
  <si>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</si>
  <si>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</si>
  <si>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</si>
  <si>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</si>
  <si>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</si>
  <si>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</si>
  <si>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</si>
  <si>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</si>
  <si>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</si>
  <si>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</si>
  <si>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</si>
  <si>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</si>
  <si>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</si>
  <si>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</si>
  <si>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</si>
  <si>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</si>
  <si>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</si>
  <si>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</si>
  <si>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</si>
  <si>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</si>
  <si>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</si>
  <si>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</si>
  <si>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</si>
  <si>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</si>
  <si>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</si>
  <si>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</si>
  <si>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</si>
  <si>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</si>
  <si>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</si>
  <si>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</si>
  <si>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</si>
  <si>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</si>
  <si>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</si>
  <si>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</si>
  <si>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</si>
  <si>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</si>
  <si>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</si>
  <si>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</si>
  <si>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</si>
  <si>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</si>
  <si>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</si>
  <si>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</si>
  <si>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</si>
  <si>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</si>
  <si>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</si>
  <si>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</si>
  <si>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</si>
  <si>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</si>
  <si>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</si>
  <si>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</si>
  <si>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</si>
  <si>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</si>
  <si>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</si>
  <si>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</si>
  <si>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</si>
  <si>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</si>
  <si>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</si>
  <si>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</si>
  <si>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</si>
  <si>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</si>
  <si>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</si>
  <si>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</si>
  <si>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</si>
  <si>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</si>
  <si>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</si>
  <si>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</si>
  <si>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</si>
  <si>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</si>
  <si>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</si>
  <si>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</si>
  <si>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</si>
  <si>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</si>
  <si>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</si>
  <si>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</si>
  <si>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</si>
  <si>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</si>
  <si>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</si>
  <si>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</si>
  <si>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</si>
  <si>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</si>
  <si>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</si>
  <si>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</si>
  <si>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</si>
  <si>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</si>
  <si>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</si>
  <si>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</si>
  <si>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</si>
  <si>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</si>
  <si>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</si>
  <si>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</si>
  <si>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</si>
  <si>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</si>
  <si>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</si>
  <si>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</si>
  <si>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</si>
  <si>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</si>
  <si>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</si>
  <si>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</si>
  <si>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</si>
  <si>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</si>
  <si>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</si>
  <si>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</si>
  <si>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</si>
  <si>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</si>
  <si>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</si>
  <si>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</si>
  <si>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</si>
  <si>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</si>
  <si>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</si>
  <si>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</si>
  <si>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</si>
  <si>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</si>
  <si>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</si>
  <si>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</si>
  <si>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</si>
  <si>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</si>
  <si>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</si>
  <si>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</si>
  <si>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</si>
  <si>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</si>
  <si>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</si>
  <si>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</si>
  <si>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</si>
  <si>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</si>
  <si>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</si>
  <si>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</si>
  <si>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</si>
  <si>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</si>
  <si>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</si>
  <si>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</si>
  <si>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</si>
  <si>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</si>
  <si>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</si>
  <si>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</si>
  <si>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</si>
  <si>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</si>
  <si>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</si>
  <si>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</si>
  <si>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</si>
  <si>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</si>
  <si>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</si>
  <si>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</si>
  <si>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</si>
  <si>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</si>
  <si>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</si>
  <si>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</si>
  <si>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</si>
  <si>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</si>
  <si>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</si>
  <si>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</si>
  <si>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</si>
  <si>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</si>
  <si>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</si>
  <si>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</si>
  <si>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</si>
  <si>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</si>
  <si>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</si>
  <si>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</si>
  <si>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</si>
  <si>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</si>
  <si>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</si>
  <si>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</si>
  <si>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</si>
  <si>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</si>
  <si>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</si>
  <si>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</si>
  <si>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</si>
  <si>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</si>
  <si>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</si>
  <si>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</si>
  <si>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</si>
  <si>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</si>
  <si>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</si>
  <si>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</si>
  <si>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</si>
  <si>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</si>
  <si>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</si>
  <si>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</si>
  <si>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</si>
  <si>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</si>
  <si>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</si>
  <si>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</si>
  <si>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</si>
  <si>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</si>
  <si>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</si>
  <si>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</si>
  <si>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</si>
  <si>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</si>
  <si>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</si>
  <si>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</si>
  <si>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</si>
  <si>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</si>
  <si>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</si>
  <si>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</si>
  <si>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</si>
  <si>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</si>
  <si>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</si>
  <si>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</si>
  <si>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</si>
  <si>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</si>
  <si>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</si>
  <si>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</si>
  <si>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</si>
  <si>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</si>
  <si>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</si>
  <si>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</si>
  <si>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</si>
  <si>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</si>
  <si>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</si>
  <si>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</si>
  <si>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</si>
  <si>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</si>
  <si>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</si>
  <si>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</si>
  <si>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</si>
  <si>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</si>
  <si>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</si>
  <si>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</si>
  <si>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</si>
  <si>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</si>
  <si>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</si>
  <si>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</si>
  <si>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</si>
  <si>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</si>
  <si>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</si>
  <si>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</si>
  <si>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</si>
  <si>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</si>
  <si>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</si>
  <si>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</si>
  <si>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</si>
  <si>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</si>
  <si>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</si>
  <si>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</si>
  <si>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</si>
  <si>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</si>
  <si>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</si>
  <si>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</si>
  <si>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</si>
  <si>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</si>
  <si>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</si>
  <si>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</si>
  <si>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</si>
  <si>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</si>
  <si>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</si>
  <si>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</si>
  <si>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</si>
  <si>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</si>
  <si>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</si>
  <si>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</si>
  <si>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</si>
  <si>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</si>
  <si>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</si>
  <si>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</si>
  <si>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</si>
  <si>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</si>
  <si>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</si>
  <si>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</si>
  <si>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</si>
  <si>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</si>
  <si>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</si>
  <si>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</si>
  <si>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</si>
  <si>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</si>
  <si>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</si>
  <si>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</si>
  <si>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</si>
  <si>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</si>
  <si>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</si>
  <si>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</si>
  <si>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</si>
  <si>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</si>
  <si>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</si>
  <si>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</si>
  <si>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</si>
  <si>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</si>
  <si>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</si>
  <si>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</si>
  <si>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</si>
  <si>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</si>
  <si>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</si>
  <si>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</si>
  <si>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</si>
  <si>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</si>
  <si>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</si>
  <si>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</si>
  <si>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</si>
  <si>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</si>
  <si>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</si>
  <si>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</si>
  <si>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</si>
  <si>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</si>
  <si>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</si>
  <si>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</si>
  <si>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</si>
  <si>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</si>
  <si>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</si>
  <si>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</si>
  <si>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</si>
  <si>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</si>
  <si>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</si>
  <si>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</si>
  <si>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</si>
  <si>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</si>
  <si>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</si>
  <si>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</si>
  <si>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</si>
  <si>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</si>
  <si>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</si>
  <si>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</si>
  <si>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</si>
  <si>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</si>
  <si>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</si>
  <si>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</si>
  <si>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</si>
  <si>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</si>
  <si>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</si>
  <si>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</si>
  <si>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</si>
  <si>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</si>
  <si>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</si>
  <si>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</si>
  <si>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</si>
  <si>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</si>
  <si>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</si>
  <si>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</si>
  <si>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</si>
  <si>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</si>
  <si>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</si>
  <si>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</si>
  <si>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</si>
  <si>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</si>
  <si>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</si>
  <si>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</si>
  <si>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</si>
  <si>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</si>
  <si>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</si>
  <si>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</si>
  <si>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</si>
  <si>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</si>
  <si>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</si>
  <si>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</si>
  <si>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</si>
  <si>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</si>
  <si>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</si>
  <si>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</si>
  <si>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</si>
  <si>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</si>
  <si>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</si>
  <si>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</si>
  <si>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</si>
  <si>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</si>
  <si>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</si>
  <si>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</si>
  <si>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</si>
  <si>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</si>
  <si>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</si>
  <si>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</si>
  <si>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</si>
  <si>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</si>
  <si>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</si>
  <si>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</si>
  <si>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</si>
  <si>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</si>
  <si>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</si>
  <si>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</si>
  <si>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</si>
  <si>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</si>
  <si>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</si>
  <si>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</si>
  <si>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</si>
  <si>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</si>
  <si>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</si>
  <si>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</si>
  <si>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</si>
  <si>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</si>
  <si>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</si>
  <si>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</si>
  <si>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</si>
  <si>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</si>
  <si>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</si>
  <si>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</si>
  <si>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</si>
  <si>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</si>
  <si>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</si>
  <si>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</si>
  <si>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</si>
  <si>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</si>
  <si>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</si>
  <si>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</si>
  <si>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</si>
  <si>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</si>
  <si>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</si>
  <si>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</si>
  <si>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</si>
  <si>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</si>
  <si>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</si>
  <si>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</si>
  <si>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</si>
  <si>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ゆうげんがいしゃ　ゆい</t>
    <phoneticPr fontId="1"/>
  </si>
  <si>
    <t>有限会社　結</t>
    <rPh sb="0" eb="4">
      <t>ユウゲンガイシャ</t>
    </rPh>
    <rPh sb="5" eb="6">
      <t>ケツ</t>
    </rPh>
    <phoneticPr fontId="1"/>
  </si>
  <si>
    <t>7060002040354</t>
    <phoneticPr fontId="1"/>
  </si>
  <si>
    <t>0283</t>
    <phoneticPr fontId="1"/>
  </si>
  <si>
    <t>komolebi.net</t>
    <phoneticPr fontId="1"/>
  </si>
  <si>
    <t>藤川尚三</t>
    <rPh sb="0" eb="4">
      <t>フジカワショウゾウ</t>
    </rPh>
    <phoneticPr fontId="1"/>
  </si>
  <si>
    <t>取締役</t>
    <rPh sb="0" eb="3">
      <t>トリシマリヤク</t>
    </rPh>
    <phoneticPr fontId="1"/>
  </si>
  <si>
    <t>佐野</t>
    <rPh sb="0" eb="2">
      <t>サノ</t>
    </rPh>
    <phoneticPr fontId="1"/>
  </si>
  <si>
    <t>ＪＲ両毛線佐野駅から路線バスとちのみ学園前まで10分程度、下車徒歩5分。</t>
    <rPh sb="2" eb="5">
      <t>リョウモウセン</t>
    </rPh>
    <rPh sb="5" eb="8">
      <t>サノエキ</t>
    </rPh>
    <rPh sb="10" eb="12">
      <t>ロセン</t>
    </rPh>
    <rPh sb="18" eb="21">
      <t>ガクエンマエ</t>
    </rPh>
    <rPh sb="25" eb="26">
      <t>フン</t>
    </rPh>
    <rPh sb="26" eb="28">
      <t>テイド</t>
    </rPh>
    <rPh sb="29" eb="31">
      <t>ゲシャ</t>
    </rPh>
    <rPh sb="31" eb="33">
      <t>トホ</t>
    </rPh>
    <rPh sb="34" eb="35">
      <t>フン</t>
    </rPh>
    <phoneticPr fontId="1"/>
  </si>
  <si>
    <t>管理者</t>
    <rPh sb="0" eb="3">
      <t>カンリシャ</t>
    </rPh>
    <phoneticPr fontId="1"/>
  </si>
  <si>
    <t>１　事業者が自ら所有する土地</t>
  </si>
  <si>
    <t>３　その他</t>
  </si>
  <si>
    <t>３　木造</t>
  </si>
  <si>
    <t>１　事業者が自ら所有する建物</t>
  </si>
  <si>
    <t>１　全室個室（縁故者個室含む）</t>
  </si>
  <si>
    <t>１　あり</t>
  </si>
  <si>
    <t>１　あり（車椅子対応）</t>
  </si>
  <si>
    <t>１　全ての居室あり</t>
  </si>
  <si>
    <t>１　全ての便所あり</t>
  </si>
  <si>
    <t>１　全ての浴室あり</t>
  </si>
  <si>
    <t>３　なし</t>
  </si>
  <si>
    <t>高齢者の居住の安定の確保に関する基本方針及び栃木県の基本方針に照らして手適切な物であります。</t>
    <rPh sb="0" eb="3">
      <t>コウレイシャ</t>
    </rPh>
    <rPh sb="4" eb="6">
      <t>キョジュウ</t>
    </rPh>
    <rPh sb="7" eb="9">
      <t>アンテイ</t>
    </rPh>
    <rPh sb="10" eb="12">
      <t>カクホ</t>
    </rPh>
    <rPh sb="13" eb="14">
      <t>カン</t>
    </rPh>
    <rPh sb="16" eb="20">
      <t>キホンホウシン</t>
    </rPh>
    <rPh sb="20" eb="21">
      <t>オヨ</t>
    </rPh>
    <rPh sb="22" eb="25">
      <t>トチギケン</t>
    </rPh>
    <rPh sb="26" eb="30">
      <t>キホンホウシン</t>
    </rPh>
    <rPh sb="31" eb="32">
      <t>テ</t>
    </rPh>
    <rPh sb="35" eb="36">
      <t>テ</t>
    </rPh>
    <rPh sb="36" eb="38">
      <t>テキセツ</t>
    </rPh>
    <rPh sb="39" eb="40">
      <t>モノ</t>
    </rPh>
    <phoneticPr fontId="1"/>
  </si>
  <si>
    <t>利用者一人ひとりの人権を尊重する。日常生活が安全かつ快適に営めるよう、入居者一人ひとりの心身の状況に応じたサービスを提供する。</t>
    <rPh sb="0" eb="3">
      <t>リヨウシャ</t>
    </rPh>
    <rPh sb="3" eb="5">
      <t>ヒトリ</t>
    </rPh>
    <rPh sb="9" eb="11">
      <t>ジンケン</t>
    </rPh>
    <rPh sb="12" eb="14">
      <t>ソンチョウ</t>
    </rPh>
    <rPh sb="17" eb="21">
      <t>ニチジョウセイカツ</t>
    </rPh>
    <rPh sb="22" eb="24">
      <t>アンゼン</t>
    </rPh>
    <rPh sb="26" eb="28">
      <t>カイテキ</t>
    </rPh>
    <rPh sb="29" eb="30">
      <t>イトナ</t>
    </rPh>
    <rPh sb="35" eb="38">
      <t>ニュウキョシャ</t>
    </rPh>
    <rPh sb="38" eb="40">
      <t>ヒトリ</t>
    </rPh>
    <rPh sb="44" eb="46">
      <t>シンシン</t>
    </rPh>
    <rPh sb="47" eb="49">
      <t>ジョウキョウ</t>
    </rPh>
    <rPh sb="50" eb="51">
      <t>オウ</t>
    </rPh>
    <rPh sb="58" eb="60">
      <t>テイキョウ</t>
    </rPh>
    <phoneticPr fontId="1"/>
  </si>
  <si>
    <t>１　自ら実施</t>
  </si>
  <si>
    <t>○</t>
  </si>
  <si>
    <t>相田婦人科内科医院</t>
    <rPh sb="0" eb="9">
      <t>アイダフジンカナイカイイン</t>
    </rPh>
    <phoneticPr fontId="1"/>
  </si>
  <si>
    <t>栃木県佐野市栃本町1760-1</t>
    <rPh sb="0" eb="6">
      <t>トチギケンサノシ</t>
    </rPh>
    <rPh sb="6" eb="9">
      <t>トチモトチョウ</t>
    </rPh>
    <phoneticPr fontId="1"/>
  </si>
  <si>
    <t>婦人科、内科</t>
    <rPh sb="0" eb="3">
      <t>フジンカ</t>
    </rPh>
    <rPh sb="4" eb="6">
      <t>ナイカ</t>
    </rPh>
    <phoneticPr fontId="1"/>
  </si>
  <si>
    <t>通院、往診、看取り介護</t>
    <rPh sb="0" eb="2">
      <t>ツウイン</t>
    </rPh>
    <rPh sb="3" eb="5">
      <t>オウシン</t>
    </rPh>
    <rPh sb="6" eb="8">
      <t>ミト</t>
    </rPh>
    <rPh sb="9" eb="11">
      <t>カイゴ</t>
    </rPh>
    <phoneticPr fontId="1"/>
  </si>
  <si>
    <t>おおしま歯科</t>
    <rPh sb="4" eb="6">
      <t>シカ</t>
    </rPh>
    <phoneticPr fontId="1"/>
  </si>
  <si>
    <t>栃木県佐野市北茂呂町2-2</t>
    <rPh sb="0" eb="6">
      <t>トチギケンサノシ</t>
    </rPh>
    <rPh sb="6" eb="10">
      <t>キタモロチョウ</t>
    </rPh>
    <phoneticPr fontId="1"/>
  </si>
  <si>
    <t>通院、往診</t>
    <rPh sb="0" eb="2">
      <t>ツウイン</t>
    </rPh>
    <rPh sb="3" eb="5">
      <t>オウシン</t>
    </rPh>
    <phoneticPr fontId="1"/>
  </si>
  <si>
    <t>２　なし</t>
  </si>
  <si>
    <t>他者への暴力、大声、酷い徘徊等がない利用者</t>
    <rPh sb="0" eb="2">
      <t>タシャ</t>
    </rPh>
    <rPh sb="4" eb="6">
      <t>ボウリョク</t>
    </rPh>
    <rPh sb="7" eb="9">
      <t>オオゴエ</t>
    </rPh>
    <rPh sb="14" eb="15">
      <t>トウ</t>
    </rPh>
    <rPh sb="18" eb="21">
      <t>リヨウシャ</t>
    </rPh>
    <phoneticPr fontId="1"/>
  </si>
  <si>
    <t>施設で対応できない医療処置を実施される場合。</t>
    <rPh sb="0" eb="2">
      <t>シセツ</t>
    </rPh>
    <rPh sb="3" eb="5">
      <t>タイオウ</t>
    </rPh>
    <rPh sb="9" eb="13">
      <t>イリョウショチ</t>
    </rPh>
    <rPh sb="14" eb="16">
      <t>ジッシ</t>
    </rPh>
    <rPh sb="19" eb="21">
      <t>バアイ</t>
    </rPh>
    <phoneticPr fontId="1"/>
  </si>
  <si>
    <t>上記で記載されている症状になった場合。</t>
    <rPh sb="0" eb="2">
      <t>ジョウキ</t>
    </rPh>
    <rPh sb="3" eb="5">
      <t>キサイ</t>
    </rPh>
    <rPh sb="10" eb="12">
      <t>ショウジョウ</t>
    </rPh>
    <rPh sb="16" eb="18">
      <t>バアイ</t>
    </rPh>
    <phoneticPr fontId="1"/>
  </si>
  <si>
    <t>介護支援専門員
介護福祉士
初任者研修</t>
    <rPh sb="0" eb="7">
      <t>カイゴシエンセンモンイン</t>
    </rPh>
    <rPh sb="8" eb="10">
      <t>カイゴ</t>
    </rPh>
    <rPh sb="10" eb="13">
      <t>フクシシ</t>
    </rPh>
    <rPh sb="14" eb="19">
      <t>ショニンシャケンシュウ</t>
    </rPh>
    <phoneticPr fontId="1"/>
  </si>
  <si>
    <t>３　終身建物賃貸借方式</t>
  </si>
  <si>
    <t>３　月払い方式</t>
  </si>
  <si>
    <t>１　減額なし</t>
  </si>
  <si>
    <t>地域における一般的な家賃単価</t>
    <rPh sb="0" eb="2">
      <t>チイキ</t>
    </rPh>
    <rPh sb="6" eb="9">
      <t>イッパンテキ</t>
    </rPh>
    <rPh sb="10" eb="12">
      <t>ヤチン</t>
    </rPh>
    <rPh sb="12" eb="14">
      <t>タンカ</t>
    </rPh>
    <phoneticPr fontId="1"/>
  </si>
  <si>
    <t>なし</t>
    <phoneticPr fontId="1"/>
  </si>
  <si>
    <t>施設での生活を続けるための管理費用</t>
    <rPh sb="0" eb="2">
      <t>シセツ</t>
    </rPh>
    <rPh sb="4" eb="6">
      <t>セイカツ</t>
    </rPh>
    <rPh sb="7" eb="8">
      <t>ツヅ</t>
    </rPh>
    <rPh sb="13" eb="17">
      <t>カンリヒヨウ</t>
    </rPh>
    <phoneticPr fontId="1"/>
  </si>
  <si>
    <t>朝食400円昼食600円夕食600円の30日分48000円</t>
    <rPh sb="0" eb="2">
      <t>チョウショク</t>
    </rPh>
    <rPh sb="5" eb="6">
      <t>エン</t>
    </rPh>
    <rPh sb="6" eb="8">
      <t>チュウショク</t>
    </rPh>
    <rPh sb="11" eb="12">
      <t>エン</t>
    </rPh>
    <rPh sb="12" eb="14">
      <t>ユウショク</t>
    </rPh>
    <rPh sb="17" eb="18">
      <t>エン</t>
    </rPh>
    <rPh sb="21" eb="22">
      <t>ニチ</t>
    </rPh>
    <rPh sb="22" eb="23">
      <t>ブン</t>
    </rPh>
    <rPh sb="28" eb="29">
      <t>エン</t>
    </rPh>
    <phoneticPr fontId="1"/>
  </si>
  <si>
    <t>管理費に含む</t>
    <rPh sb="0" eb="3">
      <t>カンリヒ</t>
    </rPh>
    <rPh sb="4" eb="5">
      <t>フク</t>
    </rPh>
    <phoneticPr fontId="1"/>
  </si>
  <si>
    <t>特別養護老人施設へ入所が決まる</t>
    <rPh sb="0" eb="8">
      <t>トクベツヨウゴロウジンシセツ</t>
    </rPh>
    <rPh sb="9" eb="11">
      <t>ニュウショ</t>
    </rPh>
    <rPh sb="12" eb="13">
      <t>キ</t>
    </rPh>
    <phoneticPr fontId="1"/>
  </si>
  <si>
    <t>サービス付き高齢者向け住宅ひだまり</t>
    <rPh sb="4" eb="5">
      <t>ツ</t>
    </rPh>
    <rPh sb="6" eb="10">
      <t>コウレイシャム</t>
    </rPh>
    <rPh sb="11" eb="13">
      <t>ジュウタク</t>
    </rPh>
    <phoneticPr fontId="1"/>
  </si>
  <si>
    <t>0283</t>
    <phoneticPr fontId="1"/>
  </si>
  <si>
    <t>土曜日、日曜日</t>
    <rPh sb="0" eb="3">
      <t>ドヨウビ</t>
    </rPh>
    <rPh sb="4" eb="7">
      <t>ニチヨウビ</t>
    </rPh>
    <phoneticPr fontId="1"/>
  </si>
  <si>
    <t>損害賠償責任保険の規定による</t>
    <rPh sb="0" eb="8">
      <t>ソンガイバイショウセキニンホケン</t>
    </rPh>
    <rPh sb="9" eb="11">
      <t>キテイ</t>
    </rPh>
    <phoneticPr fontId="1"/>
  </si>
  <si>
    <t>３　公開していない</t>
  </si>
  <si>
    <t>２　代替措置なし</t>
  </si>
  <si>
    <t>３　サービス付き高齢者向け住宅の登録を行っているため、高齢者の居住の安定確保に関する法律第23条の規定により、届出が不要</t>
  </si>
  <si>
    <t>訪問介護すずらん</t>
    <rPh sb="0" eb="4">
      <t>ホウモンカイゴ</t>
    </rPh>
    <phoneticPr fontId="1"/>
  </si>
  <si>
    <t>栃木県佐野市小中町1248-1</t>
    <rPh sb="0" eb="6">
      <t>トチギケンサノシ</t>
    </rPh>
    <rPh sb="6" eb="9">
      <t>コナカチョウ</t>
    </rPh>
    <phoneticPr fontId="1"/>
  </si>
  <si>
    <t>ひだまりデイサービス</t>
    <phoneticPr fontId="1"/>
  </si>
  <si>
    <t>介護サービスすずらん</t>
    <rPh sb="0" eb="2">
      <t>カイゴ</t>
    </rPh>
    <phoneticPr fontId="1"/>
  </si>
  <si>
    <t>栃木県佐野市小中町1249-2</t>
    <rPh sb="0" eb="9">
      <t>トチギケンサノシコナカチョウ</t>
    </rPh>
    <phoneticPr fontId="1"/>
  </si>
  <si>
    <t>介護保険サービスにて実施</t>
    <rPh sb="0" eb="4">
      <t>カイゴホケン</t>
    </rPh>
    <rPh sb="10" eb="12">
      <t>ジッシ</t>
    </rPh>
    <phoneticPr fontId="1"/>
  </si>
  <si>
    <t>出張美容を希望に応じて利用可能</t>
    <rPh sb="0" eb="2">
      <t>シュッチョウ</t>
    </rPh>
    <rPh sb="2" eb="4">
      <t>ビヨウ</t>
    </rPh>
    <rPh sb="5" eb="7">
      <t>キボウ</t>
    </rPh>
    <rPh sb="8" eb="9">
      <t>オウ</t>
    </rPh>
    <rPh sb="11" eb="15">
      <t>リヨウカノウ</t>
    </rPh>
    <phoneticPr fontId="1"/>
  </si>
  <si>
    <t>３　住宅型</t>
  </si>
  <si>
    <t>サービス付き高齢者向け住宅こもれび　管理者</t>
    <rPh sb="4" eb="5">
      <t>ツ</t>
    </rPh>
    <rPh sb="6" eb="10">
      <t>コウレイシャム</t>
    </rPh>
    <rPh sb="11" eb="13">
      <t>ジュウタク</t>
    </rPh>
    <rPh sb="18" eb="21">
      <t>カンリシャ</t>
    </rPh>
    <phoneticPr fontId="1"/>
  </si>
  <si>
    <t>藤川歩美</t>
    <rPh sb="0" eb="2">
      <t>フジカワ</t>
    </rPh>
    <rPh sb="2" eb="4">
      <t>アユミ</t>
    </rPh>
    <phoneticPr fontId="1"/>
  </si>
  <si>
    <t>栃木県佐野市小中町1249番地2</t>
    <rPh sb="0" eb="3">
      <t>トチギケン</t>
    </rPh>
    <rPh sb="3" eb="6">
      <t>サノシ</t>
    </rPh>
    <rPh sb="6" eb="9">
      <t>コナカチョウ</t>
    </rPh>
    <rPh sb="13" eb="15">
      <t>バンチ</t>
    </rPh>
    <phoneticPr fontId="1"/>
  </si>
  <si>
    <t>20</t>
    <phoneticPr fontId="1"/>
  </si>
  <si>
    <t>1107</t>
    <phoneticPr fontId="1"/>
  </si>
  <si>
    <t>8664</t>
    <phoneticPr fontId="1"/>
  </si>
  <si>
    <t>info</t>
    <phoneticPr fontId="1"/>
  </si>
  <si>
    <t>栃木県佐野市小中町1249番地2</t>
    <rPh sb="0" eb="9">
      <t>トチギケンサノシコナカチョウ</t>
    </rPh>
    <rPh sb="13" eb="15">
      <t>バンチ</t>
    </rPh>
    <phoneticPr fontId="1"/>
  </si>
  <si>
    <t>サービス付き高齢者向け住宅こもれび</t>
    <rPh sb="4" eb="5">
      <t>ツ</t>
    </rPh>
    <rPh sb="6" eb="10">
      <t>コウレイシャム</t>
    </rPh>
    <rPh sb="11" eb="13">
      <t>ジュウタク</t>
    </rPh>
    <phoneticPr fontId="1"/>
  </si>
  <si>
    <t>サービスツキコウレイシャムケジュウタクコモレビ</t>
    <phoneticPr fontId="1"/>
  </si>
  <si>
    <t>藤川歩美</t>
    <rPh sb="0" eb="4">
      <t>フジカワアユミ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</si>
</sst>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36" sqref="H436:P43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2024</v>
      </c>
      <c r="G4" s="458"/>
      <c r="H4" s="33" t="s">
        <v>484</v>
      </c>
      <c r="I4" s="458">
        <v>8</v>
      </c>
      <c r="J4" s="458"/>
      <c r="K4" s="33" t="s">
        <v>2473</v>
      </c>
      <c r="L4" s="458">
        <v>9</v>
      </c>
      <c r="M4" s="458"/>
      <c r="N4" s="455" t="s">
        <v>486</v>
      </c>
      <c r="O4" s="455"/>
      <c r="P4" s="459"/>
    </row>
    <row r="5" spans="1:20" ht="20.100000000000001" customHeight="1">
      <c r="B5" s="438" t="s">
        <v>1</v>
      </c>
      <c r="C5" s="300"/>
      <c r="D5" s="300"/>
      <c r="E5" s="301"/>
      <c r="F5" s="179" t="s">
        <v>2542</v>
      </c>
      <c r="G5" s="316"/>
      <c r="H5" s="316"/>
      <c r="I5" s="316"/>
      <c r="J5" s="316"/>
      <c r="K5" s="316"/>
      <c r="L5" s="316"/>
      <c r="M5" s="316"/>
      <c r="N5" s="316"/>
      <c r="O5" s="316"/>
      <c r="P5" s="316"/>
      <c r="Q5" s="12"/>
    </row>
    <row r="6" spans="1:20" ht="20.100000000000001" customHeight="1">
      <c r="B6" s="438" t="s">
        <v>2</v>
      </c>
      <c r="C6" s="300"/>
      <c r="D6" s="300"/>
      <c r="E6" s="301"/>
      <c r="F6" s="179" t="s">
        <v>2541</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2478</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2479</v>
      </c>
      <c r="K12" s="416"/>
      <c r="L12" s="416"/>
      <c r="M12" s="416"/>
      <c r="N12" s="416"/>
      <c r="O12" s="417"/>
      <c r="P12" s="418"/>
    </row>
    <row r="13" spans="1:20" ht="39" customHeight="1">
      <c r="B13" s="167" t="s">
        <v>5</v>
      </c>
      <c r="C13" s="166"/>
      <c r="D13" s="166"/>
      <c r="E13" s="166"/>
      <c r="F13" s="207" t="s">
        <v>12</v>
      </c>
      <c r="G13" s="218"/>
      <c r="H13" s="464" t="s">
        <v>2480</v>
      </c>
      <c r="I13" s="465"/>
      <c r="J13" s="465"/>
      <c r="K13" s="465"/>
      <c r="L13" s="465"/>
      <c r="M13" s="465"/>
      <c r="N13" s="465"/>
      <c r="O13" s="465"/>
      <c r="P13" s="466"/>
      <c r="S13" s="15" t="str">
        <f>IF(H13="","未記入","")</f>
        <v/>
      </c>
    </row>
    <row r="14" spans="1:20" ht="39" customHeight="1">
      <c r="B14" s="167"/>
      <c r="C14" s="166"/>
      <c r="D14" s="166"/>
      <c r="E14" s="166"/>
      <c r="F14" s="201" t="s">
        <v>2481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2482</v>
      </c>
      <c r="K16" s="90"/>
      <c r="L16" s="90"/>
      <c r="M16" s="90"/>
      <c r="N16" s="90"/>
      <c r="O16" s="90"/>
      <c r="P16" s="91"/>
    </row>
    <row r="17" spans="1:20" ht="20.100000000000001" customHeight="1">
      <c r="B17" s="315" t="s">
        <v>6</v>
      </c>
      <c r="C17" s="218"/>
      <c r="D17" s="218"/>
      <c r="E17" s="236"/>
      <c r="F17" s="34" t="s">
        <v>13</v>
      </c>
      <c r="G17" s="31">
        <v>327</v>
      </c>
      <c r="H17" s="35" t="s">
        <v>487</v>
      </c>
      <c r="I17" s="32">
        <v>1</v>
      </c>
      <c r="J17" s="287"/>
      <c r="K17" s="288"/>
      <c r="L17" s="288"/>
      <c r="M17" s="288"/>
      <c r="N17" s="288"/>
      <c r="O17" s="288"/>
      <c r="P17" s="289"/>
      <c r="S17" s="15" t="str">
        <f>IF(OR(G17="",I17=""),"未記入","")</f>
        <v/>
      </c>
    </row>
    <row r="18" spans="1:20" ht="57.75" customHeight="1">
      <c r="B18" s="280"/>
      <c r="C18" s="298"/>
      <c r="D18" s="298"/>
      <c r="E18" s="281"/>
      <c r="F18" s="104" t="s">
        <v>2543</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2483</v>
      </c>
      <c r="K19" s="35" t="s">
        <v>487</v>
      </c>
      <c r="L19" s="63" t="s">
        <v>2544</v>
      </c>
      <c r="M19" s="35" t="s">
        <v>487</v>
      </c>
      <c r="N19" s="63" t="s">
        <v>2545</v>
      </c>
      <c r="O19" s="288"/>
      <c r="P19" s="289"/>
      <c r="Q19" s="12"/>
    </row>
    <row r="20" spans="1:20" ht="20.100000000000001" customHeight="1">
      <c r="B20" s="343"/>
      <c r="C20" s="344"/>
      <c r="D20" s="344"/>
      <c r="E20" s="345"/>
      <c r="F20" s="166" t="s">
        <v>15</v>
      </c>
      <c r="G20" s="166"/>
      <c r="H20" s="166"/>
      <c r="I20" s="166"/>
      <c r="J20" s="64" t="s">
        <v>2483</v>
      </c>
      <c r="K20" s="35" t="s">
        <v>487</v>
      </c>
      <c r="L20" s="63" t="s">
        <v>2544</v>
      </c>
      <c r="M20" s="35" t="s">
        <v>487</v>
      </c>
      <c r="N20" s="63" t="s">
        <v>2546</v>
      </c>
      <c r="O20" s="288"/>
      <c r="P20" s="289"/>
      <c r="Q20" s="12"/>
    </row>
    <row r="21" spans="1:20" ht="20.100000000000001" customHeight="1">
      <c r="B21" s="343"/>
      <c r="C21" s="344"/>
      <c r="D21" s="344"/>
      <c r="E21" s="345"/>
      <c r="F21" s="396" t="s">
        <v>423</v>
      </c>
      <c r="G21" s="425"/>
      <c r="H21" s="425"/>
      <c r="I21" s="397"/>
      <c r="J21" s="138" t="s">
        <v>2547</v>
      </c>
      <c r="K21" s="93"/>
      <c r="L21" s="93"/>
      <c r="M21" s="35" t="s">
        <v>483</v>
      </c>
      <c r="N21" s="93" t="s">
        <v>2484</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未記入</v>
      </c>
    </row>
    <row r="24" spans="1:20" ht="20.100000000000001" customHeight="1">
      <c r="B24" s="315" t="s">
        <v>8</v>
      </c>
      <c r="C24" s="218"/>
      <c r="D24" s="218"/>
      <c r="E24" s="236"/>
      <c r="F24" s="166" t="s">
        <v>17</v>
      </c>
      <c r="G24" s="166"/>
      <c r="H24" s="166"/>
      <c r="I24" s="166"/>
      <c r="J24" s="178" t="s">
        <v>2485</v>
      </c>
      <c r="K24" s="178"/>
      <c r="L24" s="178"/>
      <c r="M24" s="178"/>
      <c r="N24" s="178"/>
      <c r="O24" s="138"/>
      <c r="P24" s="179"/>
    </row>
    <row r="25" spans="1:20" ht="20.100000000000001" customHeight="1">
      <c r="B25" s="280"/>
      <c r="C25" s="298"/>
      <c r="D25" s="298"/>
      <c r="E25" s="281"/>
      <c r="F25" s="168" t="s">
        <v>18</v>
      </c>
      <c r="G25" s="168"/>
      <c r="H25" s="166"/>
      <c r="I25" s="166"/>
      <c r="J25" s="178" t="s">
        <v>2486</v>
      </c>
      <c r="K25" s="178"/>
      <c r="L25" s="178"/>
      <c r="M25" s="178"/>
      <c r="N25" s="178"/>
      <c r="O25" s="138"/>
      <c r="P25" s="179"/>
    </row>
    <row r="26" spans="1:20" ht="20.100000000000001" customHeight="1">
      <c r="B26" s="167" t="s">
        <v>9</v>
      </c>
      <c r="C26" s="166"/>
      <c r="D26" s="166"/>
      <c r="E26" s="166"/>
      <c r="F26" s="432">
        <v>2004</v>
      </c>
      <c r="G26" s="433"/>
      <c r="H26" s="35" t="s">
        <v>484</v>
      </c>
      <c r="I26" s="433">
        <v>1</v>
      </c>
      <c r="J26" s="433"/>
      <c r="K26" s="35" t="s">
        <v>485</v>
      </c>
      <c r="L26" s="433">
        <v>7</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2550</v>
      </c>
      <c r="I31" s="450"/>
      <c r="J31" s="450"/>
      <c r="K31" s="450"/>
      <c r="L31" s="450"/>
      <c r="M31" s="450"/>
      <c r="N31" s="450"/>
      <c r="O31" s="450"/>
      <c r="P31" s="451"/>
      <c r="S31" s="15" t="str">
        <f>IF(H31="","未記入","")</f>
        <v/>
      </c>
    </row>
    <row r="32" spans="1:20" ht="39" customHeight="1">
      <c r="B32" s="280"/>
      <c r="C32" s="298"/>
      <c r="D32" s="298"/>
      <c r="E32" s="281"/>
      <c r="F32" s="201" t="s">
        <v>2549</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327</v>
      </c>
      <c r="H33" s="35" t="s">
        <v>487</v>
      </c>
      <c r="I33" s="32">
        <v>1</v>
      </c>
      <c r="J33" s="439"/>
      <c r="K33" s="439"/>
      <c r="L33" s="439"/>
      <c r="M33" s="439"/>
      <c r="N33" s="439"/>
      <c r="O33" s="439"/>
      <c r="P33" s="440"/>
      <c r="S33" s="15" t="str">
        <f>IF(OR(G33="",I33=""),"未記入","")</f>
        <v/>
      </c>
    </row>
    <row r="34" spans="2:20" ht="58.5" customHeight="1">
      <c r="B34" s="280"/>
      <c r="C34" s="298"/>
      <c r="D34" s="298"/>
      <c r="E34" s="281"/>
      <c r="F34" s="104" t="s">
        <v>2548</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601</v>
      </c>
      <c r="I36" s="443"/>
      <c r="J36" s="441" t="s">
        <v>517</v>
      </c>
      <c r="K36" s="301"/>
      <c r="L36" s="442" t="s">
        <v>1093</v>
      </c>
      <c r="M36" s="443"/>
      <c r="N36" s="443"/>
      <c r="O36" s="443"/>
      <c r="P36" s="444"/>
      <c r="S36" s="15" t="str">
        <f>IF(OR(H36="",L36=""),"未記入","")</f>
        <v/>
      </c>
    </row>
    <row r="37" spans="2:20" ht="39.75" customHeight="1">
      <c r="B37" s="167" t="s">
        <v>24</v>
      </c>
      <c r="C37" s="166"/>
      <c r="D37" s="166"/>
      <c r="E37" s="166"/>
      <c r="F37" s="180" t="s">
        <v>26</v>
      </c>
      <c r="G37" s="180"/>
      <c r="H37" s="180"/>
      <c r="I37" s="180"/>
      <c r="J37" s="92" t="s">
        <v>2487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2488</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2483</v>
      </c>
      <c r="K43" s="35" t="s">
        <v>487</v>
      </c>
      <c r="L43" s="11" t="s">
        <v>2544</v>
      </c>
      <c r="M43" s="35" t="s">
        <v>487</v>
      </c>
      <c r="N43" s="11" t="s">
        <v>2545</v>
      </c>
      <c r="O43" s="288"/>
      <c r="P43" s="289"/>
      <c r="S43" s="15" t="str">
        <f>IF(OR(J43="",L43="",N43=""),"未記入","")</f>
        <v/>
      </c>
    </row>
    <row r="44" spans="2:20" ht="20.100000000000001" customHeight="1">
      <c r="B44" s="167"/>
      <c r="C44" s="166"/>
      <c r="D44" s="166"/>
      <c r="E44" s="166"/>
      <c r="F44" s="166" t="s">
        <v>15</v>
      </c>
      <c r="G44" s="166"/>
      <c r="H44" s="166"/>
      <c r="I44" s="166"/>
      <c r="J44" s="64" t="s">
        <v>2483</v>
      </c>
      <c r="K44" s="35" t="s">
        <v>487</v>
      </c>
      <c r="L44" s="63" t="s">
        <v>2544</v>
      </c>
      <c r="M44" s="35" t="s">
        <v>487</v>
      </c>
      <c r="N44" s="63" t="s">
        <v>2546</v>
      </c>
      <c r="O44" s="288"/>
      <c r="P44" s="289"/>
    </row>
    <row r="45" spans="2:20" ht="20.100000000000001" customHeight="1">
      <c r="B45" s="167"/>
      <c r="C45" s="166"/>
      <c r="D45" s="166"/>
      <c r="E45" s="166"/>
      <c r="F45" s="396" t="s">
        <v>423</v>
      </c>
      <c r="G45" s="425"/>
      <c r="H45" s="425"/>
      <c r="I45" s="397"/>
      <c r="J45" s="138" t="s">
        <v>2547</v>
      </c>
      <c r="K45" s="93"/>
      <c r="L45" s="93"/>
      <c r="M45" s="35" t="s">
        <v>483</v>
      </c>
      <c r="N45" s="93" t="s">
        <v>2484</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未記入</v>
      </c>
    </row>
    <row r="48" spans="2:20" ht="20.100000000000001" customHeight="1">
      <c r="B48" s="167" t="s">
        <v>22</v>
      </c>
      <c r="C48" s="166"/>
      <c r="D48" s="166"/>
      <c r="E48" s="166"/>
      <c r="F48" s="166" t="s">
        <v>17</v>
      </c>
      <c r="G48" s="166"/>
      <c r="H48" s="166"/>
      <c r="I48" s="166"/>
      <c r="J48" s="178" t="s">
        <v>2551</v>
      </c>
      <c r="K48" s="178"/>
      <c r="L48" s="178"/>
      <c r="M48" s="178"/>
      <c r="N48" s="178"/>
      <c r="O48" s="138"/>
      <c r="P48" s="179"/>
    </row>
    <row r="49" spans="1:20" ht="20.100000000000001" customHeight="1">
      <c r="B49" s="167"/>
      <c r="C49" s="166"/>
      <c r="D49" s="166"/>
      <c r="E49" s="166"/>
      <c r="F49" s="166" t="s">
        <v>18</v>
      </c>
      <c r="G49" s="166"/>
      <c r="H49" s="166"/>
      <c r="I49" s="166"/>
      <c r="J49" s="178" t="s">
        <v>2489</v>
      </c>
      <c r="K49" s="178"/>
      <c r="L49" s="178"/>
      <c r="M49" s="178"/>
      <c r="N49" s="178"/>
      <c r="O49" s="138"/>
      <c r="P49" s="179"/>
    </row>
    <row r="50" spans="1:20" ht="20.100000000000001" customHeight="1">
      <c r="B50" s="108" t="s">
        <v>28</v>
      </c>
      <c r="C50" s="217"/>
      <c r="D50" s="217"/>
      <c r="E50" s="217"/>
      <c r="F50" s="217"/>
      <c r="G50" s="217"/>
      <c r="H50" s="217"/>
      <c r="I50" s="217"/>
      <c r="J50" s="432">
        <v>2016</v>
      </c>
      <c r="K50" s="433"/>
      <c r="L50" s="35" t="s">
        <v>484</v>
      </c>
      <c r="M50" s="61">
        <v>11</v>
      </c>
      <c r="N50" s="35" t="s">
        <v>485</v>
      </c>
      <c r="O50" s="61">
        <v>16</v>
      </c>
      <c r="P50" s="37" t="s">
        <v>486</v>
      </c>
      <c r="S50" s="15" t="str">
        <f>IF(OR(J50="",M50="",O50=""),"未記入","")</f>
        <v/>
      </c>
    </row>
    <row r="51" spans="1:20" ht="20.100000000000001" customHeight="1" thickBot="1">
      <c r="B51" s="109" t="s">
        <v>29</v>
      </c>
      <c r="C51" s="434"/>
      <c r="D51" s="434"/>
      <c r="E51" s="434"/>
      <c r="F51" s="434"/>
      <c r="G51" s="434"/>
      <c r="H51" s="434"/>
      <c r="I51" s="434"/>
      <c r="J51" s="423">
        <v>2016</v>
      </c>
      <c r="K51" s="424"/>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2540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v>2016</v>
      </c>
      <c r="K57" s="433"/>
      <c r="L57" s="35" t="s">
        <v>484</v>
      </c>
      <c r="M57" s="61">
        <v>11</v>
      </c>
      <c r="N57" s="35" t="s">
        <v>485</v>
      </c>
      <c r="O57" s="61">
        <v>16</v>
      </c>
      <c r="P57" s="37" t="s">
        <v>486</v>
      </c>
    </row>
    <row r="58" spans="1:20" ht="20.100000000000001" customHeight="1" thickBot="1">
      <c r="B58" s="204"/>
      <c r="C58" s="205"/>
      <c r="D58" s="206"/>
      <c r="E58" s="187" t="s">
        <v>35</v>
      </c>
      <c r="F58" s="187"/>
      <c r="G58" s="187"/>
      <c r="H58" s="187"/>
      <c r="I58" s="187"/>
      <c r="J58" s="423">
        <v>2019</v>
      </c>
      <c r="K58" s="424"/>
      <c r="L58" s="36" t="s">
        <v>484</v>
      </c>
      <c r="M58" s="62">
        <v>7</v>
      </c>
      <c r="N58" s="36" t="s">
        <v>485</v>
      </c>
      <c r="O58" s="62">
        <v>25</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997</v>
      </c>
      <c r="H61" s="193"/>
      <c r="I61" s="193"/>
      <c r="J61" s="193"/>
      <c r="K61" s="431"/>
      <c r="L61" s="370" t="s">
        <v>516</v>
      </c>
      <c r="M61" s="359"/>
      <c r="N61" s="359"/>
      <c r="O61" s="359"/>
      <c r="P61" s="384"/>
    </row>
    <row r="62" spans="1:20" ht="20.100000000000001" customHeight="1">
      <c r="B62" s="167"/>
      <c r="C62" s="166"/>
      <c r="D62" s="207" t="s">
        <v>39</v>
      </c>
      <c r="E62" s="218"/>
      <c r="F62" s="236"/>
      <c r="G62" s="178" t="s">
        <v>2490</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713.17</v>
      </c>
      <c r="L72" s="93"/>
      <c r="M72" s="93"/>
      <c r="N72" s="171" t="s">
        <v>490</v>
      </c>
      <c r="O72" s="171"/>
      <c r="P72" s="197"/>
    </row>
    <row r="73" spans="2:16" ht="20.100000000000001" customHeight="1">
      <c r="B73" s="70"/>
      <c r="C73" s="71"/>
      <c r="D73" s="297"/>
      <c r="E73" s="298"/>
      <c r="F73" s="281"/>
      <c r="G73" s="217" t="s">
        <v>42</v>
      </c>
      <c r="H73" s="217"/>
      <c r="I73" s="217"/>
      <c r="J73" s="217"/>
      <c r="K73" s="138">
        <v>454.12</v>
      </c>
      <c r="L73" s="93"/>
      <c r="M73" s="93"/>
      <c r="N73" s="171" t="s">
        <v>490</v>
      </c>
      <c r="O73" s="171"/>
      <c r="P73" s="197"/>
    </row>
    <row r="74" spans="2:16" ht="20.100000000000001" customHeight="1">
      <c r="B74" s="70"/>
      <c r="C74" s="71"/>
      <c r="D74" s="166" t="s">
        <v>43</v>
      </c>
      <c r="E74" s="166"/>
      <c r="F74" s="166"/>
      <c r="G74" s="178" t="s">
        <v>2491</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2492</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2493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2494</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1</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18</v>
      </c>
      <c r="K95" s="50" t="s">
        <v>490</v>
      </c>
      <c r="L95" s="138">
        <v>13</v>
      </c>
      <c r="M95" s="415"/>
      <c r="N95" s="416" t="s">
        <v>2422</v>
      </c>
      <c r="O95" s="417"/>
      <c r="P95" s="418"/>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5"/>
      <c r="N96" s="416"/>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0</v>
      </c>
      <c r="H105" s="242" t="s">
        <v>492</v>
      </c>
      <c r="I105" s="366" t="s">
        <v>66</v>
      </c>
      <c r="J105" s="366"/>
      <c r="K105" s="366"/>
      <c r="L105" s="366"/>
      <c r="M105" s="366"/>
      <c r="N105" s="138"/>
      <c r="O105" s="93"/>
      <c r="P105" s="37" t="s">
        <v>492</v>
      </c>
    </row>
    <row r="106" spans="2:19" ht="20.100000000000001" customHeight="1">
      <c r="B106" s="419"/>
      <c r="C106" s="420"/>
      <c r="D106" s="110"/>
      <c r="E106" s="102"/>
      <c r="F106" s="103"/>
      <c r="G106" s="138"/>
      <c r="H106" s="242"/>
      <c r="I106" s="414" t="s">
        <v>67</v>
      </c>
      <c r="J106" s="414"/>
      <c r="K106" s="414"/>
      <c r="L106" s="414"/>
      <c r="M106" s="414"/>
      <c r="N106" s="138"/>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v>0</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2495</v>
      </c>
      <c r="H113" s="178"/>
      <c r="I113" s="178"/>
      <c r="J113" s="178"/>
      <c r="K113" s="178"/>
      <c r="L113" s="178"/>
      <c r="M113" s="178"/>
      <c r="N113" s="178"/>
      <c r="O113" s="138"/>
      <c r="P113" s="179"/>
    </row>
    <row r="114" spans="2:16" ht="20.100000000000001" customHeight="1">
      <c r="B114" s="419"/>
      <c r="C114" s="420"/>
      <c r="D114" s="117" t="s">
        <v>79</v>
      </c>
      <c r="E114" s="118"/>
      <c r="F114" s="133"/>
      <c r="G114" s="123" t="s">
        <v>2495</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2496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2495</v>
      </c>
      <c r="H117" s="178"/>
      <c r="I117" s="178"/>
      <c r="J117" s="178"/>
      <c r="K117" s="178"/>
      <c r="L117" s="178"/>
      <c r="M117" s="178"/>
      <c r="N117" s="178"/>
      <c r="O117" s="138"/>
      <c r="P117" s="179"/>
    </row>
    <row r="118" spans="2:16" ht="20.100000000000001" customHeight="1">
      <c r="B118" s="134"/>
      <c r="C118" s="135"/>
      <c r="D118" s="110" t="s">
        <v>73</v>
      </c>
      <c r="E118" s="102"/>
      <c r="F118" s="103"/>
      <c r="G118" s="178" t="s">
        <v>2495</v>
      </c>
      <c r="H118" s="178"/>
      <c r="I118" s="178"/>
      <c r="J118" s="178"/>
      <c r="K118" s="178"/>
      <c r="L118" s="178"/>
      <c r="M118" s="178"/>
      <c r="N118" s="178"/>
      <c r="O118" s="138"/>
      <c r="P118" s="179"/>
    </row>
    <row r="119" spans="2:16" ht="20.100000000000001" customHeight="1">
      <c r="B119" s="134"/>
      <c r="C119" s="135"/>
      <c r="D119" s="234" t="s">
        <v>74</v>
      </c>
      <c r="E119" s="273"/>
      <c r="F119" s="235"/>
      <c r="G119" s="178" t="s">
        <v>2495</v>
      </c>
      <c r="H119" s="178"/>
      <c r="I119" s="178"/>
      <c r="J119" s="178"/>
      <c r="K119" s="178"/>
      <c r="L119" s="178"/>
      <c r="M119" s="178"/>
      <c r="N119" s="178"/>
      <c r="O119" s="138"/>
      <c r="P119" s="179"/>
    </row>
    <row r="120" spans="2:16" ht="20.100000000000001" customHeight="1">
      <c r="B120" s="134"/>
      <c r="C120" s="135"/>
      <c r="D120" s="169" t="s">
        <v>75</v>
      </c>
      <c r="E120" s="171"/>
      <c r="F120" s="242"/>
      <c r="G120" s="178" t="s">
        <v>2495</v>
      </c>
      <c r="H120" s="178"/>
      <c r="I120" s="178"/>
      <c r="J120" s="178"/>
      <c r="K120" s="178"/>
      <c r="L120" s="178"/>
      <c r="M120" s="178"/>
      <c r="N120" s="178"/>
      <c r="O120" s="138"/>
      <c r="P120" s="179"/>
    </row>
    <row r="121" spans="2:16" ht="20.100000000000001" customHeight="1">
      <c r="B121" s="134"/>
      <c r="C121" s="135"/>
      <c r="D121" s="169" t="s">
        <v>76</v>
      </c>
      <c r="E121" s="171"/>
      <c r="F121" s="242"/>
      <c r="G121" s="178" t="s">
        <v>2495</v>
      </c>
      <c r="H121" s="178"/>
      <c r="I121" s="178"/>
      <c r="J121" s="178"/>
      <c r="K121" s="178"/>
      <c r="L121" s="178"/>
      <c r="M121" s="178"/>
      <c r="N121" s="178"/>
      <c r="O121" s="138"/>
      <c r="P121" s="179"/>
    </row>
    <row r="122" spans="2:16" ht="20.100000000000001" customHeight="1">
      <c r="B122" s="136"/>
      <c r="C122" s="137"/>
      <c r="D122" s="169" t="s">
        <v>77</v>
      </c>
      <c r="E122" s="171"/>
      <c r="F122" s="242"/>
      <c r="G122" s="178" t="s">
        <v>2495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2497</v>
      </c>
      <c r="H123" s="178"/>
      <c r="I123" s="178"/>
      <c r="J123" s="178"/>
      <c r="K123" s="178"/>
      <c r="L123" s="178"/>
      <c r="M123" s="178"/>
      <c r="N123" s="178"/>
      <c r="O123" s="138"/>
      <c r="P123" s="179"/>
    </row>
    <row r="124" spans="2:16" ht="20.100000000000001" customHeight="1">
      <c r="B124" s="134"/>
      <c r="C124" s="135"/>
      <c r="D124" s="110" t="s">
        <v>446</v>
      </c>
      <c r="E124" s="102"/>
      <c r="F124" s="103"/>
      <c r="G124" s="178" t="s">
        <v>2498</v>
      </c>
      <c r="H124" s="178"/>
      <c r="I124" s="178"/>
      <c r="J124" s="178"/>
      <c r="K124" s="178"/>
      <c r="L124" s="178"/>
      <c r="M124" s="178"/>
      <c r="N124" s="178"/>
      <c r="O124" s="138"/>
      <c r="P124" s="179"/>
    </row>
    <row r="125" spans="2:16" ht="20.100000000000001" customHeight="1">
      <c r="B125" s="134"/>
      <c r="C125" s="135"/>
      <c r="D125" s="234" t="s">
        <v>447</v>
      </c>
      <c r="E125" s="273"/>
      <c r="F125" s="235"/>
      <c r="G125" s="178" t="s">
        <v>2499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2502</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2500</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2503</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2503</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2503</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2503</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t="s">
        <v>2495</v>
      </c>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2504</v>
      </c>
      <c r="G172" s="359" t="s">
        <v>474</v>
      </c>
      <c r="H172" s="359"/>
      <c r="I172" s="359"/>
      <c r="J172" s="359"/>
      <c r="K172" s="359"/>
      <c r="L172" s="359"/>
      <c r="M172" s="359"/>
      <c r="N172" s="359"/>
      <c r="O172" s="359"/>
      <c r="P172" s="384"/>
    </row>
    <row r="173" spans="2:20" ht="20.100000000000001" customHeight="1">
      <c r="B173" s="167"/>
      <c r="C173" s="166"/>
      <c r="D173" s="166"/>
      <c r="E173" s="166"/>
      <c r="F173" s="14" t="s">
        <v>2504</v>
      </c>
      <c r="G173" s="171" t="s">
        <v>475</v>
      </c>
      <c r="H173" s="171"/>
      <c r="I173" s="171"/>
      <c r="J173" s="171"/>
      <c r="K173" s="171"/>
      <c r="L173" s="171"/>
      <c r="M173" s="171"/>
      <c r="N173" s="171"/>
      <c r="O173" s="171"/>
      <c r="P173" s="197"/>
    </row>
    <row r="174" spans="2:20" ht="20.100000000000001" customHeight="1">
      <c r="B174" s="167"/>
      <c r="C174" s="166"/>
      <c r="D174" s="166"/>
      <c r="E174" s="166"/>
      <c r="F174" s="14" t="s">
        <v>2504</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2505</v>
      </c>
      <c r="J176" s="105"/>
      <c r="K176" s="105"/>
      <c r="L176" s="105"/>
      <c r="M176" s="105"/>
      <c r="N176" s="105"/>
      <c r="O176" s="106"/>
      <c r="P176" s="107"/>
    </row>
    <row r="177" spans="2:16" ht="39.950000000000003" customHeight="1">
      <c r="B177" s="85"/>
      <c r="C177" s="86"/>
      <c r="D177" s="287"/>
      <c r="E177" s="363"/>
      <c r="F177" s="166" t="s">
        <v>108</v>
      </c>
      <c r="G177" s="166"/>
      <c r="H177" s="166"/>
      <c r="I177" s="104" t="s">
        <v>2506</v>
      </c>
      <c r="J177" s="105"/>
      <c r="K177" s="105"/>
      <c r="L177" s="105"/>
      <c r="M177" s="105"/>
      <c r="N177" s="105"/>
      <c r="O177" s="106"/>
      <c r="P177" s="107"/>
    </row>
    <row r="178" spans="2:16" ht="39.950000000000003" customHeight="1">
      <c r="B178" s="85"/>
      <c r="C178" s="86"/>
      <c r="D178" s="287"/>
      <c r="E178" s="363"/>
      <c r="F178" s="166" t="s">
        <v>109</v>
      </c>
      <c r="G178" s="166"/>
      <c r="H178" s="166"/>
      <c r="I178" s="104" t="s">
        <v>2507</v>
      </c>
      <c r="J178" s="105"/>
      <c r="K178" s="105"/>
      <c r="L178" s="105"/>
      <c r="M178" s="105"/>
      <c r="N178" s="105"/>
      <c r="O178" s="106"/>
      <c r="P178" s="107"/>
    </row>
    <row r="179" spans="2:16" ht="39.950000000000003" customHeight="1">
      <c r="B179" s="85"/>
      <c r="C179" s="86"/>
      <c r="D179" s="287"/>
      <c r="E179" s="363"/>
      <c r="F179" s="166" t="s">
        <v>429</v>
      </c>
      <c r="G179" s="166"/>
      <c r="H179" s="166"/>
      <c r="I179" s="104" t="s">
        <v>2507</v>
      </c>
      <c r="J179" s="105"/>
      <c r="K179" s="105"/>
      <c r="L179" s="105"/>
      <c r="M179" s="105"/>
      <c r="N179" s="105"/>
      <c r="O179" s="106"/>
      <c r="P179" s="107"/>
    </row>
    <row r="180" spans="2:16" ht="39.950000000000003" customHeight="1">
      <c r="B180" s="85"/>
      <c r="C180" s="86"/>
      <c r="D180" s="287"/>
      <c r="E180" s="363"/>
      <c r="F180" s="166" t="s">
        <v>110</v>
      </c>
      <c r="G180" s="166"/>
      <c r="H180" s="166"/>
      <c r="I180" s="104" t="s">
        <v>2508</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2509</v>
      </c>
      <c r="J191" s="105"/>
      <c r="K191" s="105"/>
      <c r="L191" s="105"/>
      <c r="M191" s="105"/>
      <c r="N191" s="105"/>
      <c r="O191" s="106"/>
      <c r="P191" s="107"/>
    </row>
    <row r="192" spans="2:16" ht="39.950000000000003" customHeight="1">
      <c r="B192" s="85"/>
      <c r="C192" s="86"/>
      <c r="D192" s="388"/>
      <c r="E192" s="389"/>
      <c r="F192" s="166" t="s">
        <v>108</v>
      </c>
      <c r="G192" s="166"/>
      <c r="H192" s="166"/>
      <c r="I192" s="104" t="s">
        <v>2510</v>
      </c>
      <c r="J192" s="105"/>
      <c r="K192" s="105"/>
      <c r="L192" s="105"/>
      <c r="M192" s="105"/>
      <c r="N192" s="105"/>
      <c r="O192" s="106"/>
      <c r="P192" s="107"/>
    </row>
    <row r="193" spans="2:16" ht="39.950000000000003" customHeight="1">
      <c r="B193" s="85"/>
      <c r="C193" s="86"/>
      <c r="D193" s="388"/>
      <c r="E193" s="389"/>
      <c r="F193" s="168" t="s">
        <v>110</v>
      </c>
      <c r="G193" s="168"/>
      <c r="H193" s="168"/>
      <c r="I193" s="104" t="s">
        <v>2511</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2512</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2495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2495</v>
      </c>
      <c r="K219" s="178"/>
      <c r="L219" s="178"/>
      <c r="M219" s="178"/>
      <c r="N219" s="178"/>
      <c r="O219" s="138"/>
      <c r="P219" s="179"/>
      <c r="S219" s="15" t="str">
        <f>IF(J219="","未記入","")</f>
        <v/>
      </c>
    </row>
    <row r="220" spans="2:20" ht="60" customHeight="1">
      <c r="B220" s="167" t="s">
        <v>128</v>
      </c>
      <c r="C220" s="166"/>
      <c r="D220" s="166"/>
      <c r="E220" s="166"/>
      <c r="F220" s="104" t="s">
        <v>2513</v>
      </c>
      <c r="G220" s="105"/>
      <c r="H220" s="105"/>
      <c r="I220" s="105"/>
      <c r="J220" s="105"/>
      <c r="K220" s="105"/>
      <c r="L220" s="105"/>
      <c r="M220" s="105"/>
      <c r="N220" s="105"/>
      <c r="O220" s="106"/>
      <c r="P220" s="107"/>
    </row>
    <row r="221" spans="2:20" ht="60" customHeight="1">
      <c r="B221" s="167" t="s">
        <v>493</v>
      </c>
      <c r="C221" s="166"/>
      <c r="D221" s="166"/>
      <c r="E221" s="166"/>
      <c r="F221" s="104" t="s">
        <v>2514</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2515</v>
      </c>
      <c r="K222" s="173"/>
      <c r="L222" s="173"/>
      <c r="M222" s="173"/>
      <c r="N222" s="173"/>
      <c r="O222" s="173"/>
      <c r="P222" s="174"/>
    </row>
    <row r="223" spans="2:20" ht="20.100000000000001" customHeight="1">
      <c r="B223" s="136"/>
      <c r="C223" s="122"/>
      <c r="D223" s="122"/>
      <c r="E223" s="137"/>
      <c r="F223" s="166" t="s">
        <v>137</v>
      </c>
      <c r="G223" s="166"/>
      <c r="H223" s="166"/>
      <c r="I223" s="166"/>
      <c r="J223" s="138"/>
      <c r="K223" s="93"/>
      <c r="L223" s="93"/>
      <c r="M223" s="93"/>
      <c r="N223" s="171" t="s">
        <v>494</v>
      </c>
      <c r="O223" s="171"/>
      <c r="P223" s="197"/>
    </row>
    <row r="224" spans="2:20" ht="20.100000000000001" customHeight="1">
      <c r="B224" s="382" t="s">
        <v>130</v>
      </c>
      <c r="C224" s="273"/>
      <c r="D224" s="273"/>
      <c r="E224" s="235"/>
      <c r="F224" s="138"/>
      <c r="G224" s="93"/>
      <c r="H224" s="93"/>
      <c r="I224" s="93"/>
      <c r="J224" s="93"/>
      <c r="K224" s="93"/>
      <c r="L224" s="93"/>
      <c r="M224" s="93"/>
      <c r="N224" s="171" t="s">
        <v>494</v>
      </c>
      <c r="O224" s="171"/>
      <c r="P224" s="197"/>
    </row>
    <row r="225" spans="1:20" ht="20.100000000000001" customHeight="1">
      <c r="B225" s="167" t="s">
        <v>131</v>
      </c>
      <c r="C225" s="166"/>
      <c r="D225" s="166"/>
      <c r="E225" s="166"/>
      <c r="F225" s="178" t="s">
        <v>2512</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15</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f>IF(OR($H$239&lt;&gt;"",$K$239&lt;&gt;""),SUM($H$239,$K$239),"")</f>
        <v>1</v>
      </c>
      <c r="F239" s="366"/>
      <c r="G239" s="366"/>
      <c r="H239" s="178">
        <v>1</v>
      </c>
      <c r="I239" s="178"/>
      <c r="J239" s="178"/>
      <c r="K239" s="178"/>
      <c r="L239" s="178"/>
      <c r="M239" s="178"/>
      <c r="N239" s="178"/>
      <c r="O239" s="138"/>
      <c r="P239" s="179"/>
    </row>
    <row r="240" spans="1:20" ht="20.100000000000001" customHeight="1">
      <c r="B240" s="365" t="s">
        <v>142</v>
      </c>
      <c r="C240" s="166"/>
      <c r="D240" s="166"/>
      <c r="E240" s="366">
        <f>IF(OR($H$240&lt;&gt;"",$K$240&lt;&gt;""),SUM($H$240,$K$240),"")</f>
        <v>8</v>
      </c>
      <c r="F240" s="366"/>
      <c r="G240" s="366"/>
      <c r="H240" s="178">
        <v>8</v>
      </c>
      <c r="I240" s="178"/>
      <c r="J240" s="178"/>
      <c r="K240" s="178"/>
      <c r="L240" s="178"/>
      <c r="M240" s="178"/>
      <c r="N240" s="178"/>
      <c r="O240" s="138"/>
      <c r="P240" s="179"/>
    </row>
    <row r="241" spans="2:20" ht="20.100000000000001" customHeight="1">
      <c r="B241" s="44"/>
      <c r="C241" s="166" t="s">
        <v>143</v>
      </c>
      <c r="D241" s="166"/>
      <c r="E241" s="366">
        <f>IF(OR($H$241&lt;&gt;"",$K$241&lt;&gt;""),SUM($H$241,$K$241),"")</f>
        <v>8</v>
      </c>
      <c r="F241" s="366"/>
      <c r="G241" s="366"/>
      <c r="H241" s="178">
        <v>3</v>
      </c>
      <c r="I241" s="178"/>
      <c r="J241" s="178"/>
      <c r="K241" s="178">
        <v>5</v>
      </c>
      <c r="L241" s="178"/>
      <c r="M241" s="178"/>
      <c r="N241" s="178"/>
      <c r="O241" s="138"/>
      <c r="P241" s="179"/>
    </row>
    <row r="242" spans="2:20" ht="20.100000000000001" customHeight="1">
      <c r="B242" s="45"/>
      <c r="C242" s="166" t="s">
        <v>144</v>
      </c>
      <c r="D242" s="166"/>
      <c r="E242" s="366">
        <f>IF(OR($H$242&lt;&gt;"",$K$242&lt;&gt;""),SUM($H$242,$K$242),"")</f>
        <v>2</v>
      </c>
      <c r="F242" s="366"/>
      <c r="G242" s="366"/>
      <c r="H242" s="178">
        <v>0</v>
      </c>
      <c r="I242" s="178"/>
      <c r="J242" s="178"/>
      <c r="K242" s="178">
        <v>2</v>
      </c>
      <c r="L242" s="178"/>
      <c r="M242" s="178"/>
      <c r="N242" s="178"/>
      <c r="O242" s="138"/>
      <c r="P242" s="179"/>
    </row>
    <row r="243" spans="2:20" ht="20.100000000000001" customHeight="1">
      <c r="B243" s="167" t="s">
        <v>145</v>
      </c>
      <c r="C243" s="166"/>
      <c r="D243" s="166"/>
      <c r="E243" s="366">
        <f>IF(OR($H$243&lt;&gt;"",$K$243&lt;&gt;""),SUM($H$243,$K$243),"")</f>
        <v>0</v>
      </c>
      <c r="F243" s="366"/>
      <c r="G243" s="366"/>
      <c r="H243" s="178">
        <v>0</v>
      </c>
      <c r="I243" s="178"/>
      <c r="J243" s="178"/>
      <c r="K243" s="178"/>
      <c r="L243" s="178"/>
      <c r="M243" s="178"/>
      <c r="N243" s="178"/>
      <c r="O243" s="138"/>
      <c r="P243" s="179"/>
    </row>
    <row r="244" spans="2:20" ht="20.100000000000001" customHeight="1">
      <c r="B244" s="167" t="s">
        <v>146</v>
      </c>
      <c r="C244" s="166"/>
      <c r="D244" s="166"/>
      <c r="E244" s="366">
        <f>IF(OR($H$244&lt;&gt;"",$K$244&lt;&gt;""),SUM($H$244,$K$244),"")</f>
        <v>0</v>
      </c>
      <c r="F244" s="366"/>
      <c r="G244" s="366"/>
      <c r="H244" s="178">
        <v>0</v>
      </c>
      <c r="I244" s="178"/>
      <c r="J244" s="178"/>
      <c r="K244" s="178"/>
      <c r="L244" s="178"/>
      <c r="M244" s="178"/>
      <c r="N244" s="178"/>
      <c r="O244" s="138"/>
      <c r="P244" s="179"/>
    </row>
    <row r="245" spans="2:20" ht="20.100000000000001" customHeight="1">
      <c r="B245" s="167" t="s">
        <v>147</v>
      </c>
      <c r="C245" s="166"/>
      <c r="D245" s="166"/>
      <c r="E245" s="366">
        <f>IF(OR($H$245&lt;&gt;"",$K$245&lt;&gt;""),SUM($H$245,$K$245),"")</f>
        <v>0</v>
      </c>
      <c r="F245" s="366"/>
      <c r="G245" s="366"/>
      <c r="H245" s="178">
        <v>0</v>
      </c>
      <c r="I245" s="178"/>
      <c r="J245" s="178"/>
      <c r="K245" s="178"/>
      <c r="L245" s="178"/>
      <c r="M245" s="178"/>
      <c r="N245" s="178"/>
      <c r="O245" s="138"/>
      <c r="P245" s="179"/>
    </row>
    <row r="246" spans="2:20" ht="20.100000000000001" customHeight="1">
      <c r="B246" s="167" t="s">
        <v>148</v>
      </c>
      <c r="C246" s="166"/>
      <c r="D246" s="166"/>
      <c r="E246" s="366">
        <f>IF(OR($H$246&lt;&gt;"",$K$246&lt;&gt;""),SUM($H$246,$K$246),"")</f>
        <v>3</v>
      </c>
      <c r="F246" s="366"/>
      <c r="G246" s="366"/>
      <c r="H246" s="178">
        <v>0</v>
      </c>
      <c r="I246" s="178"/>
      <c r="J246" s="178"/>
      <c r="K246" s="178">
        <v>3</v>
      </c>
      <c r="L246" s="178"/>
      <c r="M246" s="178"/>
      <c r="N246" s="178"/>
      <c r="O246" s="138"/>
      <c r="P246" s="179"/>
    </row>
    <row r="247" spans="2:20" ht="20.100000000000001" customHeight="1">
      <c r="B247" s="167" t="s">
        <v>149</v>
      </c>
      <c r="C247" s="166"/>
      <c r="D247" s="166"/>
      <c r="E247" s="366">
        <f>IF(OR($H$247&lt;&gt;"",$K$247&lt;&gt;""),SUM($H$247,$K$247),"")</f>
        <v>2</v>
      </c>
      <c r="F247" s="366"/>
      <c r="G247" s="366"/>
      <c r="H247" s="178">
        <v>2</v>
      </c>
      <c r="I247" s="178"/>
      <c r="J247" s="178"/>
      <c r="K247" s="178"/>
      <c r="L247" s="178"/>
      <c r="M247" s="178"/>
      <c r="N247" s="178"/>
      <c r="O247" s="138"/>
      <c r="P247" s="179"/>
    </row>
    <row r="248" spans="2:20" ht="20.100000000000001" customHeight="1">
      <c r="B248" s="167" t="s">
        <v>150</v>
      </c>
      <c r="C248" s="166"/>
      <c r="D248" s="166"/>
      <c r="E248" s="366">
        <f>IF(OR($H$248&lt;&gt;"",$K$248&lt;&gt;""),SUM($H$248,$K$248),"")</f>
        <v>2</v>
      </c>
      <c r="F248" s="366"/>
      <c r="G248" s="366"/>
      <c r="H248" s="178"/>
      <c r="I248" s="178"/>
      <c r="J248" s="178"/>
      <c r="K248" s="178">
        <v>2</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2</v>
      </c>
      <c r="H259" s="366"/>
      <c r="I259" s="366"/>
      <c r="J259" s="178">
        <v>2</v>
      </c>
      <c r="K259" s="178"/>
      <c r="L259" s="178"/>
      <c r="M259" s="178">
        <v>0</v>
      </c>
      <c r="N259" s="178"/>
      <c r="O259" s="138"/>
      <c r="P259" s="179"/>
    </row>
    <row r="260" spans="2:20" ht="20.100000000000001" customHeight="1">
      <c r="B260" s="167" t="s">
        <v>163</v>
      </c>
      <c r="C260" s="166"/>
      <c r="D260" s="166"/>
      <c r="E260" s="166"/>
      <c r="F260" s="166"/>
      <c r="G260" s="366">
        <f>IF(OR($J$260&lt;&gt;"",$M$260&lt;&gt;""),SUM($J$260,$M$260),"")</f>
        <v>0</v>
      </c>
      <c r="H260" s="366"/>
      <c r="I260" s="366"/>
      <c r="J260" s="178">
        <v>0</v>
      </c>
      <c r="K260" s="178"/>
      <c r="L260" s="178"/>
      <c r="M260" s="178">
        <v>0</v>
      </c>
      <c r="N260" s="178"/>
      <c r="O260" s="138"/>
      <c r="P260" s="179"/>
    </row>
    <row r="261" spans="2:20" ht="20.100000000000001" customHeight="1">
      <c r="B261" s="167" t="s">
        <v>399</v>
      </c>
      <c r="C261" s="166"/>
      <c r="D261" s="166"/>
      <c r="E261" s="166"/>
      <c r="F261" s="166"/>
      <c r="G261" s="366">
        <f>IF(OR($J$261&lt;&gt;"",$M$261&lt;&gt;""),SUM($J$261,$M$261),"")</f>
        <v>6</v>
      </c>
      <c r="H261" s="366"/>
      <c r="I261" s="366"/>
      <c r="J261" s="178">
        <v>3</v>
      </c>
      <c r="K261" s="178"/>
      <c r="L261" s="178"/>
      <c r="M261" s="178">
        <v>3</v>
      </c>
      <c r="N261" s="178"/>
      <c r="O261" s="138"/>
      <c r="P261" s="179"/>
    </row>
    <row r="262" spans="2:20" ht="20.100000000000001" customHeight="1" thickBot="1">
      <c r="B262" s="186" t="s">
        <v>164</v>
      </c>
      <c r="C262" s="187"/>
      <c r="D262" s="187"/>
      <c r="E262" s="187"/>
      <c r="F262" s="187"/>
      <c r="G262" s="357">
        <f>IF(OR($J$262&lt;&gt;"",$M$262&lt;&gt;""),SUM($J$262,$M$262),"")</f>
        <v>1</v>
      </c>
      <c r="H262" s="357"/>
      <c r="I262" s="357"/>
      <c r="J262" s="211">
        <v>1</v>
      </c>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2</v>
      </c>
      <c r="H267" s="366"/>
      <c r="I267" s="366"/>
      <c r="J267" s="178">
        <v>0</v>
      </c>
      <c r="K267" s="178"/>
      <c r="L267" s="178"/>
      <c r="M267" s="178">
        <v>2</v>
      </c>
      <c r="N267" s="178"/>
      <c r="O267" s="138"/>
      <c r="P267" s="179"/>
    </row>
    <row r="268" spans="2:20" ht="20.100000000000001" customHeight="1">
      <c r="B268" s="167" t="s">
        <v>167</v>
      </c>
      <c r="C268" s="166"/>
      <c r="D268" s="166"/>
      <c r="E268" s="166"/>
      <c r="F268" s="166"/>
      <c r="G268" s="366">
        <f>IF(OR($J$268&lt;&gt;"",$M$268&lt;&gt;""),SUM($J$268,$M$268),"")</f>
        <v>0</v>
      </c>
      <c r="H268" s="366"/>
      <c r="I268" s="366"/>
      <c r="J268" s="178">
        <v>0</v>
      </c>
      <c r="K268" s="178"/>
      <c r="L268" s="178"/>
      <c r="M268" s="178">
        <v>0</v>
      </c>
      <c r="N268" s="178"/>
      <c r="O268" s="138"/>
      <c r="P268" s="179"/>
    </row>
    <row r="269" spans="2:20" ht="20.100000000000001" customHeight="1">
      <c r="B269" s="167" t="s">
        <v>168</v>
      </c>
      <c r="C269" s="166"/>
      <c r="D269" s="166"/>
      <c r="E269" s="166"/>
      <c r="F269" s="166"/>
      <c r="G269" s="366">
        <f>IF(OR($J$269&lt;&gt;"",$M$269&lt;&gt;""),SUM($J$269,$M$269),"")</f>
        <v>0</v>
      </c>
      <c r="H269" s="366"/>
      <c r="I269" s="366"/>
      <c r="J269" s="178">
        <v>0</v>
      </c>
      <c r="K269" s="178"/>
      <c r="L269" s="178"/>
      <c r="M269" s="178">
        <v>0</v>
      </c>
      <c r="N269" s="178"/>
      <c r="O269" s="138"/>
      <c r="P269" s="179"/>
    </row>
    <row r="270" spans="2:20" ht="20.100000000000001" customHeight="1">
      <c r="B270" s="167" t="s">
        <v>169</v>
      </c>
      <c r="C270" s="166"/>
      <c r="D270" s="166"/>
      <c r="E270" s="166"/>
      <c r="F270" s="166"/>
      <c r="G270" s="366">
        <f>IF(OR($J$270&lt;&gt;"",$M$270&lt;&gt;""),SUM($J$270,$M$270),"")</f>
        <v>0</v>
      </c>
      <c r="H270" s="366"/>
      <c r="I270" s="366"/>
      <c r="J270" s="178">
        <v>0</v>
      </c>
      <c r="K270" s="178"/>
      <c r="L270" s="178"/>
      <c r="M270" s="178">
        <v>0</v>
      </c>
      <c r="N270" s="178"/>
      <c r="O270" s="138"/>
      <c r="P270" s="179"/>
    </row>
    <row r="271" spans="2:20" ht="20.100000000000001" customHeight="1">
      <c r="B271" s="167" t="s">
        <v>170</v>
      </c>
      <c r="C271" s="166"/>
      <c r="D271" s="166"/>
      <c r="E271" s="166"/>
      <c r="F271" s="166"/>
      <c r="G271" s="366">
        <f>IF(OR($J$271&lt;&gt;"",$M$271&lt;&gt;""),SUM($J$271,$M$271),"")</f>
        <v>0</v>
      </c>
      <c r="H271" s="366"/>
      <c r="I271" s="366"/>
      <c r="J271" s="178">
        <v>0</v>
      </c>
      <c r="K271" s="178"/>
      <c r="L271" s="178"/>
      <c r="M271" s="178">
        <v>0</v>
      </c>
      <c r="N271" s="178"/>
      <c r="O271" s="138"/>
      <c r="P271" s="179"/>
    </row>
    <row r="272" spans="2:20" ht="20.100000000000001" customHeight="1">
      <c r="B272" s="365" t="s">
        <v>171</v>
      </c>
      <c r="C272" s="168"/>
      <c r="D272" s="168"/>
      <c r="E272" s="168"/>
      <c r="F272" s="168"/>
      <c r="G272" s="366">
        <f>IF(OR($J$272&lt;&gt;"",$M$272&lt;&gt;""),SUM($J$272,$M$272),"")</f>
        <v>0</v>
      </c>
      <c r="H272" s="366"/>
      <c r="I272" s="366"/>
      <c r="J272" s="178">
        <v>0</v>
      </c>
      <c r="K272" s="178"/>
      <c r="L272" s="178"/>
      <c r="M272" s="178">
        <v>0</v>
      </c>
      <c r="N272" s="178"/>
      <c r="O272" s="138"/>
      <c r="P272" s="179"/>
    </row>
    <row r="273" spans="1:20" ht="20.100000000000001" customHeight="1">
      <c r="A273" s="4"/>
      <c r="B273" s="171" t="s">
        <v>412</v>
      </c>
      <c r="C273" s="171"/>
      <c r="D273" s="171"/>
      <c r="E273" s="171"/>
      <c r="F273" s="242"/>
      <c r="G273" s="366">
        <f>IF(OR($J$273&lt;&gt;"",$M$273&lt;&gt;""),SUM($J$273,$M$273),"")</f>
        <v>0</v>
      </c>
      <c r="H273" s="366"/>
      <c r="I273" s="366"/>
      <c r="J273" s="178">
        <v>0</v>
      </c>
      <c r="K273" s="178"/>
      <c r="L273" s="178"/>
      <c r="M273" s="178">
        <v>0</v>
      </c>
      <c r="N273" s="178"/>
      <c r="O273" s="138"/>
      <c r="P273" s="179"/>
    </row>
    <row r="274" spans="1:20" ht="20.100000000000001" customHeight="1" thickBot="1">
      <c r="A274" s="4"/>
      <c r="B274" s="223" t="s">
        <v>413</v>
      </c>
      <c r="C274" s="223"/>
      <c r="D274" s="223"/>
      <c r="E274" s="223"/>
      <c r="F274" s="224"/>
      <c r="G274" s="357">
        <f>IF(OR($J$274&lt;&gt;"",$M$274&lt;&gt;""),SUM($J$274,$M$274),"")</f>
        <v>0</v>
      </c>
      <c r="H274" s="357"/>
      <c r="I274" s="357"/>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2495</v>
      </c>
      <c r="M295" s="193"/>
      <c r="N295" s="193"/>
      <c r="O295" s="193"/>
      <c r="P295" s="194"/>
    </row>
    <row r="296" spans="2:20" ht="20.100000000000001" customHeight="1">
      <c r="B296" s="343"/>
      <c r="C296" s="344"/>
      <c r="D296" s="344"/>
      <c r="E296" s="344"/>
      <c r="F296" s="345"/>
      <c r="G296" s="117" t="s">
        <v>456</v>
      </c>
      <c r="H296" s="133"/>
      <c r="I296" s="138" t="s">
        <v>2495</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2516</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0</v>
      </c>
      <c r="H301" s="28">
        <v>0</v>
      </c>
      <c r="I301" s="28">
        <v>1</v>
      </c>
      <c r="J301" s="28">
        <v>2</v>
      </c>
      <c r="K301" s="28">
        <v>0</v>
      </c>
      <c r="L301" s="28">
        <v>0</v>
      </c>
      <c r="M301" s="28">
        <v>0</v>
      </c>
      <c r="N301" s="28">
        <v>0</v>
      </c>
      <c r="O301" s="28">
        <v>0</v>
      </c>
      <c r="P301" s="28">
        <v>0</v>
      </c>
      <c r="Q301" s="12"/>
    </row>
    <row r="302" spans="2:20" ht="20.100000000000001" customHeight="1">
      <c r="B302" s="132" t="s">
        <v>186</v>
      </c>
      <c r="C302" s="118"/>
      <c r="D302" s="118"/>
      <c r="E302" s="118"/>
      <c r="F302" s="133"/>
      <c r="G302" s="28">
        <v>0</v>
      </c>
      <c r="H302" s="28">
        <v>0</v>
      </c>
      <c r="I302" s="28">
        <v>1</v>
      </c>
      <c r="J302" s="28">
        <v>0</v>
      </c>
      <c r="K302" s="28">
        <v>0</v>
      </c>
      <c r="L302" s="28">
        <v>0</v>
      </c>
      <c r="M302" s="28">
        <v>0</v>
      </c>
      <c r="N302" s="28">
        <v>0</v>
      </c>
      <c r="O302" s="28">
        <v>0</v>
      </c>
      <c r="P302" s="28">
        <v>0</v>
      </c>
      <c r="Q302" s="12"/>
    </row>
    <row r="303" spans="2:20" ht="20.100000000000001" customHeight="1">
      <c r="B303" s="333" t="s">
        <v>187</v>
      </c>
      <c r="C303" s="334"/>
      <c r="D303" s="169" t="s">
        <v>188</v>
      </c>
      <c r="E303" s="171"/>
      <c r="F303" s="242"/>
      <c r="G303" s="28"/>
      <c r="H303" s="28">
        <v>0</v>
      </c>
      <c r="I303" s="28">
        <v>1</v>
      </c>
      <c r="J303" s="28">
        <v>2</v>
      </c>
      <c r="K303" s="28"/>
      <c r="L303" s="28"/>
      <c r="M303" s="28"/>
      <c r="N303" s="28"/>
      <c r="O303" s="28"/>
      <c r="P303" s="28"/>
      <c r="Q303" s="12"/>
    </row>
    <row r="304" spans="2:20" ht="20.100000000000001" customHeight="1">
      <c r="B304" s="335"/>
      <c r="C304" s="336"/>
      <c r="D304" s="117" t="s">
        <v>189</v>
      </c>
      <c r="E304" s="118"/>
      <c r="F304" s="133"/>
      <c r="G304" s="331"/>
      <c r="H304" s="331"/>
      <c r="I304" s="331">
        <v>2</v>
      </c>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v>2</v>
      </c>
      <c r="I306" s="331">
        <v>1</v>
      </c>
      <c r="J306" s="331">
        <v>2</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v>1</v>
      </c>
      <c r="J308" s="331"/>
      <c r="K308" s="331">
        <v>1</v>
      </c>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2517</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2518</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2512</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2512</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2519</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c r="G327" s="105"/>
      <c r="H327" s="105"/>
      <c r="I327" s="105"/>
      <c r="J327" s="105"/>
      <c r="K327" s="105"/>
      <c r="L327" s="105"/>
      <c r="M327" s="105"/>
      <c r="N327" s="105"/>
      <c r="O327" s="106"/>
      <c r="P327" s="107"/>
      <c r="S327" s="15" t="str">
        <f>IF($F$327="","未記入","")</f>
        <v>未記入</v>
      </c>
    </row>
    <row r="328" spans="2:20" ht="60" customHeight="1" thickBot="1">
      <c r="B328" s="186"/>
      <c r="C328" s="187"/>
      <c r="D328" s="187" t="s">
        <v>203</v>
      </c>
      <c r="E328" s="187"/>
      <c r="F328" s="317"/>
      <c r="G328" s="114"/>
      <c r="H328" s="114"/>
      <c r="I328" s="114"/>
      <c r="J328" s="114"/>
      <c r="K328" s="114"/>
      <c r="L328" s="114"/>
      <c r="M328" s="114"/>
      <c r="N328" s="114"/>
      <c r="O328" s="115"/>
      <c r="P328" s="116"/>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3</v>
      </c>
      <c r="J332" s="178"/>
      <c r="K332" s="178"/>
      <c r="L332" s="178"/>
      <c r="M332" s="138">
        <v>5</v>
      </c>
      <c r="N332" s="93"/>
      <c r="O332" s="93"/>
      <c r="P332" s="139"/>
    </row>
    <row r="333" spans="2:20" ht="20.100000000000001" customHeight="1">
      <c r="B333" s="167"/>
      <c r="C333" s="166"/>
      <c r="D333" s="166"/>
      <c r="E333" s="169" t="s">
        <v>215</v>
      </c>
      <c r="F333" s="171"/>
      <c r="G333" s="171"/>
      <c r="H333" s="242"/>
      <c r="I333" s="138">
        <v>70</v>
      </c>
      <c r="J333" s="93"/>
      <c r="K333" s="93"/>
      <c r="L333" s="55" t="s">
        <v>498</v>
      </c>
      <c r="M333" s="138">
        <v>65</v>
      </c>
      <c r="N333" s="93"/>
      <c r="O333" s="93"/>
      <c r="P333" s="40" t="s">
        <v>498</v>
      </c>
    </row>
    <row r="334" spans="2:20" ht="20.100000000000001" customHeight="1">
      <c r="B334" s="167" t="s">
        <v>45</v>
      </c>
      <c r="C334" s="166"/>
      <c r="D334" s="166"/>
      <c r="E334" s="169" t="s">
        <v>216</v>
      </c>
      <c r="F334" s="171"/>
      <c r="G334" s="171"/>
      <c r="H334" s="242"/>
      <c r="I334" s="138">
        <v>18</v>
      </c>
      <c r="J334" s="93"/>
      <c r="K334" s="93"/>
      <c r="L334" s="55" t="s">
        <v>490</v>
      </c>
      <c r="M334" s="138">
        <v>18</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123000</v>
      </c>
      <c r="J340" s="93"/>
      <c r="K340" s="93"/>
      <c r="L340" s="50" t="s">
        <v>499</v>
      </c>
      <c r="M340" s="138">
        <v>123000</v>
      </c>
      <c r="N340" s="93"/>
      <c r="O340" s="93"/>
      <c r="P340" s="37" t="s">
        <v>499</v>
      </c>
    </row>
    <row r="341" spans="2:20" ht="20.100000000000001" customHeight="1">
      <c r="B341" s="191"/>
      <c r="C341" s="169" t="s">
        <v>210</v>
      </c>
      <c r="D341" s="171"/>
      <c r="E341" s="171"/>
      <c r="F341" s="171"/>
      <c r="G341" s="171"/>
      <c r="H341" s="242"/>
      <c r="I341" s="138">
        <v>40000</v>
      </c>
      <c r="J341" s="93"/>
      <c r="K341" s="93"/>
      <c r="L341" s="50" t="s">
        <v>499</v>
      </c>
      <c r="M341" s="138">
        <v>40000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48000</v>
      </c>
      <c r="J343" s="93"/>
      <c r="K343" s="93"/>
      <c r="L343" s="50" t="s">
        <v>499</v>
      </c>
      <c r="M343" s="138">
        <v>48000</v>
      </c>
      <c r="N343" s="93"/>
      <c r="O343" s="93"/>
      <c r="P343" s="37" t="s">
        <v>499</v>
      </c>
    </row>
    <row r="344" spans="2:20" ht="20.100000000000001" customHeight="1">
      <c r="B344" s="167"/>
      <c r="C344" s="314"/>
      <c r="D344" s="314"/>
      <c r="E344" s="169" t="s">
        <v>222</v>
      </c>
      <c r="F344" s="171"/>
      <c r="G344" s="171"/>
      <c r="H344" s="242"/>
      <c r="I344" s="138">
        <v>25000</v>
      </c>
      <c r="J344" s="93"/>
      <c r="K344" s="93"/>
      <c r="L344" s="50" t="s">
        <v>499</v>
      </c>
      <c r="M344" s="138">
        <v>25000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c r="J346" s="93"/>
      <c r="K346" s="93"/>
      <c r="L346" s="50" t="s">
        <v>499</v>
      </c>
      <c r="M346" s="138"/>
      <c r="N346" s="93"/>
      <c r="O346" s="93"/>
      <c r="P346" s="37" t="s">
        <v>499</v>
      </c>
    </row>
    <row r="347" spans="2:20" ht="20.100000000000001" customHeight="1">
      <c r="B347" s="167"/>
      <c r="C347" s="314"/>
      <c r="D347" s="314"/>
      <c r="E347" s="169" t="s">
        <v>71</v>
      </c>
      <c r="F347" s="171"/>
      <c r="G347" s="171"/>
      <c r="H347" s="242"/>
      <c r="I347" s="138">
        <v>10000</v>
      </c>
      <c r="J347" s="93"/>
      <c r="K347" s="93"/>
      <c r="L347" s="50" t="s">
        <v>499</v>
      </c>
      <c r="M347" s="138">
        <v>10000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2520</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2521</v>
      </c>
      <c r="H356" s="173"/>
      <c r="I356" s="173"/>
      <c r="J356" s="173"/>
      <c r="K356" s="173"/>
      <c r="L356" s="173"/>
      <c r="M356" s="173"/>
      <c r="N356" s="173"/>
      <c r="O356" s="173"/>
      <c r="P356" s="174"/>
    </row>
    <row r="357" spans="2:20" ht="60" customHeight="1">
      <c r="B357" s="296" t="s">
        <v>222</v>
      </c>
      <c r="C357" s="171"/>
      <c r="D357" s="171"/>
      <c r="E357" s="171"/>
      <c r="F357" s="242"/>
      <c r="G357" s="172" t="s">
        <v>2522</v>
      </c>
      <c r="H357" s="173"/>
      <c r="I357" s="173"/>
      <c r="J357" s="173"/>
      <c r="K357" s="173"/>
      <c r="L357" s="173"/>
      <c r="M357" s="173"/>
      <c r="N357" s="173"/>
      <c r="O357" s="173"/>
      <c r="P357" s="174"/>
    </row>
    <row r="358" spans="2:20" ht="60" customHeight="1">
      <c r="B358" s="296" t="s">
        <v>221</v>
      </c>
      <c r="C358" s="171"/>
      <c r="D358" s="171"/>
      <c r="E358" s="171"/>
      <c r="F358" s="242"/>
      <c r="G358" s="172" t="s">
        <v>2523</v>
      </c>
      <c r="H358" s="173"/>
      <c r="I358" s="173"/>
      <c r="J358" s="173"/>
      <c r="K358" s="173"/>
      <c r="L358" s="173"/>
      <c r="M358" s="173"/>
      <c r="N358" s="173"/>
      <c r="O358" s="173"/>
      <c r="P358" s="174"/>
    </row>
    <row r="359" spans="2:20" ht="60" customHeight="1">
      <c r="B359" s="296" t="s">
        <v>224</v>
      </c>
      <c r="C359" s="171"/>
      <c r="D359" s="171"/>
      <c r="E359" s="171"/>
      <c r="F359" s="242"/>
      <c r="G359" s="172" t="s">
        <v>2524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8</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4</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c r="I396" s="93"/>
      <c r="J396" s="93"/>
      <c r="K396" s="93"/>
      <c r="L396" s="93"/>
      <c r="M396" s="93"/>
      <c r="N396" s="93"/>
      <c r="O396" s="93"/>
      <c r="P396" s="37" t="s">
        <v>497</v>
      </c>
    </row>
    <row r="397" spans="1:20" ht="20.100000000000001" customHeight="1">
      <c r="B397" s="265"/>
      <c r="C397" s="266"/>
      <c r="D397" s="166" t="s">
        <v>259</v>
      </c>
      <c r="E397" s="166"/>
      <c r="F397" s="166"/>
      <c r="G397" s="166"/>
      <c r="H397" s="138">
        <v>1</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3</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0</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80</v>
      </c>
      <c r="I409" s="193"/>
      <c r="J409" s="193"/>
      <c r="K409" s="193"/>
      <c r="L409" s="193"/>
      <c r="M409" s="193"/>
      <c r="N409" s="193"/>
      <c r="O409" s="193"/>
      <c r="P409" s="49" t="s">
        <v>503</v>
      </c>
    </row>
    <row r="410" spans="2:20" ht="20.100000000000001" customHeight="1">
      <c r="B410" s="167" t="s">
        <v>271</v>
      </c>
      <c r="C410" s="166"/>
      <c r="D410" s="166"/>
      <c r="E410" s="166"/>
      <c r="F410" s="166"/>
      <c r="G410" s="166"/>
      <c r="H410" s="138">
        <v>11</v>
      </c>
      <c r="I410" s="93"/>
      <c r="J410" s="93"/>
      <c r="K410" s="93"/>
      <c r="L410" s="93"/>
      <c r="M410" s="93"/>
      <c r="N410" s="93"/>
      <c r="O410" s="93"/>
      <c r="P410" s="37" t="s">
        <v>495</v>
      </c>
    </row>
    <row r="411" spans="2:20" ht="20.100000000000001" customHeight="1">
      <c r="B411" s="167" t="s">
        <v>272</v>
      </c>
      <c r="C411" s="166"/>
      <c r="D411" s="166"/>
      <c r="E411" s="166"/>
      <c r="F411" s="166"/>
      <c r="G411" s="166"/>
      <c r="H411" s="138">
        <v>80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4</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2525</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2526</v>
      </c>
      <c r="I431" s="173"/>
      <c r="J431" s="173"/>
      <c r="K431" s="173"/>
      <c r="L431" s="173"/>
      <c r="M431" s="173"/>
      <c r="N431" s="173"/>
      <c r="O431" s="173"/>
      <c r="P431" s="174"/>
    </row>
    <row r="432" spans="1:20" ht="20.100000000000001" customHeight="1">
      <c r="B432" s="248"/>
      <c r="C432" s="169" t="s">
        <v>14</v>
      </c>
      <c r="D432" s="171"/>
      <c r="E432" s="171"/>
      <c r="F432" s="171"/>
      <c r="G432" s="242"/>
      <c r="H432" s="89" t="s">
        <v>2527</v>
      </c>
      <c r="I432" s="90"/>
      <c r="J432" s="35" t="s">
        <v>487</v>
      </c>
      <c r="K432" s="90" t="s">
        <v>2544</v>
      </c>
      <c r="L432" s="90"/>
      <c r="M432" s="35" t="s">
        <v>487</v>
      </c>
      <c r="N432" s="90" t="s">
        <v>2545</v>
      </c>
      <c r="O432" s="90"/>
      <c r="P432" s="91"/>
    </row>
    <row r="433" spans="2:16" ht="20.100000000000001" customHeight="1">
      <c r="B433" s="248"/>
      <c r="C433" s="110" t="s">
        <v>285</v>
      </c>
      <c r="D433" s="102"/>
      <c r="E433" s="103"/>
      <c r="F433" s="234" t="s">
        <v>286</v>
      </c>
      <c r="G433" s="235"/>
      <c r="H433" s="23">
        <v>8</v>
      </c>
      <c r="I433" s="35" t="s">
        <v>504</v>
      </c>
      <c r="J433" s="24">
        <v>30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2528</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2495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2529</v>
      </c>
      <c r="M469" s="105"/>
      <c r="N469" s="105"/>
      <c r="O469" s="106"/>
      <c r="P469" s="107"/>
    </row>
    <row r="470" spans="2:20" ht="20.100000000000001" customHeight="1">
      <c r="B470" s="132" t="s">
        <v>292</v>
      </c>
      <c r="C470" s="118"/>
      <c r="D470" s="118"/>
      <c r="E470" s="118"/>
      <c r="F470" s="118"/>
      <c r="G470" s="133"/>
      <c r="H470" s="178"/>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2529</v>
      </c>
      <c r="M472" s="105"/>
      <c r="N472" s="105"/>
      <c r="O472" s="106"/>
      <c r="P472" s="107"/>
    </row>
    <row r="473" spans="2:20" ht="20.100000000000001" customHeight="1" thickBot="1">
      <c r="B473" s="220" t="s">
        <v>293</v>
      </c>
      <c r="C473" s="221"/>
      <c r="D473" s="221"/>
      <c r="E473" s="221"/>
      <c r="F473" s="221"/>
      <c r="G473" s="221"/>
      <c r="H473" s="211" t="s">
        <v>2495</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2495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未記入</v>
      </c>
    </row>
    <row r="479" spans="2:20" ht="20.100000000000001" customHeight="1">
      <c r="B479" s="136"/>
      <c r="C479" s="122"/>
      <c r="D479" s="122"/>
      <c r="E479" s="137"/>
      <c r="F479" s="217"/>
      <c r="G479" s="166" t="s">
        <v>467</v>
      </c>
      <c r="H479" s="166"/>
      <c r="I479" s="166"/>
      <c r="J479" s="178" t="s">
        <v>2495</v>
      </c>
      <c r="K479" s="178"/>
      <c r="L479" s="178"/>
      <c r="M479" s="178"/>
      <c r="N479" s="178"/>
      <c r="O479" s="138"/>
      <c r="P479" s="179"/>
      <c r="S479" s="15" t="str">
        <f>IF($F$476=MST!$I$6,IF(J479="","未記入",""),"")</f>
        <v/>
      </c>
    </row>
    <row r="480" spans="2:20" ht="20.100000000000001" customHeight="1">
      <c r="B480" s="132" t="s">
        <v>508</v>
      </c>
      <c r="C480" s="118"/>
      <c r="D480" s="118"/>
      <c r="E480" s="133"/>
      <c r="F480" s="138"/>
      <c r="G480" s="93"/>
      <c r="H480" s="93"/>
      <c r="I480" s="93"/>
      <c r="J480" s="93"/>
      <c r="K480" s="93"/>
      <c r="L480" s="93"/>
      <c r="M480" s="93"/>
      <c r="N480" s="93"/>
      <c r="O480" s="93"/>
      <c r="P480" s="139"/>
      <c r="S480" s="15" t="str">
        <f>IF($F$480="","未記入","")</f>
        <v>未記入</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t="s">
        <v>2512</v>
      </c>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2530</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2530</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2530</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2530</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2530</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2512</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2531</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2512</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2532</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2495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2512</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20" sqref="M20:Q2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2533</v>
      </c>
      <c r="K4" s="473"/>
      <c r="L4" s="473"/>
      <c r="M4" s="472" t="s">
        <v>2534</v>
      </c>
      <c r="N4" s="473"/>
      <c r="O4" s="473"/>
      <c r="P4" s="473"/>
      <c r="Q4" s="473"/>
      <c r="R4" s="65" t="s">
        <v>2504</v>
      </c>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2385</v>
      </c>
      <c r="I6" s="471"/>
      <c r="J6" s="472"/>
      <c r="K6" s="473"/>
      <c r="L6" s="473"/>
      <c r="M6" s="472"/>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2384</v>
      </c>
      <c r="I9" s="471"/>
      <c r="J9" s="472" t="s">
        <v>2535</v>
      </c>
      <c r="K9" s="473"/>
      <c r="L9" s="473"/>
      <c r="M9" s="472" t="s">
        <v>2534</v>
      </c>
      <c r="N9" s="473"/>
      <c r="O9" s="473"/>
      <c r="P9" s="473"/>
      <c r="Q9" s="473"/>
      <c r="R9" s="65" t="s">
        <v>2504</v>
      </c>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2384</v>
      </c>
      <c r="I19" s="471"/>
      <c r="J19" s="472" t="s">
        <v>2536</v>
      </c>
      <c r="K19" s="473"/>
      <c r="L19" s="473"/>
      <c r="M19" s="472" t="s">
        <v>2537</v>
      </c>
      <c r="N19" s="473"/>
      <c r="O19" s="473"/>
      <c r="P19" s="473"/>
      <c r="Q19" s="473"/>
      <c r="R19" s="65"/>
      <c r="S19" s="25" t="s">
        <v>2504</v>
      </c>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2384</v>
      </c>
      <c r="I26" s="477"/>
      <c r="J26" s="497" t="s">
        <v>2536</v>
      </c>
      <c r="K26" s="498"/>
      <c r="L26" s="498"/>
      <c r="M26" s="497" t="s">
        <v>2537</v>
      </c>
      <c r="N26" s="498"/>
      <c r="O26" s="498"/>
      <c r="P26" s="498"/>
      <c r="Q26" s="498"/>
      <c r="R26" s="67"/>
      <c r="S26" s="27" t="s">
        <v>2504</v>
      </c>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2385</v>
      </c>
      <c r="I29" s="471"/>
      <c r="J29" s="472"/>
      <c r="K29" s="473"/>
      <c r="L29" s="473"/>
      <c r="M29" s="472"/>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2385</v>
      </c>
      <c r="I49" s="471"/>
      <c r="J49" s="472"/>
      <c r="K49" s="473"/>
      <c r="L49" s="473"/>
      <c r="M49" s="472"/>
      <c r="N49" s="473"/>
      <c r="O49" s="473"/>
      <c r="P49" s="473"/>
      <c r="Q49" s="473"/>
      <c r="R49" s="65"/>
      <c r="S49" s="25"/>
    </row>
    <row r="50" spans="2:19" ht="50.1" customHeight="1">
      <c r="B50" s="478"/>
      <c r="C50" s="480" t="s">
        <v>421</v>
      </c>
      <c r="D50" s="480"/>
      <c r="E50" s="480"/>
      <c r="F50" s="480"/>
      <c r="G50" s="480"/>
      <c r="H50" s="470" t="s">
        <v>2385</v>
      </c>
      <c r="I50" s="471"/>
      <c r="J50" s="472"/>
      <c r="K50" s="473"/>
      <c r="L50" s="473"/>
      <c r="M50" s="472"/>
      <c r="N50" s="473"/>
      <c r="O50" s="473"/>
      <c r="P50" s="473"/>
      <c r="Q50" s="473"/>
      <c r="R50" s="65"/>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35" sqref="V35:X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2512</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2512</v>
      </c>
      <c r="Q7" s="514"/>
      <c r="R7" s="514"/>
      <c r="S7" s="514"/>
      <c r="T7" s="514"/>
      <c r="U7" s="515"/>
      <c r="V7" s="554"/>
      <c r="W7" s="554"/>
      <c r="X7" s="554"/>
      <c r="Y7" s="554"/>
      <c r="Z7" s="554"/>
      <c r="AA7" s="554"/>
      <c r="AB7" s="552"/>
      <c r="AC7" s="553"/>
      <c r="AD7" s="553"/>
      <c r="AE7" s="552" t="s">
        <v>2538</v>
      </c>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2512</v>
      </c>
      <c r="Q8" s="517"/>
      <c r="R8" s="517"/>
      <c r="S8" s="517"/>
      <c r="T8" s="517"/>
      <c r="U8" s="518"/>
      <c r="V8" s="512"/>
      <c r="W8" s="512"/>
      <c r="X8" s="512"/>
      <c r="Y8" s="512"/>
      <c r="Z8" s="512"/>
      <c r="AA8" s="512"/>
      <c r="AB8" s="546"/>
      <c r="AC8" s="547"/>
      <c r="AD8" s="547"/>
      <c r="AE8" s="546" t="s">
        <v>2538</v>
      </c>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2512</v>
      </c>
      <c r="Q9" s="517"/>
      <c r="R9" s="517"/>
      <c r="S9" s="517"/>
      <c r="T9" s="517"/>
      <c r="U9" s="518"/>
      <c r="V9" s="512"/>
      <c r="W9" s="512"/>
      <c r="X9" s="512"/>
      <c r="Y9" s="512"/>
      <c r="Z9" s="512"/>
      <c r="AA9" s="512"/>
      <c r="AB9" s="546"/>
      <c r="AC9" s="547"/>
      <c r="AD9" s="547"/>
      <c r="AE9" s="546" t="s">
        <v>2538</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2512</v>
      </c>
      <c r="Q10" s="517"/>
      <c r="R10" s="517"/>
      <c r="S10" s="517"/>
      <c r="T10" s="517"/>
      <c r="U10" s="518"/>
      <c r="V10" s="512"/>
      <c r="W10" s="512"/>
      <c r="X10" s="512"/>
      <c r="Y10" s="512"/>
      <c r="Z10" s="512"/>
      <c r="AA10" s="512"/>
      <c r="AB10" s="546"/>
      <c r="AC10" s="547"/>
      <c r="AD10" s="547"/>
      <c r="AE10" s="546" t="s">
        <v>2538</v>
      </c>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2512</v>
      </c>
      <c r="Q11" s="517"/>
      <c r="R11" s="517"/>
      <c r="S11" s="517"/>
      <c r="T11" s="517"/>
      <c r="U11" s="518"/>
      <c r="V11" s="512"/>
      <c r="W11" s="512"/>
      <c r="X11" s="512"/>
      <c r="Y11" s="512"/>
      <c r="Z11" s="512"/>
      <c r="AA11" s="512"/>
      <c r="AB11" s="546"/>
      <c r="AC11" s="547"/>
      <c r="AD11" s="547"/>
      <c r="AE11" s="546" t="s">
        <v>2538</v>
      </c>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2512</v>
      </c>
      <c r="Q12" s="517"/>
      <c r="R12" s="517"/>
      <c r="S12" s="517"/>
      <c r="T12" s="517"/>
      <c r="U12" s="518"/>
      <c r="V12" s="512"/>
      <c r="W12" s="512"/>
      <c r="X12" s="512"/>
      <c r="Y12" s="512"/>
      <c r="Z12" s="512"/>
      <c r="AA12" s="512"/>
      <c r="AB12" s="546"/>
      <c r="AC12" s="547"/>
      <c r="AD12" s="547"/>
      <c r="AE12" s="546" t="s">
        <v>2538</v>
      </c>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2512</v>
      </c>
      <c r="Q13" s="517"/>
      <c r="R13" s="517"/>
      <c r="S13" s="517"/>
      <c r="T13" s="517"/>
      <c r="U13" s="518"/>
      <c r="V13" s="512"/>
      <c r="W13" s="512"/>
      <c r="X13" s="512"/>
      <c r="Y13" s="512"/>
      <c r="Z13" s="512"/>
      <c r="AA13" s="512"/>
      <c r="AB13" s="546"/>
      <c r="AC13" s="547"/>
      <c r="AD13" s="547"/>
      <c r="AE13" s="546" t="s">
        <v>2538</v>
      </c>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2512</v>
      </c>
      <c r="Q14" s="520"/>
      <c r="R14" s="520"/>
      <c r="S14" s="520"/>
      <c r="T14" s="520"/>
      <c r="U14" s="521"/>
      <c r="V14" s="549"/>
      <c r="W14" s="549"/>
      <c r="X14" s="549"/>
      <c r="Y14" s="549"/>
      <c r="Z14" s="549"/>
      <c r="AA14" s="549"/>
      <c r="AB14" s="555"/>
      <c r="AC14" s="556"/>
      <c r="AD14" s="556"/>
      <c r="AE14" s="253" t="s">
        <v>2538</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2495</v>
      </c>
      <c r="Q16" s="514"/>
      <c r="R16" s="514"/>
      <c r="S16" s="514"/>
      <c r="T16" s="514"/>
      <c r="U16" s="515"/>
      <c r="V16" s="554" t="s">
        <v>2504</v>
      </c>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2495</v>
      </c>
      <c r="Q17" s="517"/>
      <c r="R17" s="517"/>
      <c r="S17" s="517"/>
      <c r="T17" s="517"/>
      <c r="U17" s="518"/>
      <c r="V17" s="512" t="s">
        <v>2504</v>
      </c>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2495</v>
      </c>
      <c r="Q18" s="517"/>
      <c r="R18" s="517"/>
      <c r="S18" s="517"/>
      <c r="T18" s="517"/>
      <c r="U18" s="518"/>
      <c r="V18" s="512" t="s">
        <v>2504</v>
      </c>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2495</v>
      </c>
      <c r="Q19" s="517"/>
      <c r="R19" s="517"/>
      <c r="S19" s="517"/>
      <c r="T19" s="517"/>
      <c r="U19" s="518"/>
      <c r="V19" s="512" t="s">
        <v>2504</v>
      </c>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2495</v>
      </c>
      <c r="Q20" s="517"/>
      <c r="R20" s="517"/>
      <c r="S20" s="517"/>
      <c r="T20" s="517"/>
      <c r="U20" s="518"/>
      <c r="V20" s="512" t="s">
        <v>2504</v>
      </c>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2495</v>
      </c>
      <c r="Q21" s="517"/>
      <c r="R21" s="517"/>
      <c r="S21" s="517"/>
      <c r="T21" s="517"/>
      <c r="U21" s="518"/>
      <c r="V21" s="512" t="s">
        <v>2504</v>
      </c>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2495</v>
      </c>
      <c r="Q22" s="517"/>
      <c r="R22" s="517"/>
      <c r="S22" s="517"/>
      <c r="T22" s="517"/>
      <c r="U22" s="518"/>
      <c r="V22" s="512"/>
      <c r="W22" s="512"/>
      <c r="X22" s="512"/>
      <c r="Y22" s="512" t="s">
        <v>2504</v>
      </c>
      <c r="Z22" s="512"/>
      <c r="AA22" s="512"/>
      <c r="AB22" s="546">
        <v>2200</v>
      </c>
      <c r="AC22" s="547"/>
      <c r="AD22" s="547"/>
      <c r="AE22" s="546" t="s">
        <v>2539</v>
      </c>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2495</v>
      </c>
      <c r="Q23" s="517"/>
      <c r="R23" s="517"/>
      <c r="S23" s="517"/>
      <c r="T23" s="517"/>
      <c r="U23" s="518"/>
      <c r="V23" s="512" t="s">
        <v>2504</v>
      </c>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2495</v>
      </c>
      <c r="Q24" s="517"/>
      <c r="R24" s="517"/>
      <c r="S24" s="517"/>
      <c r="T24" s="517"/>
      <c r="U24" s="518"/>
      <c r="V24" s="512" t="s">
        <v>2504</v>
      </c>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2495</v>
      </c>
      <c r="Q25" s="520"/>
      <c r="R25" s="520"/>
      <c r="S25" s="520"/>
      <c r="T25" s="520"/>
      <c r="U25" s="521"/>
      <c r="V25" s="549" t="s">
        <v>2504</v>
      </c>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2495</v>
      </c>
      <c r="Q27" s="514"/>
      <c r="R27" s="514"/>
      <c r="S27" s="514"/>
      <c r="T27" s="514"/>
      <c r="U27" s="515"/>
      <c r="V27" s="554"/>
      <c r="W27" s="554"/>
      <c r="X27" s="554"/>
      <c r="Y27" s="554" t="s">
        <v>2504</v>
      </c>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2495</v>
      </c>
      <c r="Q28" s="517"/>
      <c r="R28" s="517"/>
      <c r="S28" s="517"/>
      <c r="T28" s="517"/>
      <c r="U28" s="518"/>
      <c r="V28" s="512" t="s">
        <v>2504</v>
      </c>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2512</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2495</v>
      </c>
      <c r="Q30" s="517"/>
      <c r="R30" s="517"/>
      <c r="S30" s="517"/>
      <c r="T30" s="517"/>
      <c r="U30" s="518"/>
      <c r="V30" s="512" t="s">
        <v>2504</v>
      </c>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2495</v>
      </c>
      <c r="Q31" s="520"/>
      <c r="R31" s="520"/>
      <c r="S31" s="520"/>
      <c r="T31" s="520"/>
      <c r="U31" s="521"/>
      <c r="V31" s="549" t="s">
        <v>2504</v>
      </c>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2495</v>
      </c>
      <c r="Q33" s="514"/>
      <c r="R33" s="514"/>
      <c r="S33" s="514"/>
      <c r="T33" s="514"/>
      <c r="U33" s="515"/>
      <c r="V33" s="554" t="s">
        <v>2504</v>
      </c>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2495</v>
      </c>
      <c r="Q34" s="517"/>
      <c r="R34" s="517"/>
      <c r="S34" s="517"/>
      <c r="T34" s="517"/>
      <c r="U34" s="518"/>
      <c r="V34" s="512"/>
      <c r="W34" s="512"/>
      <c r="X34" s="512"/>
      <c r="Y34" s="512" t="s">
        <v>2504</v>
      </c>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2495</v>
      </c>
      <c r="Q35" s="520"/>
      <c r="R35" s="520"/>
      <c r="S35" s="520"/>
      <c r="T35" s="520"/>
      <c r="U35" s="521"/>
      <c r="V35" s="549" t="s">
        <v>2504</v>
      </c>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尚三 藤川</cp:lastModifiedBy>
  <cp:lastPrinted>2021-03-04T10:23:32Z</cp:lastPrinted>
  <dcterms:created xsi:type="dcterms:W3CDTF">2020-12-23T05:28:24Z</dcterms:created>
  <dcterms:modified xsi:type="dcterms:W3CDTF">2024-08-09T06:43:58Z</dcterms:modified>
</cp:coreProperties>
</file>