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20" yWindow="65521" windowWidth="8865" windowHeight="8145" tabRatio="968" activeTab="0"/>
  </bookViews>
  <sheets>
    <sheet name="目次" sheetId="1" r:id="rId1"/>
    <sheet name="ｸﾛｽ問1" sheetId="2" r:id="rId2"/>
    <sheet name="ｸﾛｽ問3～13" sheetId="3" r:id="rId3"/>
    <sheet name="クロス問13（朝食）" sheetId="4" r:id="rId4"/>
    <sheet name="ｸﾛｽ問14～15" sheetId="5" r:id="rId5"/>
    <sheet name="クロス問14（食欲）" sheetId="6" r:id="rId6"/>
    <sheet name="ｸﾛｽ問16～17" sheetId="7" r:id="rId7"/>
    <sheet name="ｸﾛｽ問18" sheetId="8" r:id="rId8"/>
    <sheet name="ｸﾛｽ問19～24(1)" sheetId="9" r:id="rId9"/>
    <sheet name="ｸﾛｽ問24(2)" sheetId="10" r:id="rId10"/>
    <sheet name="ｸﾛｽ問25" sheetId="11" r:id="rId11"/>
    <sheet name="クロス問24（3）" sheetId="12" r:id="rId12"/>
    <sheet name="ｸﾛｽその他 (1)" sheetId="13" r:id="rId13"/>
    <sheet name="ｸﾛｽその他 (2)" sheetId="14" r:id="rId14"/>
  </sheets>
  <definedNames>
    <definedName name="_xlnm.Print_Area" localSheetId="12">'ｸﾛｽその他 (1)'!$A$1:$AB$151</definedName>
    <definedName name="_xlnm.Print_Area" localSheetId="13">'ｸﾛｽその他 (2)'!$A$1:$AB$96</definedName>
    <definedName name="_xlnm.Print_Area" localSheetId="1">'ｸﾛｽ問1'!$A$1:$J$86</definedName>
    <definedName name="_xlnm.Print_Area" localSheetId="3">'クロス問13（朝食）'!$A$1:$L$60</definedName>
    <definedName name="_xlnm.Print_Area" localSheetId="5">'クロス問14（食欲）'!$A$1:$J$59</definedName>
  </definedNames>
  <calcPr fullCalcOnLoad="1"/>
</workbook>
</file>

<file path=xl/sharedStrings.xml><?xml version="1.0" encoding="utf-8"?>
<sst xmlns="http://schemas.openxmlformats.org/spreadsheetml/2006/main" count="1935" uniqueCount="296">
  <si>
    <t>父親</t>
  </si>
  <si>
    <t>母親</t>
  </si>
  <si>
    <t>祖父</t>
  </si>
  <si>
    <t>祖母</t>
  </si>
  <si>
    <t>兄弟姉妹</t>
  </si>
  <si>
    <t>その他</t>
  </si>
  <si>
    <t>計</t>
  </si>
  <si>
    <t>３歳未満</t>
  </si>
  <si>
    <t>３歳</t>
  </si>
  <si>
    <t>４歳</t>
  </si>
  <si>
    <t>５歳</t>
  </si>
  <si>
    <t>無回答
その他</t>
  </si>
  <si>
    <t>男</t>
  </si>
  <si>
    <t>女</t>
  </si>
  <si>
    <t>２０歳未満</t>
  </si>
  <si>
    <t>２０歳代</t>
  </si>
  <si>
    <t>３０歳代</t>
  </si>
  <si>
    <t>４０歳代</t>
  </si>
  <si>
    <t>５０歳以上</t>
  </si>
  <si>
    <t>フルタイム勤務</t>
  </si>
  <si>
    <t>パートタイム勤務</t>
  </si>
  <si>
    <t>働いていない</t>
  </si>
  <si>
    <t>産休・育休中</t>
  </si>
  <si>
    <t>健康である</t>
  </si>
  <si>
    <t>どちらかというと健康である</t>
  </si>
  <si>
    <t>どちらかというと健康でない</t>
  </si>
  <si>
    <t>健康でない</t>
  </si>
  <si>
    <t>よく運動する</t>
  </si>
  <si>
    <t>普通である</t>
  </si>
  <si>
    <t>あまり運動しない</t>
  </si>
  <si>
    <t>６時以前</t>
  </si>
  <si>
    <t>６時から７時の間</t>
  </si>
  <si>
    <t>７時から８時の間</t>
  </si>
  <si>
    <t>８時以降</t>
  </si>
  <si>
    <t>決まっていない</t>
  </si>
  <si>
    <t>２０時から２１時の間</t>
  </si>
  <si>
    <t>２１時から２２時の間</t>
  </si>
  <si>
    <t>２２時から２３時の間</t>
  </si>
  <si>
    <t>２３時以降</t>
  </si>
  <si>
    <t>家族と一緒</t>
  </si>
  <si>
    <t>兄弟（姉妹）だけで食べる</t>
  </si>
  <si>
    <t>ひとり</t>
  </si>
  <si>
    <t>毎日食べる</t>
  </si>
  <si>
    <t>時々食べないことがある</t>
  </si>
  <si>
    <t>ほとんど食べない</t>
  </si>
  <si>
    <t>よく食べる</t>
  </si>
  <si>
    <t>ふつう</t>
  </si>
  <si>
    <t>あまり食べない</t>
  </si>
  <si>
    <t>食べる時間がない</t>
  </si>
  <si>
    <t>食欲がわかない</t>
  </si>
  <si>
    <t>朝食を食べるより寝ていたい</t>
  </si>
  <si>
    <t>減量（ダイエット）のため</t>
  </si>
  <si>
    <t>朝食を用意していない</t>
  </si>
  <si>
    <t>以前から食べる習慣がない</t>
  </si>
  <si>
    <t>食べるのが面倒である</t>
  </si>
  <si>
    <t>１８時以前</t>
  </si>
  <si>
    <t>１８時から１９時の間</t>
  </si>
  <si>
    <t>１９時から２０時の間</t>
  </si>
  <si>
    <t>２０時から２１時の間</t>
  </si>
  <si>
    <t>２1時以降</t>
  </si>
  <si>
    <t>ある</t>
  </si>
  <si>
    <t>ない</t>
  </si>
  <si>
    <t>わからない</t>
  </si>
  <si>
    <t>回答者数</t>
  </si>
  <si>
    <t>にんじん</t>
  </si>
  <si>
    <t>ほうれん草</t>
  </si>
  <si>
    <t>ニラ</t>
  </si>
  <si>
    <t>ブロッコリー</t>
  </si>
  <si>
    <t>かぼちゃ</t>
  </si>
  <si>
    <t>キャベツ</t>
  </si>
  <si>
    <t>なす</t>
  </si>
  <si>
    <t>レタス</t>
  </si>
  <si>
    <t>大根</t>
  </si>
  <si>
    <t>トマト</t>
  </si>
  <si>
    <t>玉ねぎ</t>
  </si>
  <si>
    <t>ピーマン</t>
  </si>
  <si>
    <t>きゅうり</t>
  </si>
  <si>
    <t>ねぎ</t>
  </si>
  <si>
    <t>ごぼう</t>
  </si>
  <si>
    <t>白菜</t>
  </si>
  <si>
    <t>とうもろこし</t>
  </si>
  <si>
    <t>牛乳・乳製品</t>
  </si>
  <si>
    <t>果物</t>
  </si>
  <si>
    <t>スナック菓子</t>
  </si>
  <si>
    <t>甘いお菓子</t>
  </si>
  <si>
    <t>甘い飲み物（ジュース・スポーツドリンクなど）</t>
  </si>
  <si>
    <t>おにぎり</t>
  </si>
  <si>
    <t>改善したい</t>
  </si>
  <si>
    <t>すでにできているので改善の必要がない</t>
  </si>
  <si>
    <t>できていないが改善したいと思わない</t>
  </si>
  <si>
    <t>夕食前のみとる</t>
  </si>
  <si>
    <t>夕食後のみとる</t>
  </si>
  <si>
    <t>夕食前や夕食後にとる</t>
  </si>
  <si>
    <t>とらない</t>
  </si>
  <si>
    <t>喫煙者はいない</t>
  </si>
  <si>
    <t>いる</t>
  </si>
  <si>
    <t>いない</t>
  </si>
  <si>
    <t>上段：人
下段：％</t>
  </si>
  <si>
    <t>３歳未満</t>
  </si>
  <si>
    <t>３歳</t>
  </si>
  <si>
    <t>４歳</t>
  </si>
  <si>
    <t>５歳</t>
  </si>
  <si>
    <t>６歳</t>
  </si>
  <si>
    <t>県東</t>
  </si>
  <si>
    <t>県西</t>
  </si>
  <si>
    <t>県南</t>
  </si>
  <si>
    <t>県北</t>
  </si>
  <si>
    <t>安足</t>
  </si>
  <si>
    <t>宇都宮</t>
  </si>
  <si>
    <t>幼稚園</t>
  </si>
  <si>
    <t>２０時以前</t>
  </si>
  <si>
    <t>とらない</t>
  </si>
  <si>
    <t>上段： 問４で同居していると回答した数</t>
  </si>
  <si>
    <t>中段：問２４で喫煙すると回答した数</t>
  </si>
  <si>
    <t>下段：上段に対する中段の割合</t>
  </si>
  <si>
    <t>＋３０％以上</t>
  </si>
  <si>
    <t>＋２０％～＋３０％未満</t>
  </si>
  <si>
    <t>＋１５％～＋２０％未満</t>
  </si>
  <si>
    <t>－２０％未満</t>
  </si>
  <si>
    <t>－１５％～＋１５％未満</t>
  </si>
  <si>
    <t>－２０％～－１５％未満</t>
  </si>
  <si>
    <t>８０㎝未満</t>
  </si>
  <si>
    <t>１２０㎝以上</t>
  </si>
  <si>
    <t>１１０～１２０㎝未満</t>
  </si>
  <si>
    <t>１００～１１０㎝未満</t>
  </si>
  <si>
    <t>９０～１００㎝未満</t>
  </si>
  <si>
    <t>８０～９０㎝未満</t>
  </si>
  <si>
    <t>１０㎏未満</t>
  </si>
  <si>
    <t>１０～１５㎏未満</t>
  </si>
  <si>
    <t>１５～２０㎏未満</t>
  </si>
  <si>
    <t>２０～２５㎏未満</t>
  </si>
  <si>
    <t>２５～３０㎏未満</t>
  </si>
  <si>
    <t>３０㎏以上</t>
  </si>
  <si>
    <t>決まっていない</t>
  </si>
  <si>
    <t>１８時以前</t>
  </si>
  <si>
    <t>１８時から１９時の間</t>
  </si>
  <si>
    <t>１９時から２０時の間</t>
  </si>
  <si>
    <t>２０時から２１時の間</t>
  </si>
  <si>
    <t>２1時以降</t>
  </si>
  <si>
    <t>全体</t>
  </si>
  <si>
    <t>無回答その他</t>
  </si>
  <si>
    <t>３歳未満</t>
  </si>
  <si>
    <t>６歳以上</t>
  </si>
  <si>
    <t>無回答 その他</t>
  </si>
  <si>
    <t>無回答その他</t>
  </si>
  <si>
    <t>１８時から１９時の間</t>
  </si>
  <si>
    <t>１９時から２０時の間</t>
  </si>
  <si>
    <t>２０時から２１時の間</t>
  </si>
  <si>
    <t>２1時以降</t>
  </si>
  <si>
    <t>決まっていない</t>
  </si>
  <si>
    <t>夕食後のみとる</t>
  </si>
  <si>
    <t>夕食前や夕食後にとる</t>
  </si>
  <si>
    <t>６時以前</t>
  </si>
  <si>
    <t>６時から７時の間</t>
  </si>
  <si>
    <t>７時から８時の間</t>
  </si>
  <si>
    <t>８時以降</t>
  </si>
  <si>
    <t>２０時以前</t>
  </si>
  <si>
    <t>２１時から２２時の間</t>
  </si>
  <si>
    <t>２２時から２３時の間</t>
  </si>
  <si>
    <t>２３時以降</t>
  </si>
  <si>
    <t>よく食べる</t>
  </si>
  <si>
    <t>あまり食べない</t>
  </si>
  <si>
    <t>ほとんど食べない</t>
  </si>
  <si>
    <t>保育所</t>
  </si>
  <si>
    <t>６歳</t>
  </si>
  <si>
    <t>〔問１．お子さんの年齢を記入ください。（平成２２年１１月１日現在）〕</t>
  </si>
  <si>
    <t>〔問３．お子さんの身長・体重を記入ください。〕</t>
  </si>
  <si>
    <t>〔問３．「お子さんの身長・体重から評価基準に基づいて評価」〕</t>
  </si>
  <si>
    <t>〔問４．お子さんが同居している家族についてあてはまるものすべてに○をつけてください。</t>
  </si>
  <si>
    <t>また、父母については年齢をお答えください。〕</t>
  </si>
  <si>
    <t>〔問５．この調査票に記入しているのはどなたですか。〕</t>
  </si>
  <si>
    <t>〔問６．主にお子さんの世話をしているのはどなたですか。〕</t>
  </si>
  <si>
    <t>〔問７．問６でお子さんの世話をしている人は、働いていますか。〕</t>
  </si>
  <si>
    <t>〔問８．お子さんの健康状態はどうですか。〕</t>
  </si>
  <si>
    <t>〔問９．お子さんのふだんの運動の状況についておたずねします。〕</t>
  </si>
  <si>
    <t>〔問１０．お子さんはふだん何時頃に起きますか。〕</t>
  </si>
  <si>
    <t>〔問１１．お子さんはふだん何時頃に寝ますか。〕</t>
  </si>
  <si>
    <t>〔問１２．お子さんは、ふだん家族と一緒に食事をしていますか。〕</t>
  </si>
  <si>
    <t>〔問１３．ふだんの食事の状況についてお答えください。朝食は食べていますか。〕</t>
  </si>
  <si>
    <t>〔問１４．朝食時のお子さんの食欲はいかがですか。〕</t>
  </si>
  <si>
    <t>〔問１５．（問１３でお子さんの３に○をつけた方）　お子さんが朝食をほとんど食べない</t>
  </si>
  <si>
    <t>最も大きな理由は何ですか。〕</t>
  </si>
  <si>
    <t>〔問１７．お子さんは、食物アレルギーはありますか。〕</t>
  </si>
  <si>
    <t>〔問１８．お子さんの、特に好きな野菜と嫌いな野菜は何ですか。（３つ以内で回答）〕</t>
  </si>
  <si>
    <t>〔問２０．お子さんについて、次の各質問項目を改善したいと思いますか。〕</t>
  </si>
  <si>
    <t>〔問２１．お子さんは、帰宅後、夕食前や夕食後寝るまでの間に間食をとりますか。〕</t>
  </si>
  <si>
    <t>〔問２２．お子さんは、今までにむし歯があると指摘されたことがありますか。（治療中、治療済みを含む）〕</t>
  </si>
  <si>
    <t>〔問２３．お子さんは、今までにフッ素塗布（フッ化物歯面塗布）を受けたことがありますか。〕</t>
  </si>
  <si>
    <t>〔問２４．お子さんが同居している家族のうち喫煙する人はいますか。（複数回答）〕</t>
  </si>
  <si>
    <t>〔問２５．問２４で喫煙する人がいると答えた方におたずねします。喫煙する人のうち家の中で喫煙する</t>
  </si>
  <si>
    <t>人はいますか。〕</t>
  </si>
  <si>
    <t>２　集計表(クロス集計）</t>
  </si>
  <si>
    <t>第40表　お子さんの身長・体重（身長）</t>
  </si>
  <si>
    <t>第41表　お子さんの身長・体重（体重）</t>
  </si>
  <si>
    <t>第42表　お子さんの身長・体重（肥満度）</t>
  </si>
  <si>
    <t>　</t>
  </si>
  <si>
    <t>注）　1才未満は除外</t>
  </si>
  <si>
    <t>〔問１９．お子さんは、ふだんどのようなおやつを多く食べますか。（２つ以内で回答）〕</t>
  </si>
  <si>
    <t>〔ア．主食・主菜・副菜を組み合わせて食べる〕</t>
  </si>
  <si>
    <t>〔問２０．お子さんについて、次の各質問項目を改善したいと思いますか。〕</t>
  </si>
  <si>
    <t>〔イ．主食を十分に食べる〕</t>
  </si>
  <si>
    <t>〔ウ．野菜を十分に食べる〕</t>
  </si>
  <si>
    <t>〔エ．牛乳・乳製品を食べる〕</t>
  </si>
  <si>
    <t>〔オ．朝食を食べる〕</t>
  </si>
  <si>
    <t>〔カ．塩分の多い料理を控える〕</t>
  </si>
  <si>
    <t>〔キ．菓子や甘い飲み物をほどほどにする〕</t>
  </si>
  <si>
    <t>〔ク．食事時間を規則正しくする〕</t>
  </si>
  <si>
    <t>〔ケ．「いただきます」などのあいさつができる〕</t>
  </si>
  <si>
    <t>〔コ．好き嫌いなく何でも食べる〕</t>
  </si>
  <si>
    <t>〔サ．歯ごたえのある硬いものを食べる〕</t>
  </si>
  <si>
    <t>第39表　お子さんの年齢</t>
  </si>
  <si>
    <t>第43表　同居家族</t>
  </si>
  <si>
    <t>第44表　同居家族（父親の年齢）</t>
  </si>
  <si>
    <t>第45表　同居家族（母親の年齢）</t>
  </si>
  <si>
    <t>第46表　起票者</t>
  </si>
  <si>
    <t>第47表　子どもの世話</t>
  </si>
  <si>
    <t>第48表　仕事</t>
  </si>
  <si>
    <t>第49表　子どもの健康状態</t>
  </si>
  <si>
    <t>第50表　子どもの運動</t>
  </si>
  <si>
    <t>第51表　子どもの起床時間</t>
  </si>
  <si>
    <t>第52表　子どもの就寝時間</t>
  </si>
  <si>
    <t>第53表　家族での食事（朝食）</t>
  </si>
  <si>
    <t>第54表　家族での食事（夕食）</t>
  </si>
  <si>
    <t>第55表　朝食習慣（お子さん）</t>
  </si>
  <si>
    <t>第56表　朝食習慣（母親）</t>
  </si>
  <si>
    <t>第57表　朝食習慣（父親）</t>
  </si>
  <si>
    <t>＋２０％～
＋３０％未満</t>
  </si>
  <si>
    <t>＋１５％～＋２０％未満</t>
  </si>
  <si>
    <t>無回答
その他</t>
  </si>
  <si>
    <t>第91表　問１（年齢）×問１６（夕食時間）－問２１（間食）</t>
  </si>
  <si>
    <t>第88表　問１（年齢）×問３（肥満度）－問２１（間食）</t>
  </si>
  <si>
    <t>第89表　問１（年齢）×問１０（起床時間）－問１１（就寝時間）</t>
  </si>
  <si>
    <t>第90表　問１（年齢）×問１４（朝食時の食欲）－問２１（間食）</t>
  </si>
  <si>
    <t>第92表　問３（肥満）×問９（運動の状況）</t>
  </si>
  <si>
    <t>保育所</t>
  </si>
  <si>
    <t>喫煙者はいる</t>
  </si>
  <si>
    <t>第86表　　同居家族喫煙者（年齢階級別喫煙率（父））　　　</t>
  </si>
  <si>
    <t>〔問24.お子さんが同居している家族のうち喫煙する人はいますか。（複数回答）〕</t>
  </si>
  <si>
    <t>喫煙している</t>
  </si>
  <si>
    <t>喫煙してない</t>
  </si>
  <si>
    <t>２０歳代</t>
  </si>
  <si>
    <t>３０歳代</t>
  </si>
  <si>
    <t>４０歳代</t>
  </si>
  <si>
    <t>５０歳以上</t>
  </si>
  <si>
    <t>第87表　　同居家族喫煙者（年齢階級別喫煙率（母））</t>
  </si>
  <si>
    <t>１０歳代</t>
  </si>
  <si>
    <t>〔問１４．朝食時のお子さんの食欲はいかがですか。〕</t>
  </si>
  <si>
    <t>〔問１0．お子さんはふだん何時頃に起きますか。〕</t>
  </si>
  <si>
    <t>子どもの食欲</t>
  </si>
  <si>
    <t>計</t>
  </si>
  <si>
    <t>起床時間</t>
  </si>
  <si>
    <t>就寝時間</t>
  </si>
  <si>
    <t>２１時から２２時の間</t>
  </si>
  <si>
    <t>２２時から２３時の間</t>
  </si>
  <si>
    <t>２３時以降</t>
  </si>
  <si>
    <t>決まっていない</t>
  </si>
  <si>
    <t>〔問13.ふだんの食事状況についてお答え下さい。朝食は食べていますか。（お子さんと母親の摂取状況〕〕</t>
  </si>
  <si>
    <t>子供の朝食</t>
  </si>
  <si>
    <t>母親の朝食</t>
  </si>
  <si>
    <t>時々食べないことがある</t>
  </si>
  <si>
    <t>無回答その他</t>
  </si>
  <si>
    <t>100%補正済み</t>
  </si>
  <si>
    <t>〔問13.ふだんの食事状況についてお答え下さい。朝食は食べていますか。（お子さんと父親の摂取状況〕〕</t>
  </si>
  <si>
    <t>父親の朝食</t>
  </si>
  <si>
    <t>　</t>
  </si>
  <si>
    <t>第58表　　母親の朝食摂取状況別と子どもの朝食摂取状況</t>
  </si>
  <si>
    <t>第59表　　父親の朝食摂取別と子どもの朝食摂取状況</t>
  </si>
  <si>
    <t>第60表　子どもの食欲</t>
  </si>
  <si>
    <t>第61表　子どもの食欲(食べない理由）</t>
  </si>
  <si>
    <t>第65表　子どもの食物アレルギー</t>
  </si>
  <si>
    <t>〔問16．お子さんはふだんの夕食時間は何時頃ですか。〕</t>
  </si>
  <si>
    <t>第62表　　子どもの朝食時の食欲（起床時間別）</t>
  </si>
  <si>
    <t>第63表　子どもの朝食時の食欲（就寝時間別）</t>
  </si>
  <si>
    <t>第66表　子どもの好きな野菜</t>
  </si>
  <si>
    <t>第67表　子どもの嫌いな野菜</t>
  </si>
  <si>
    <t>第68表　子どものおやつ</t>
  </si>
  <si>
    <t>第69表　食生活改善意識(ｱ)</t>
  </si>
  <si>
    <t>第70表　食生活改善意識(ｲ)</t>
  </si>
  <si>
    <t>第71表　食生活改善意識(ｳ）</t>
  </si>
  <si>
    <t>第72表　食生活改善意識(ｴ)</t>
  </si>
  <si>
    <t>第73表　食生活改善意識(ｵ)</t>
  </si>
  <si>
    <t>第74表　食生活改善意識(ｶ)</t>
  </si>
  <si>
    <t>第75表　食生活改善意識(ｷ)</t>
  </si>
  <si>
    <t>第76表　食生活改善意識(ｸ)</t>
  </si>
  <si>
    <t>第77表　食生活改善意識(ｹ)</t>
  </si>
  <si>
    <t>第78表　食生活改善意識(ｺ)</t>
  </si>
  <si>
    <t>第79表　食生活改善意識(ｻ)</t>
  </si>
  <si>
    <t>第80表　子どもの間食</t>
  </si>
  <si>
    <t>第81表　子どものむし歯</t>
  </si>
  <si>
    <t>第82表　フッ素塗布の受診</t>
  </si>
  <si>
    <t>第83表　同居家族喫煙者</t>
  </si>
  <si>
    <t>第84表　同居家族喫煙者(続柄別に見た喫煙者）</t>
  </si>
  <si>
    <t>第85表　家の中での喫煙</t>
  </si>
  <si>
    <t>父親</t>
  </si>
  <si>
    <t>母親</t>
  </si>
  <si>
    <t>第64表　夕食時間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</si>
</sst>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¥&quot;#,##0_);[Red]\(&quot;¥&quot;#,##0\)"/>
    <numFmt numFmtId="178" formatCode="0_);[Red]\(0\)"/>
    <numFmt numFmtId="179" formatCode="0.0_);[Red]\(0.0\)"/>
    <numFmt numFmtId="180" formatCode="#,##0.00000"/>
    <numFmt numFmtId="181" formatCode="#,##0.000"/>
    <numFmt numFmtId="182" formatCode="0.0%"/>
    <numFmt numFmtId="183" formatCode="0.0_ "/>
    <numFmt numFmtId="184" formatCode="#,##0_ "/>
    <numFmt numFmtId="185" formatCode="#0.0&quot;%&quot;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20"/>
      <name val="ＭＳ Ｐ明朝"/>
      <family val="1"/>
    </font>
    <font>
      <sz val="11"/>
      <color indexed="8"/>
      <name val="ＭＳ Ｐ明朝"/>
      <family val="1"/>
    </font>
    <font>
      <u val="single"/>
      <sz val="11"/>
      <color indexed="20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/>
      <bottom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/>
      <bottom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/>
    </xf>
    <xf numFmtId="3" fontId="18" fillId="0" borderId="15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176" fontId="18" fillId="0" borderId="17" xfId="0" applyNumberFormat="1" applyFont="1" applyBorder="1" applyAlignment="1">
      <alignment/>
    </xf>
    <xf numFmtId="176" fontId="18" fillId="0" borderId="18" xfId="0" applyNumberFormat="1" applyFont="1" applyBorder="1" applyAlignment="1">
      <alignment/>
    </xf>
    <xf numFmtId="176" fontId="18" fillId="0" borderId="19" xfId="0" applyNumberFormat="1" applyFont="1" applyBorder="1" applyAlignment="1">
      <alignment/>
    </xf>
    <xf numFmtId="0" fontId="18" fillId="0" borderId="0" xfId="0" applyFont="1" applyAlignment="1">
      <alignment/>
    </xf>
    <xf numFmtId="3" fontId="18" fillId="0" borderId="14" xfId="0" applyNumberFormat="1" applyFont="1" applyBorder="1" applyAlignment="1">
      <alignment/>
    </xf>
    <xf numFmtId="0" fontId="18" fillId="0" borderId="20" xfId="0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/>
    </xf>
    <xf numFmtId="0" fontId="21" fillId="0" borderId="0" xfId="0" applyFont="1" applyAlignment="1">
      <alignment/>
    </xf>
    <xf numFmtId="0" fontId="18" fillId="0" borderId="22" xfId="0" applyFont="1" applyBorder="1" applyAlignment="1">
      <alignment/>
    </xf>
    <xf numFmtId="0" fontId="18" fillId="0" borderId="0" xfId="0" applyFont="1" applyBorder="1" applyAlignment="1">
      <alignment/>
    </xf>
    <xf numFmtId="3" fontId="18" fillId="0" borderId="23" xfId="0" applyNumberFormat="1" applyFont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25" xfId="0" applyNumberFormat="1" applyFont="1" applyBorder="1" applyAlignment="1">
      <alignment/>
    </xf>
    <xf numFmtId="176" fontId="18" fillId="0" borderId="26" xfId="0" applyNumberFormat="1" applyFont="1" applyBorder="1" applyAlignment="1">
      <alignment/>
    </xf>
    <xf numFmtId="176" fontId="18" fillId="0" borderId="27" xfId="0" applyNumberFormat="1" applyFont="1" applyBorder="1" applyAlignment="1">
      <alignment/>
    </xf>
    <xf numFmtId="3" fontId="18" fillId="0" borderId="28" xfId="0" applyNumberFormat="1" applyFont="1" applyBorder="1" applyAlignment="1">
      <alignment/>
    </xf>
    <xf numFmtId="3" fontId="18" fillId="0" borderId="26" xfId="0" applyNumberFormat="1" applyFont="1" applyBorder="1" applyAlignment="1">
      <alignment/>
    </xf>
    <xf numFmtId="3" fontId="18" fillId="0" borderId="27" xfId="0" applyNumberFormat="1" applyFont="1" applyBorder="1" applyAlignment="1">
      <alignment/>
    </xf>
    <xf numFmtId="3" fontId="18" fillId="0" borderId="21" xfId="0" applyNumberFormat="1" applyFont="1" applyBorder="1" applyAlignment="1">
      <alignment/>
    </xf>
    <xf numFmtId="3" fontId="18" fillId="0" borderId="29" xfId="0" applyNumberFormat="1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3" fontId="22" fillId="0" borderId="30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3" fontId="22" fillId="0" borderId="16" xfId="0" applyNumberFormat="1" applyFont="1" applyBorder="1" applyAlignment="1">
      <alignment/>
    </xf>
    <xf numFmtId="3" fontId="22" fillId="0" borderId="31" xfId="0" applyNumberFormat="1" applyFont="1" applyBorder="1" applyAlignment="1">
      <alignment/>
    </xf>
    <xf numFmtId="176" fontId="22" fillId="0" borderId="26" xfId="0" applyNumberFormat="1" applyFont="1" applyBorder="1" applyAlignment="1">
      <alignment/>
    </xf>
    <xf numFmtId="176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176" fontId="22" fillId="0" borderId="18" xfId="0" applyNumberFormat="1" applyFont="1" applyBorder="1" applyAlignment="1">
      <alignment/>
    </xf>
    <xf numFmtId="176" fontId="22" fillId="0" borderId="19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32" xfId="0" applyNumberFormat="1" applyFont="1" applyBorder="1" applyAlignment="1">
      <alignment/>
    </xf>
    <xf numFmtId="3" fontId="22" fillId="0" borderId="23" xfId="0" applyNumberFormat="1" applyFont="1" applyBorder="1" applyAlignment="1">
      <alignment/>
    </xf>
    <xf numFmtId="3" fontId="22" fillId="0" borderId="15" xfId="0" applyNumberFormat="1" applyFont="1" applyBorder="1" applyAlignment="1">
      <alignment/>
    </xf>
    <xf numFmtId="3" fontId="22" fillId="0" borderId="24" xfId="0" applyNumberFormat="1" applyFont="1" applyBorder="1" applyAlignment="1">
      <alignment/>
    </xf>
    <xf numFmtId="3" fontId="22" fillId="0" borderId="33" xfId="0" applyNumberFormat="1" applyFont="1" applyBorder="1" applyAlignment="1">
      <alignment/>
    </xf>
    <xf numFmtId="3" fontId="22" fillId="0" borderId="14" xfId="0" applyNumberFormat="1" applyFont="1" applyBorder="1" applyAlignment="1">
      <alignment/>
    </xf>
    <xf numFmtId="3" fontId="22" fillId="0" borderId="21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35" xfId="0" applyNumberFormat="1" applyFont="1" applyBorder="1" applyAlignment="1">
      <alignment/>
    </xf>
    <xf numFmtId="3" fontId="18" fillId="0" borderId="36" xfId="0" applyNumberFormat="1" applyFont="1" applyBorder="1" applyAlignment="1">
      <alignment/>
    </xf>
    <xf numFmtId="3" fontId="18" fillId="0" borderId="37" xfId="0" applyNumberFormat="1" applyFont="1" applyBorder="1" applyAlignment="1">
      <alignment/>
    </xf>
    <xf numFmtId="3" fontId="18" fillId="0" borderId="38" xfId="0" applyNumberFormat="1" applyFont="1" applyBorder="1" applyAlignment="1">
      <alignment/>
    </xf>
    <xf numFmtId="3" fontId="18" fillId="0" borderId="39" xfId="0" applyNumberFormat="1" applyFont="1" applyBorder="1" applyAlignment="1">
      <alignment/>
    </xf>
    <xf numFmtId="3" fontId="18" fillId="0" borderId="40" xfId="0" applyNumberFormat="1" applyFont="1" applyBorder="1" applyAlignment="1">
      <alignment/>
    </xf>
    <xf numFmtId="176" fontId="18" fillId="0" borderId="29" xfId="0" applyNumberFormat="1" applyFont="1" applyBorder="1" applyAlignment="1">
      <alignment/>
    </xf>
    <xf numFmtId="176" fontId="18" fillId="0" borderId="32" xfId="0" applyNumberFormat="1" applyFont="1" applyBorder="1" applyAlignment="1">
      <alignment/>
    </xf>
    <xf numFmtId="176" fontId="18" fillId="0" borderId="36" xfId="0" applyNumberFormat="1" applyFont="1" applyBorder="1" applyAlignment="1">
      <alignment/>
    </xf>
    <xf numFmtId="176" fontId="18" fillId="0" borderId="38" xfId="0" applyNumberFormat="1" applyFont="1" applyBorder="1" applyAlignment="1">
      <alignment/>
    </xf>
    <xf numFmtId="0" fontId="18" fillId="0" borderId="11" xfId="0" applyFont="1" applyBorder="1" applyAlignment="1" quotePrefix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3" fontId="22" fillId="0" borderId="23" xfId="0" applyNumberFormat="1" applyFont="1" applyBorder="1" applyAlignment="1">
      <alignment horizontal="right"/>
    </xf>
    <xf numFmtId="3" fontId="22" fillId="0" borderId="15" xfId="0" applyNumberFormat="1" applyFont="1" applyBorder="1" applyAlignment="1">
      <alignment horizontal="right"/>
    </xf>
    <xf numFmtId="3" fontId="22" fillId="0" borderId="16" xfId="0" applyNumberFormat="1" applyFont="1" applyBorder="1" applyAlignment="1">
      <alignment horizontal="right"/>
    </xf>
    <xf numFmtId="3" fontId="22" fillId="0" borderId="29" xfId="0" applyNumberFormat="1" applyFont="1" applyBorder="1" applyAlignment="1">
      <alignment horizontal="right" vertical="center" wrapText="1"/>
    </xf>
    <xf numFmtId="3" fontId="22" fillId="0" borderId="26" xfId="0" applyNumberFormat="1" applyFont="1" applyBorder="1" applyAlignment="1">
      <alignment horizontal="right" vertical="center" wrapText="1"/>
    </xf>
    <xf numFmtId="3" fontId="22" fillId="0" borderId="27" xfId="0" applyNumberFormat="1" applyFont="1" applyBorder="1" applyAlignment="1">
      <alignment horizontal="right" vertical="center" wrapText="1"/>
    </xf>
    <xf numFmtId="0" fontId="21" fillId="0" borderId="0" xfId="0" applyFont="1" applyAlignment="1">
      <alignment/>
    </xf>
    <xf numFmtId="0" fontId="22" fillId="0" borderId="12" xfId="0" applyFont="1" applyBorder="1" applyAlignment="1" quotePrefix="1">
      <alignment horizontal="center" vertical="center" wrapText="1"/>
    </xf>
    <xf numFmtId="3" fontId="22" fillId="0" borderId="47" xfId="0" applyNumberFormat="1" applyFont="1" applyBorder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/>
    </xf>
    <xf numFmtId="0" fontId="18" fillId="0" borderId="42" xfId="0" applyFont="1" applyBorder="1" applyAlignment="1">
      <alignment horizontal="center" vertical="center" wrapText="1"/>
    </xf>
    <xf numFmtId="0" fontId="18" fillId="0" borderId="29" xfId="0" applyNumberFormat="1" applyFont="1" applyBorder="1" applyAlignment="1">
      <alignment/>
    </xf>
    <xf numFmtId="0" fontId="18" fillId="0" borderId="32" xfId="0" applyNumberFormat="1" applyFont="1" applyBorder="1" applyAlignment="1">
      <alignment/>
    </xf>
    <xf numFmtId="0" fontId="18" fillId="0" borderId="48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5" xfId="0" applyNumberFormat="1" applyFont="1" applyBorder="1" applyAlignment="1">
      <alignment/>
    </xf>
    <xf numFmtId="0" fontId="22" fillId="0" borderId="29" xfId="0" applyNumberFormat="1" applyFont="1" applyBorder="1" applyAlignment="1">
      <alignment/>
    </xf>
    <xf numFmtId="0" fontId="22" fillId="0" borderId="32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22" fillId="0" borderId="10" xfId="0" applyFont="1" applyBorder="1" applyAlignment="1" quotePrefix="1">
      <alignment horizontal="center" vertical="center" wrapText="1"/>
    </xf>
    <xf numFmtId="176" fontId="22" fillId="0" borderId="49" xfId="0" applyNumberFormat="1" applyFont="1" applyBorder="1" applyAlignment="1">
      <alignment/>
    </xf>
    <xf numFmtId="0" fontId="22" fillId="0" borderId="50" xfId="0" applyNumberFormat="1" applyFont="1" applyBorder="1" applyAlignment="1">
      <alignment vertical="center"/>
    </xf>
    <xf numFmtId="0" fontId="22" fillId="0" borderId="49" xfId="0" applyNumberFormat="1" applyFont="1" applyBorder="1" applyAlignment="1">
      <alignment vertical="center"/>
    </xf>
    <xf numFmtId="3" fontId="22" fillId="0" borderId="51" xfId="0" applyNumberFormat="1" applyFont="1" applyBorder="1" applyAlignment="1">
      <alignment/>
    </xf>
    <xf numFmtId="176" fontId="22" fillId="0" borderId="52" xfId="0" applyNumberFormat="1" applyFont="1" applyBorder="1" applyAlignment="1">
      <alignment/>
    </xf>
    <xf numFmtId="3" fontId="22" fillId="0" borderId="52" xfId="0" applyNumberFormat="1" applyFont="1" applyBorder="1" applyAlignment="1">
      <alignment/>
    </xf>
    <xf numFmtId="176" fontId="22" fillId="0" borderId="53" xfId="0" applyNumberFormat="1" applyFont="1" applyBorder="1" applyAlignment="1">
      <alignment/>
    </xf>
    <xf numFmtId="0" fontId="18" fillId="0" borderId="54" xfId="0" applyFont="1" applyBorder="1" applyAlignment="1">
      <alignment/>
    </xf>
    <xf numFmtId="0" fontId="22" fillId="0" borderId="41" xfId="0" applyNumberFormat="1" applyFont="1" applyBorder="1" applyAlignment="1">
      <alignment vertic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3" fontId="18" fillId="0" borderId="23" xfId="0" applyNumberFormat="1" applyFont="1" applyFill="1" applyBorder="1" applyAlignment="1">
      <alignment/>
    </xf>
    <xf numFmtId="3" fontId="18" fillId="0" borderId="15" xfId="0" applyNumberFormat="1" applyFont="1" applyFill="1" applyBorder="1" applyAlignment="1">
      <alignment/>
    </xf>
    <xf numFmtId="3" fontId="18" fillId="0" borderId="16" xfId="0" applyNumberFormat="1" applyFont="1" applyFill="1" applyBorder="1" applyAlignment="1">
      <alignment/>
    </xf>
    <xf numFmtId="0" fontId="18" fillId="0" borderId="29" xfId="0" applyNumberFormat="1" applyFont="1" applyFill="1" applyBorder="1" applyAlignment="1">
      <alignment/>
    </xf>
    <xf numFmtId="176" fontId="18" fillId="0" borderId="26" xfId="0" applyNumberFormat="1" applyFont="1" applyFill="1" applyBorder="1" applyAlignment="1">
      <alignment/>
    </xf>
    <xf numFmtId="176" fontId="18" fillId="0" borderId="27" xfId="0" applyNumberFormat="1" applyFont="1" applyFill="1" applyBorder="1" applyAlignment="1">
      <alignment/>
    </xf>
    <xf numFmtId="3" fontId="18" fillId="0" borderId="29" xfId="0" applyNumberFormat="1" applyFont="1" applyFill="1" applyBorder="1" applyAlignment="1">
      <alignment/>
    </xf>
    <xf numFmtId="3" fontId="18" fillId="0" borderId="26" xfId="0" applyNumberFormat="1" applyFont="1" applyFill="1" applyBorder="1" applyAlignment="1">
      <alignment/>
    </xf>
    <xf numFmtId="0" fontId="18" fillId="0" borderId="27" xfId="0" applyFont="1" applyFill="1" applyBorder="1" applyAlignment="1">
      <alignment/>
    </xf>
    <xf numFmtId="0" fontId="18" fillId="0" borderId="32" xfId="0" applyNumberFormat="1" applyFont="1" applyFill="1" applyBorder="1" applyAlignment="1">
      <alignment/>
    </xf>
    <xf numFmtId="176" fontId="18" fillId="0" borderId="18" xfId="0" applyNumberFormat="1" applyFont="1" applyFill="1" applyBorder="1" applyAlignment="1">
      <alignment/>
    </xf>
    <xf numFmtId="176" fontId="18" fillId="0" borderId="19" xfId="0" applyNumberFormat="1" applyFont="1" applyFill="1" applyBorder="1" applyAlignment="1">
      <alignment/>
    </xf>
    <xf numFmtId="0" fontId="18" fillId="0" borderId="11" xfId="0" applyFont="1" applyFill="1" applyBorder="1" applyAlignment="1" quotePrefix="1">
      <alignment horizontal="center" vertical="center" wrapText="1"/>
    </xf>
    <xf numFmtId="0" fontId="18" fillId="0" borderId="55" xfId="0" applyFont="1" applyFill="1" applyBorder="1" applyAlignment="1" quotePrefix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3" fontId="18" fillId="0" borderId="30" xfId="0" applyNumberFormat="1" applyFont="1" applyFill="1" applyBorder="1" applyAlignment="1">
      <alignment/>
    </xf>
    <xf numFmtId="3" fontId="18" fillId="0" borderId="25" xfId="0" applyNumberFormat="1" applyFont="1" applyFill="1" applyBorder="1" applyAlignment="1">
      <alignment/>
    </xf>
    <xf numFmtId="3" fontId="18" fillId="0" borderId="31" xfId="0" applyNumberFormat="1" applyFont="1" applyFill="1" applyBorder="1" applyAlignment="1">
      <alignment/>
    </xf>
    <xf numFmtId="3" fontId="18" fillId="0" borderId="28" xfId="0" applyNumberFormat="1" applyFont="1" applyFill="1" applyBorder="1" applyAlignment="1">
      <alignment/>
    </xf>
    <xf numFmtId="3" fontId="18" fillId="0" borderId="17" xfId="0" applyNumberFormat="1" applyFont="1" applyFill="1" applyBorder="1" applyAlignment="1">
      <alignment/>
    </xf>
    <xf numFmtId="3" fontId="18" fillId="0" borderId="0" xfId="0" applyNumberFormat="1" applyFont="1" applyFill="1" applyAlignment="1">
      <alignment/>
    </xf>
    <xf numFmtId="3" fontId="18" fillId="0" borderId="27" xfId="0" applyNumberFormat="1" applyFont="1" applyFill="1" applyBorder="1" applyAlignment="1">
      <alignment/>
    </xf>
    <xf numFmtId="3" fontId="18" fillId="0" borderId="32" xfId="0" applyNumberFormat="1" applyFont="1" applyFill="1" applyBorder="1" applyAlignment="1">
      <alignment/>
    </xf>
    <xf numFmtId="0" fontId="18" fillId="0" borderId="31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/>
    </xf>
    <xf numFmtId="3" fontId="18" fillId="0" borderId="14" xfId="0" applyNumberFormat="1" applyFont="1" applyFill="1" applyBorder="1" applyAlignment="1">
      <alignment/>
    </xf>
    <xf numFmtId="3" fontId="18" fillId="0" borderId="21" xfId="0" applyNumberFormat="1" applyFont="1" applyFill="1" applyBorder="1" applyAlignment="1">
      <alignment/>
    </xf>
    <xf numFmtId="0" fontId="18" fillId="0" borderId="0" xfId="0" applyFont="1" applyFill="1" applyAlignment="1">
      <alignment vertical="center"/>
    </xf>
    <xf numFmtId="3" fontId="18" fillId="0" borderId="24" xfId="0" applyNumberFormat="1" applyFont="1" applyFill="1" applyBorder="1" applyAlignment="1">
      <alignment/>
    </xf>
    <xf numFmtId="0" fontId="18" fillId="0" borderId="24" xfId="0" applyNumberFormat="1" applyFont="1" applyFill="1" applyBorder="1" applyAlignment="1">
      <alignment/>
    </xf>
    <xf numFmtId="0" fontId="18" fillId="0" borderId="33" xfId="0" applyNumberFormat="1" applyFont="1" applyFill="1" applyBorder="1" applyAlignment="1">
      <alignment/>
    </xf>
    <xf numFmtId="0" fontId="18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184" fontId="18" fillId="0" borderId="23" xfId="0" applyNumberFormat="1" applyFont="1" applyBorder="1" applyAlignment="1">
      <alignment/>
    </xf>
    <xf numFmtId="184" fontId="18" fillId="0" borderId="15" xfId="0" applyNumberFormat="1" applyFont="1" applyBorder="1" applyAlignment="1">
      <alignment/>
    </xf>
    <xf numFmtId="184" fontId="18" fillId="0" borderId="29" xfId="0" applyNumberFormat="1" applyFont="1" applyBorder="1" applyAlignment="1">
      <alignment/>
    </xf>
    <xf numFmtId="184" fontId="18" fillId="0" borderId="26" xfId="0" applyNumberFormat="1" applyFont="1" applyBorder="1" applyAlignment="1">
      <alignment/>
    </xf>
    <xf numFmtId="184" fontId="22" fillId="0" borderId="50" xfId="0" applyNumberFormat="1" applyFont="1" applyBorder="1" applyAlignment="1">
      <alignment vertical="center"/>
    </xf>
    <xf numFmtId="184" fontId="22" fillId="0" borderId="41" xfId="0" applyNumberFormat="1" applyFont="1" applyBorder="1" applyAlignment="1">
      <alignment vertical="center"/>
    </xf>
    <xf numFmtId="0" fontId="23" fillId="0" borderId="10" xfId="0" applyFont="1" applyBorder="1" applyAlignment="1" quotePrefix="1">
      <alignment vertical="center" wrapText="1"/>
    </xf>
    <xf numFmtId="0" fontId="23" fillId="0" borderId="10" xfId="0" applyFont="1" applyBorder="1" applyAlignment="1" quotePrefix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3" fontId="18" fillId="0" borderId="56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3" fontId="18" fillId="0" borderId="31" xfId="0" applyNumberFormat="1" applyFont="1" applyBorder="1" applyAlignment="1">
      <alignment/>
    </xf>
    <xf numFmtId="3" fontId="18" fillId="0" borderId="17" xfId="0" applyNumberFormat="1" applyFont="1" applyBorder="1" applyAlignment="1">
      <alignment/>
    </xf>
    <xf numFmtId="3" fontId="18" fillId="0" borderId="32" xfId="0" applyNumberFormat="1" applyFont="1" applyBorder="1" applyAlignment="1">
      <alignment/>
    </xf>
    <xf numFmtId="176" fontId="18" fillId="0" borderId="31" xfId="0" applyNumberFormat="1" applyFont="1" applyBorder="1" applyAlignment="1">
      <alignment/>
    </xf>
    <xf numFmtId="0" fontId="18" fillId="0" borderId="57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0" fillId="0" borderId="0" xfId="0" applyAlignment="1">
      <alignment/>
    </xf>
    <xf numFmtId="3" fontId="18" fillId="0" borderId="29" xfId="0" applyNumberFormat="1" applyFont="1" applyBorder="1" applyAlignment="1">
      <alignment/>
    </xf>
    <xf numFmtId="3" fontId="18" fillId="0" borderId="26" xfId="0" applyNumberFormat="1" applyFont="1" applyBorder="1" applyAlignment="1">
      <alignment/>
    </xf>
    <xf numFmtId="3" fontId="18" fillId="0" borderId="27" xfId="0" applyNumberFormat="1" applyFont="1" applyBorder="1" applyAlignment="1">
      <alignment/>
    </xf>
    <xf numFmtId="0" fontId="28" fillId="0" borderId="59" xfId="0" applyFont="1" applyBorder="1" applyAlignment="1">
      <alignment horizontal="center" vertical="center"/>
    </xf>
    <xf numFmtId="182" fontId="18" fillId="0" borderId="29" xfId="0" applyNumberFormat="1" applyFont="1" applyBorder="1" applyAlignment="1">
      <alignment/>
    </xf>
    <xf numFmtId="182" fontId="18" fillId="0" borderId="26" xfId="0" applyNumberFormat="1" applyFont="1" applyBorder="1" applyAlignment="1">
      <alignment/>
    </xf>
    <xf numFmtId="182" fontId="18" fillId="0" borderId="27" xfId="0" applyNumberFormat="1" applyFont="1" applyBorder="1" applyAlignment="1">
      <alignment/>
    </xf>
    <xf numFmtId="185" fontId="18" fillId="0" borderId="26" xfId="0" applyNumberFormat="1" applyFont="1" applyBorder="1" applyAlignment="1">
      <alignment/>
    </xf>
    <xf numFmtId="185" fontId="18" fillId="0" borderId="27" xfId="0" applyNumberFormat="1" applyFont="1" applyBorder="1" applyAlignment="1">
      <alignment/>
    </xf>
    <xf numFmtId="0" fontId="28" fillId="0" borderId="60" xfId="0" applyFont="1" applyBorder="1" applyAlignment="1">
      <alignment horizontal="center" vertical="center"/>
    </xf>
    <xf numFmtId="182" fontId="18" fillId="0" borderId="32" xfId="0" applyNumberFormat="1" applyFont="1" applyBorder="1" applyAlignment="1">
      <alignment/>
    </xf>
    <xf numFmtId="185" fontId="18" fillId="0" borderId="18" xfId="0" applyNumberFormat="1" applyFont="1" applyBorder="1" applyAlignment="1">
      <alignment/>
    </xf>
    <xf numFmtId="185" fontId="18" fillId="0" borderId="19" xfId="0" applyNumberFormat="1" applyFont="1" applyBorder="1" applyAlignment="1">
      <alignment/>
    </xf>
    <xf numFmtId="0" fontId="0" fillId="0" borderId="0" xfId="0" applyAlignment="1">
      <alignment wrapText="1"/>
    </xf>
    <xf numFmtId="182" fontId="18" fillId="0" borderId="18" xfId="0" applyNumberFormat="1" applyFont="1" applyBorder="1" applyAlignment="1">
      <alignment/>
    </xf>
    <xf numFmtId="182" fontId="18" fillId="0" borderId="19" xfId="0" applyNumberFormat="1" applyFont="1" applyBorder="1" applyAlignment="1">
      <alignment/>
    </xf>
    <xf numFmtId="0" fontId="0" fillId="0" borderId="0" xfId="0" applyAlignment="1">
      <alignment vertical="center"/>
    </xf>
    <xf numFmtId="0" fontId="28" fillId="0" borderId="0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/>
    </xf>
    <xf numFmtId="185" fontId="18" fillId="0" borderId="0" xfId="0" applyNumberFormat="1" applyFont="1" applyBorder="1" applyAlignment="1">
      <alignment/>
    </xf>
    <xf numFmtId="0" fontId="28" fillId="0" borderId="0" xfId="0" applyFont="1" applyAlignment="1">
      <alignment wrapText="1"/>
    </xf>
    <xf numFmtId="0" fontId="28" fillId="0" borderId="61" xfId="0" applyFont="1" applyBorder="1" applyAlignment="1">
      <alignment vertical="center"/>
    </xf>
    <xf numFmtId="0" fontId="28" fillId="0" borderId="61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3" fontId="18" fillId="0" borderId="31" xfId="0" applyNumberFormat="1" applyFont="1" applyBorder="1" applyAlignment="1">
      <alignment/>
    </xf>
    <xf numFmtId="3" fontId="18" fillId="0" borderId="56" xfId="0" applyNumberFormat="1" applyFont="1" applyBorder="1" applyAlignment="1">
      <alignment/>
    </xf>
    <xf numFmtId="0" fontId="28" fillId="0" borderId="59" xfId="0" applyFont="1" applyBorder="1" applyAlignment="1">
      <alignment horizontal="center" vertical="center" wrapText="1"/>
    </xf>
    <xf numFmtId="185" fontId="18" fillId="0" borderId="31" xfId="0" applyNumberFormat="1" applyFont="1" applyBorder="1" applyAlignment="1">
      <alignment/>
    </xf>
    <xf numFmtId="3" fontId="18" fillId="0" borderId="25" xfId="0" applyNumberFormat="1" applyFont="1" applyBorder="1" applyAlignment="1">
      <alignment/>
    </xf>
    <xf numFmtId="3" fontId="18" fillId="0" borderId="28" xfId="0" applyNumberFormat="1" applyFont="1" applyBorder="1" applyAlignment="1">
      <alignment/>
    </xf>
    <xf numFmtId="0" fontId="28" fillId="0" borderId="62" xfId="0" applyFont="1" applyBorder="1" applyAlignment="1">
      <alignment horizontal="right" vertical="center" textRotation="90"/>
    </xf>
    <xf numFmtId="176" fontId="18" fillId="0" borderId="26" xfId="0" applyNumberFormat="1" applyFont="1" applyBorder="1" applyAlignment="1">
      <alignment/>
    </xf>
    <xf numFmtId="176" fontId="18" fillId="0" borderId="38" xfId="0" applyNumberFormat="1" applyFont="1" applyBorder="1" applyAlignment="1">
      <alignment/>
    </xf>
    <xf numFmtId="0" fontId="28" fillId="0" borderId="60" xfId="0" applyFont="1" applyBorder="1" applyAlignment="1">
      <alignment horizontal="center" vertical="center" wrapText="1"/>
    </xf>
    <xf numFmtId="185" fontId="18" fillId="0" borderId="63" xfId="0" applyNumberFormat="1" applyFont="1" applyBorder="1" applyAlignment="1">
      <alignment/>
    </xf>
    <xf numFmtId="185" fontId="18" fillId="0" borderId="64" xfId="0" applyNumberFormat="1" applyFont="1" applyBorder="1" applyAlignment="1">
      <alignment/>
    </xf>
    <xf numFmtId="0" fontId="28" fillId="0" borderId="0" xfId="0" applyFont="1" applyBorder="1" applyAlignment="1">
      <alignment horizontal="right" vertical="center" textRotation="90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182" fontId="18" fillId="0" borderId="31" xfId="0" applyNumberFormat="1" applyFont="1" applyBorder="1" applyAlignment="1">
      <alignment/>
    </xf>
    <xf numFmtId="0" fontId="28" fillId="0" borderId="62" xfId="0" applyFont="1" applyBorder="1" applyAlignment="1">
      <alignment/>
    </xf>
    <xf numFmtId="0" fontId="18" fillId="0" borderId="36" xfId="0" applyNumberFormat="1" applyFont="1" applyBorder="1" applyAlignment="1">
      <alignment/>
    </xf>
    <xf numFmtId="0" fontId="18" fillId="0" borderId="26" xfId="0" applyNumberFormat="1" applyFont="1" applyBorder="1" applyAlignment="1">
      <alignment/>
    </xf>
    <xf numFmtId="0" fontId="28" fillId="0" borderId="62" xfId="0" applyFont="1" applyBorder="1" applyAlignment="1">
      <alignment vertical="center"/>
    </xf>
    <xf numFmtId="182" fontId="18" fillId="0" borderId="17" xfId="0" applyNumberFormat="1" applyFont="1" applyBorder="1" applyAlignment="1">
      <alignment/>
    </xf>
    <xf numFmtId="182" fontId="18" fillId="0" borderId="64" xfId="0" applyNumberFormat="1" applyFont="1" applyBorder="1" applyAlignment="1">
      <alignment/>
    </xf>
    <xf numFmtId="3" fontId="18" fillId="0" borderId="23" xfId="0" applyNumberFormat="1" applyFont="1" applyBorder="1" applyAlignment="1">
      <alignment/>
    </xf>
    <xf numFmtId="0" fontId="28" fillId="0" borderId="62" xfId="0" applyFont="1" applyBorder="1" applyAlignment="1">
      <alignment textRotation="89"/>
    </xf>
    <xf numFmtId="0" fontId="28" fillId="0" borderId="57" xfId="0" applyFont="1" applyBorder="1" applyAlignment="1">
      <alignment horizontal="left" vertical="center" wrapText="1"/>
    </xf>
    <xf numFmtId="0" fontId="28" fillId="0" borderId="59" xfId="0" applyFont="1" applyBorder="1" applyAlignment="1">
      <alignment horizontal="left" vertical="center" wrapText="1"/>
    </xf>
    <xf numFmtId="0" fontId="18" fillId="0" borderId="41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58" xfId="0" applyFont="1" applyBorder="1" applyAlignment="1">
      <alignment/>
    </xf>
    <xf numFmtId="0" fontId="18" fillId="0" borderId="60" xfId="0" applyFont="1" applyBorder="1" applyAlignment="1">
      <alignment/>
    </xf>
    <xf numFmtId="0" fontId="18" fillId="0" borderId="59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59" xfId="0" applyFont="1" applyBorder="1" applyAlignment="1">
      <alignment/>
    </xf>
    <xf numFmtId="0" fontId="18" fillId="0" borderId="57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18" fillId="0" borderId="58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textRotation="89"/>
    </xf>
    <xf numFmtId="0" fontId="18" fillId="0" borderId="58" xfId="0" applyFont="1" applyBorder="1" applyAlignment="1">
      <alignment vertical="center" wrapText="1"/>
    </xf>
    <xf numFmtId="0" fontId="0" fillId="0" borderId="59" xfId="0" applyFont="1" applyBorder="1" applyAlignment="1">
      <alignment vertical="center" wrapText="1"/>
    </xf>
    <xf numFmtId="0" fontId="18" fillId="0" borderId="57" xfId="0" applyFont="1" applyBorder="1" applyAlignment="1">
      <alignment vertical="center" wrapText="1"/>
    </xf>
    <xf numFmtId="0" fontId="0" fillId="0" borderId="60" xfId="0" applyFont="1" applyBorder="1" applyAlignment="1">
      <alignment vertical="center" wrapText="1"/>
    </xf>
    <xf numFmtId="0" fontId="18" fillId="0" borderId="60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 textRotation="90"/>
    </xf>
    <xf numFmtId="0" fontId="22" fillId="0" borderId="41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0" fillId="0" borderId="0" xfId="43" applyAlignment="1" applyProtection="1">
      <alignment/>
      <protection/>
    </xf>
    <xf numFmtId="0" fontId="20" fillId="0" borderId="0" xfId="43" applyFill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C14" sqref="C14"/>
    </sheetView>
  </sheetViews>
  <sheetFormatPr defaultColWidth="9.00390625" defaultRowHeight="13.5"/>
  <cols>
    <col min="1" max="1" width="51.75390625" style="0" bestFit="1" customWidth="1"/>
    <col min="2" max="3" width="51.625" style="0" bestFit="1" customWidth="1"/>
  </cols>
  <sheetData>
    <row r="1" spans="1:4" s="1" customFormat="1" ht="24">
      <c r="A1" s="145" t="s">
        <v>191</v>
      </c>
      <c r="B1" s="145"/>
      <c r="C1" s="145"/>
      <c r="D1" s="145"/>
    </row>
    <row r="2" s="1" customFormat="1" ht="8.25" customHeight="1"/>
    <row r="3" spans="1:3" s="1" customFormat="1" ht="15.75" customHeight="1">
      <c r="A3" s="259" t="s">
        <v>210</v>
      </c>
      <c r="B3" s="260" t="s">
        <v>267</v>
      </c>
      <c r="C3" s="260" t="s">
        <v>288</v>
      </c>
    </row>
    <row r="4" spans="1:3" ht="15.75" customHeight="1">
      <c r="A4" s="260" t="s">
        <v>192</v>
      </c>
      <c r="B4" s="260" t="s">
        <v>268</v>
      </c>
      <c r="C4" s="260" t="s">
        <v>289</v>
      </c>
    </row>
    <row r="5" spans="1:3" ht="15.75" customHeight="1">
      <c r="A5" s="260" t="s">
        <v>193</v>
      </c>
      <c r="B5" s="259" t="s">
        <v>271</v>
      </c>
      <c r="C5" s="260" t="s">
        <v>290</v>
      </c>
    </row>
    <row r="6" spans="1:3" ht="15.75" customHeight="1">
      <c r="A6" s="260" t="s">
        <v>194</v>
      </c>
      <c r="B6" s="259" t="s">
        <v>272</v>
      </c>
      <c r="C6" s="259" t="s">
        <v>291</v>
      </c>
    </row>
    <row r="7" spans="1:3" ht="15.75" customHeight="1">
      <c r="A7" s="260" t="s">
        <v>211</v>
      </c>
      <c r="B7" s="260" t="s">
        <v>295</v>
      </c>
      <c r="C7" s="259" t="s">
        <v>292</v>
      </c>
    </row>
    <row r="8" spans="1:3" ht="15.75" customHeight="1">
      <c r="A8" s="260" t="s">
        <v>212</v>
      </c>
      <c r="B8" s="260" t="s">
        <v>269</v>
      </c>
      <c r="C8" s="259" t="s">
        <v>236</v>
      </c>
    </row>
    <row r="9" spans="1:3" ht="15.75" customHeight="1">
      <c r="A9" s="260" t="s">
        <v>213</v>
      </c>
      <c r="B9" s="259" t="s">
        <v>273</v>
      </c>
      <c r="C9" s="259" t="s">
        <v>244</v>
      </c>
    </row>
    <row r="10" spans="1:3" ht="15.75" customHeight="1">
      <c r="A10" s="260" t="s">
        <v>214</v>
      </c>
      <c r="B10" s="259" t="s">
        <v>274</v>
      </c>
      <c r="C10" s="259" t="s">
        <v>230</v>
      </c>
    </row>
    <row r="11" spans="1:3" ht="15.75" customHeight="1">
      <c r="A11" s="260" t="s">
        <v>215</v>
      </c>
      <c r="B11" s="260" t="s">
        <v>275</v>
      </c>
      <c r="C11" s="259" t="s">
        <v>231</v>
      </c>
    </row>
    <row r="12" spans="1:3" ht="15.75" customHeight="1">
      <c r="A12" s="260" t="s">
        <v>216</v>
      </c>
      <c r="B12" s="260" t="s">
        <v>276</v>
      </c>
      <c r="C12" s="259" t="s">
        <v>232</v>
      </c>
    </row>
    <row r="13" spans="1:3" ht="15.75" customHeight="1">
      <c r="A13" s="260" t="s">
        <v>217</v>
      </c>
      <c r="B13" s="260" t="s">
        <v>277</v>
      </c>
      <c r="C13" s="259" t="s">
        <v>229</v>
      </c>
    </row>
    <row r="14" spans="1:3" ht="15.75" customHeight="1">
      <c r="A14" s="260" t="s">
        <v>218</v>
      </c>
      <c r="B14" s="260" t="s">
        <v>278</v>
      </c>
      <c r="C14" s="259" t="s">
        <v>233</v>
      </c>
    </row>
    <row r="15" spans="1:2" ht="15.75" customHeight="1">
      <c r="A15" s="260" t="s">
        <v>219</v>
      </c>
      <c r="B15" s="260" t="s">
        <v>279</v>
      </c>
    </row>
    <row r="16" spans="1:2" ht="15.75" customHeight="1">
      <c r="A16" s="260" t="s">
        <v>220</v>
      </c>
      <c r="B16" s="260" t="s">
        <v>280</v>
      </c>
    </row>
    <row r="17" spans="1:2" ht="15.75" customHeight="1">
      <c r="A17" s="260" t="s">
        <v>221</v>
      </c>
      <c r="B17" s="260" t="s">
        <v>281</v>
      </c>
    </row>
    <row r="18" spans="1:2" ht="15.75" customHeight="1">
      <c r="A18" s="260" t="s">
        <v>222</v>
      </c>
      <c r="B18" s="260" t="s">
        <v>282</v>
      </c>
    </row>
    <row r="19" spans="1:2" ht="15.75" customHeight="1">
      <c r="A19" s="260" t="s">
        <v>223</v>
      </c>
      <c r="B19" s="260" t="s">
        <v>283</v>
      </c>
    </row>
    <row r="20" spans="1:2" ht="15.75" customHeight="1">
      <c r="A20" s="260" t="s">
        <v>224</v>
      </c>
      <c r="B20" s="260" t="s">
        <v>284</v>
      </c>
    </row>
    <row r="21" spans="1:2" ht="15.75" customHeight="1">
      <c r="A21" s="260" t="s">
        <v>225</v>
      </c>
      <c r="B21" s="260" t="s">
        <v>285</v>
      </c>
    </row>
    <row r="22" spans="1:2" ht="15.75" customHeight="1">
      <c r="A22" s="259" t="s">
        <v>265</v>
      </c>
      <c r="B22" s="260" t="s">
        <v>286</v>
      </c>
    </row>
    <row r="23" spans="1:2" ht="15.75" customHeight="1">
      <c r="A23" s="259" t="s">
        <v>266</v>
      </c>
      <c r="B23" s="260" t="s">
        <v>287</v>
      </c>
    </row>
    <row r="24" ht="15.75" customHeight="1"/>
    <row r="25" ht="15.75" customHeight="1"/>
    <row r="26" ht="15.75" customHeight="1"/>
    <row r="27" ht="15.75" customHeight="1"/>
  </sheetData>
  <sheetProtection/>
  <hyperlinks>
    <hyperlink ref="A3" location="ｸﾛｽ問1!A1" display="第39表　お子さんの年齢"/>
    <hyperlink ref="A4" location="'ｸﾛｽ問3～13'!A1" display="第40表　お子さんの身長・体重（身長）"/>
    <hyperlink ref="A5" location="'ｸﾛｽ問3～13'!A76" display="第41表　お子さんの身長・体重（体重）"/>
    <hyperlink ref="A6" location="'ｸﾛｽ問3～13'!A125" display="第42表　お子さんの身長・体重（肥満度）"/>
    <hyperlink ref="A7" location="'ｸﾛｽ問3～13'!A176" display="第43表　同居家族"/>
    <hyperlink ref="A8" location="'ｸﾛｽ問3～13'!A227" display="第44表　同居家族（父親の年齢）"/>
    <hyperlink ref="A9" location="'ｸﾛｽ問3～13'!A278" display="第45表　同居家族（母親の年齢）"/>
    <hyperlink ref="A10" location="'ｸﾛｽ問3～13'!A327" display="第46表　起票者"/>
    <hyperlink ref="A11" location="'ｸﾛｽ問3～13'!A379" display="第47表　子どもの世話"/>
    <hyperlink ref="A12" location="'ｸﾛｽ問3～13'!A429" display="第48表　仕事"/>
    <hyperlink ref="A13" location="'ｸﾛｽ問3～13'!A478" display="第49表　子どもの健康状態"/>
    <hyperlink ref="A14" location="'ｸﾛｽ問3～13'!A529" display="第50表　子どもの運動"/>
    <hyperlink ref="A15" location="'ｸﾛｽ問3～13'!A579" display="第51表　子どもの起床時間"/>
    <hyperlink ref="A16" location="'ｸﾛｽ問3～13'!A627" display="第52表　子どもの就寝時間"/>
    <hyperlink ref="A17" location="'ｸﾛｽ問3～13'!A678" display="第53表　家族での食事（朝食）"/>
    <hyperlink ref="A18" location="'ｸﾛｽ問3～13'!A728" display="第54表　家族での食事（夕食）"/>
    <hyperlink ref="A19" location="'ｸﾛｽ問3～13'!A778" display="第55表　朝食習慣（お子さん）"/>
    <hyperlink ref="A20" location="'ｸﾛｽ問3～13'!A825" display="第56表　朝食習慣（母親）"/>
    <hyperlink ref="A21" location="'ｸﾛｽ問3～13'!A878" display="第57表　朝食習慣（父親）"/>
    <hyperlink ref="A22" location="'クロス問13（朝食）'!A1" display="第58表　　母親の朝食摂取状況別と子どもの朝食摂取状況"/>
    <hyperlink ref="A23" location="'クロス問13（朝食）'!A42" display="第59表　　父親の朝食摂取別と子どもの朝食摂取状況"/>
    <hyperlink ref="B3" location="'ｸﾛｽ問14～15'!A1" display="第60表　子どもの食欲"/>
    <hyperlink ref="B4" location="'ｸﾛｽ問14～15'!A94" display="第61表　子どもの食欲(食べない理由）"/>
    <hyperlink ref="B5" location="'クロス問14（食欲）'!A1" display="第62表　　子どもの朝食時の食欲（起床時間別）"/>
    <hyperlink ref="B6" location="'クロス問14（食欲）'!A48" display="第63表　子どもの朝食時の食欲（就寝時間別）"/>
    <hyperlink ref="B7" location="'ｸﾛｽ問16～17'!A1" display="第64表　夕食時間"/>
    <hyperlink ref="B8" location="'ｸﾛｽ問16～17'!A94" display="第65表　子どもの食物アレルギー"/>
    <hyperlink ref="B9" location="ｸﾛｽ問18!A1" display="第66表　子どもの好きな野菜"/>
    <hyperlink ref="B10" location="ｸﾛｽ問18!A76" display="第67表　子どもの嫌いな野菜"/>
    <hyperlink ref="B11" location="'ｸﾛｽ問19～24(1)'!A1" display="第68表　子どものおやつ"/>
    <hyperlink ref="B12" location="'ｸﾛｽ問19～24(1)'!A72" display="第69表　食生活改善意識(ｱ)"/>
    <hyperlink ref="B13" location="'ｸﾛｽ問19～24(1)'!A123" display="第70表　食生活改善意識(ｲ)"/>
    <hyperlink ref="B14" location="'ｸﾛｽ問19～24(1)'!A174" display="第71表　食生活改善意識(ｳ）"/>
    <hyperlink ref="B15" location="'ｸﾛｽ問19～24(1)'!A225" display="第72表　食生活改善意識(ｴ)"/>
    <hyperlink ref="B16" location="'ｸﾛｽ問19～24(1)'!A276" display="第73表　食生活改善意識(ｵ)"/>
    <hyperlink ref="B17" location="'ｸﾛｽ問19～24(1)'!A327" display="第74表　食生活改善意識(ｶ)"/>
    <hyperlink ref="B18" location="'ｸﾛｽ問19～24(1)'!A378" display="第75表　食生活改善意識(ｷ)"/>
    <hyperlink ref="B19" location="'ｸﾛｽ問19～24(1)'!A429" display="第76表　食生活改善意識(ｸ)"/>
    <hyperlink ref="B20" location="'ｸﾛｽ問19～24(1)'!A480" display="第77表　食生活改善意識(ｹ)"/>
    <hyperlink ref="B21" location="'ｸﾛｽ問19～24(1)'!A531" display="第78表　食生活改善意識(ｺ)"/>
    <hyperlink ref="B22" location="'ｸﾛｽ問19～24(1)'!A582" display="第79表　食生活改善意識(ｻ)"/>
    <hyperlink ref="B23" location="'ｸﾛｽ問19～24(1)'!A635" display="第80表　子どもの間食"/>
    <hyperlink ref="C3" location="'ｸﾛｽ問19～24(1)'!A686" display="第81表　子どものむし歯"/>
    <hyperlink ref="C4" location="'ｸﾛｽ問19～24(1)'!A736" display="第82表　フッ素塗布の受診"/>
    <hyperlink ref="C5" location="'ｸﾛｽ問19～24(1)'!A787" display="第83表　同居家族喫煙者"/>
    <hyperlink ref="C6" location="'ｸﾛｽ問24(2)'!A1" display="第84表　同居家族喫煙者(続柄別に見た喫煙者）"/>
    <hyperlink ref="C7" location="ｸﾛｽ問25!A1" display="第85表　家の中での喫煙"/>
    <hyperlink ref="C8" location="'クロス問24（3）'!A1" display="第86表　　同居家族喫煙者（年齢階級別喫煙率（父））　　　"/>
    <hyperlink ref="C9" location="'クロス問24（3）'!A42" display="第87表　　同居家族喫煙者（年齢階級別喫煙率（母））"/>
    <hyperlink ref="C10" location="'ｸﾛｽその他 (1)'!A1" display="第88表　問１（年齢）×問３（肥満度）－問２１（間食）"/>
    <hyperlink ref="C11" location="'ｸﾛｽその他 (1)'!A73" display="第89表　問１（年齢）×問１０（起床時間）－問１１（就寝時間）"/>
    <hyperlink ref="C12" location="'ｸﾛｽその他 (1)'!A131" display="第90表　問１（年齢）×問１４（朝食時の食欲）－問２１（間食）"/>
    <hyperlink ref="C13" location="'ｸﾛｽその他 (2)'!A1" display="第91表　問１（年齢）×問１６（夕食時間）－問２１（間食）"/>
    <hyperlink ref="C14" location="'ｸﾛｽその他 (2)'!A70" display="第92表　問３（肥満）×問９（運動の状況）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1" ht="13.5">
      <c r="A1" s="1" t="s">
        <v>291</v>
      </c>
    </row>
    <row r="2" ht="13.5">
      <c r="A2" s="1" t="s">
        <v>188</v>
      </c>
    </row>
    <row r="4" spans="2:7" ht="27">
      <c r="B4" s="2" t="s">
        <v>97</v>
      </c>
      <c r="C4" s="3" t="s">
        <v>293</v>
      </c>
      <c r="D4" s="4" t="s">
        <v>294</v>
      </c>
      <c r="E4" s="4" t="s">
        <v>2</v>
      </c>
      <c r="F4" s="4" t="s">
        <v>3</v>
      </c>
      <c r="G4" s="5" t="s">
        <v>5</v>
      </c>
    </row>
    <row r="5" spans="2:7" ht="13.5">
      <c r="B5" s="217" t="s">
        <v>6</v>
      </c>
      <c r="C5" s="57">
        <f>SUM(C8,C11,C14)</f>
        <v>7265</v>
      </c>
      <c r="D5" s="7">
        <f aca="true" t="shared" si="0" ref="D5:F6">SUM(D8,D11,D14)</f>
        <v>7739</v>
      </c>
      <c r="E5" s="7">
        <f t="shared" si="0"/>
        <v>2136</v>
      </c>
      <c r="F5" s="7">
        <f t="shared" si="0"/>
        <v>2553</v>
      </c>
      <c r="G5" s="8">
        <f>SUM(G8,G11,G14)</f>
        <v>805</v>
      </c>
    </row>
    <row r="6" spans="2:7" ht="13.5">
      <c r="B6" s="218"/>
      <c r="C6" s="58">
        <f>SUM(C9,C12,C15)</f>
        <v>3472</v>
      </c>
      <c r="D6" s="25">
        <f t="shared" si="0"/>
        <v>940</v>
      </c>
      <c r="E6" s="25">
        <f t="shared" si="0"/>
        <v>779</v>
      </c>
      <c r="F6" s="25">
        <f t="shared" si="0"/>
        <v>205</v>
      </c>
      <c r="G6" s="26">
        <f>SUM(G9,G12,G15)</f>
        <v>210</v>
      </c>
    </row>
    <row r="7" spans="2:7" ht="13.5">
      <c r="B7" s="221"/>
      <c r="C7" s="59">
        <f>C6/C5*100</f>
        <v>47.79077770130764</v>
      </c>
      <c r="D7" s="22">
        <f>D6/D5*100</f>
        <v>12.146272128181936</v>
      </c>
      <c r="E7" s="22">
        <f>E6/E5*100</f>
        <v>36.470037453183515</v>
      </c>
      <c r="F7" s="22">
        <f>F6/F5*100</f>
        <v>8.029768899334117</v>
      </c>
      <c r="G7" s="23">
        <f>G6/G5*100</f>
        <v>26.08695652173913</v>
      </c>
    </row>
    <row r="8" spans="2:7" ht="13.5">
      <c r="B8" s="218" t="s">
        <v>12</v>
      </c>
      <c r="C8" s="28">
        <v>3661</v>
      </c>
      <c r="D8" s="21">
        <v>3896</v>
      </c>
      <c r="E8" s="21">
        <v>1050</v>
      </c>
      <c r="F8" s="21">
        <v>1258</v>
      </c>
      <c r="G8" s="24">
        <v>397</v>
      </c>
    </row>
    <row r="9" spans="2:7" ht="13.5">
      <c r="B9" s="218"/>
      <c r="C9" s="28">
        <v>1752</v>
      </c>
      <c r="D9" s="21">
        <v>479</v>
      </c>
      <c r="E9" s="21">
        <v>389</v>
      </c>
      <c r="F9" s="21">
        <v>110</v>
      </c>
      <c r="G9" s="24">
        <v>99</v>
      </c>
    </row>
    <row r="10" spans="2:7" ht="13.5">
      <c r="B10" s="221"/>
      <c r="C10" s="59">
        <f>C9/C8*100</f>
        <v>47.85577711007921</v>
      </c>
      <c r="D10" s="22">
        <f>D9/D8*100</f>
        <v>12.294661190965092</v>
      </c>
      <c r="E10" s="22">
        <f>E9/E8*100</f>
        <v>37.047619047619044</v>
      </c>
      <c r="F10" s="22">
        <f>F9/F8*100</f>
        <v>8.744038155802862</v>
      </c>
      <c r="G10" s="23">
        <f>G9/G8*100</f>
        <v>24.937027707808564</v>
      </c>
    </row>
    <row r="11" spans="2:7" ht="13.5">
      <c r="B11" s="222" t="s">
        <v>13</v>
      </c>
      <c r="C11" s="28">
        <v>3470</v>
      </c>
      <c r="D11" s="21">
        <v>3703</v>
      </c>
      <c r="E11" s="21">
        <v>1041</v>
      </c>
      <c r="F11" s="21">
        <v>1239</v>
      </c>
      <c r="G11" s="24">
        <v>388</v>
      </c>
    </row>
    <row r="12" spans="2:7" ht="13.5">
      <c r="B12" s="218"/>
      <c r="C12" s="28">
        <v>1648</v>
      </c>
      <c r="D12" s="21">
        <v>439</v>
      </c>
      <c r="E12" s="21">
        <v>373</v>
      </c>
      <c r="F12" s="21">
        <v>91</v>
      </c>
      <c r="G12" s="24">
        <v>107</v>
      </c>
    </row>
    <row r="13" spans="2:7" ht="13.5">
      <c r="B13" s="221"/>
      <c r="C13" s="59">
        <f>C12/C11*100</f>
        <v>47.49279538904899</v>
      </c>
      <c r="D13" s="22">
        <f>D12/D11*100</f>
        <v>11.855252497974615</v>
      </c>
      <c r="E13" s="22">
        <f>E12/E11*100</f>
        <v>35.83093179634966</v>
      </c>
      <c r="F13" s="22">
        <f>F12/F11*100</f>
        <v>7.344632768361582</v>
      </c>
      <c r="G13" s="23">
        <f>G12/G11*100</f>
        <v>27.577319587628867</v>
      </c>
    </row>
    <row r="14" spans="2:7" ht="13.5">
      <c r="B14" s="223" t="s">
        <v>11</v>
      </c>
      <c r="C14" s="28">
        <v>134</v>
      </c>
      <c r="D14" s="21">
        <v>140</v>
      </c>
      <c r="E14" s="21">
        <v>45</v>
      </c>
      <c r="F14" s="21">
        <v>56</v>
      </c>
      <c r="G14" s="24">
        <v>20</v>
      </c>
    </row>
    <row r="15" spans="2:7" ht="13.5">
      <c r="B15" s="225"/>
      <c r="C15" s="53">
        <v>72</v>
      </c>
      <c r="D15" s="52">
        <v>22</v>
      </c>
      <c r="E15" s="52">
        <v>17</v>
      </c>
      <c r="F15" s="52">
        <v>4</v>
      </c>
      <c r="G15" s="55">
        <v>4</v>
      </c>
    </row>
    <row r="16" spans="2:7" ht="13.5">
      <c r="B16" s="240"/>
      <c r="C16" s="60">
        <f>C15/C14*100</f>
        <v>53.73134328358209</v>
      </c>
      <c r="D16" s="10">
        <f>D15/D14*100</f>
        <v>15.714285714285714</v>
      </c>
      <c r="E16" s="10">
        <f>E15/E14*100</f>
        <v>37.77777777777778</v>
      </c>
      <c r="F16" s="10">
        <f>F15/F14*100</f>
        <v>7.142857142857142</v>
      </c>
      <c r="G16" s="11">
        <f>G15/G14*100</f>
        <v>20</v>
      </c>
    </row>
    <row r="17" spans="2:7" ht="13.5">
      <c r="B17" s="217" t="s">
        <v>6</v>
      </c>
      <c r="C17" s="19">
        <f aca="true" t="shared" si="1" ref="C17:G18">SUM(C20,C23,C26,C29,C32,C35)</f>
        <v>7265</v>
      </c>
      <c r="D17" s="7">
        <f t="shared" si="1"/>
        <v>7739</v>
      </c>
      <c r="E17" s="7">
        <f t="shared" si="1"/>
        <v>2136</v>
      </c>
      <c r="F17" s="7">
        <f t="shared" si="1"/>
        <v>2553</v>
      </c>
      <c r="G17" s="8">
        <f t="shared" si="1"/>
        <v>805</v>
      </c>
    </row>
    <row r="18" spans="2:7" ht="13.5">
      <c r="B18" s="218"/>
      <c r="C18" s="58">
        <f t="shared" si="1"/>
        <v>3472</v>
      </c>
      <c r="D18" s="25">
        <f t="shared" si="1"/>
        <v>940</v>
      </c>
      <c r="E18" s="25">
        <f t="shared" si="1"/>
        <v>779</v>
      </c>
      <c r="F18" s="25">
        <f t="shared" si="1"/>
        <v>205</v>
      </c>
      <c r="G18" s="26">
        <f t="shared" si="1"/>
        <v>210</v>
      </c>
    </row>
    <row r="19" spans="2:7" ht="13.5">
      <c r="B19" s="221"/>
      <c r="C19" s="59">
        <f>C18/C17*100</f>
        <v>47.79077770130764</v>
      </c>
      <c r="D19" s="22">
        <f>D18/D17*100</f>
        <v>12.146272128181936</v>
      </c>
      <c r="E19" s="22">
        <f>E18/E17*100</f>
        <v>36.470037453183515</v>
      </c>
      <c r="F19" s="22">
        <f>F18/F17*100</f>
        <v>8.029768899334117</v>
      </c>
      <c r="G19" s="23">
        <f>G18/G17*100</f>
        <v>26.08695652173913</v>
      </c>
    </row>
    <row r="20" spans="2:7" ht="13.5">
      <c r="B20" s="218" t="s">
        <v>98</v>
      </c>
      <c r="C20" s="28">
        <v>862</v>
      </c>
      <c r="D20" s="21">
        <v>921</v>
      </c>
      <c r="E20" s="21">
        <v>234</v>
      </c>
      <c r="F20" s="21">
        <v>282</v>
      </c>
      <c r="G20" s="24">
        <v>107</v>
      </c>
    </row>
    <row r="21" spans="2:7" ht="13.5">
      <c r="B21" s="218"/>
      <c r="C21" s="28">
        <v>466</v>
      </c>
      <c r="D21" s="21">
        <v>142</v>
      </c>
      <c r="E21" s="21">
        <v>104</v>
      </c>
      <c r="F21" s="21">
        <v>37</v>
      </c>
      <c r="G21" s="24">
        <v>34</v>
      </c>
    </row>
    <row r="22" spans="2:7" ht="13.5">
      <c r="B22" s="221"/>
      <c r="C22" s="59">
        <f>C21/C20*100</f>
        <v>54.060324825986086</v>
      </c>
      <c r="D22" s="22">
        <f>D21/D20*100</f>
        <v>15.418023887079263</v>
      </c>
      <c r="E22" s="22">
        <f>E21/E20*100</f>
        <v>44.44444444444444</v>
      </c>
      <c r="F22" s="22">
        <f>F21/F20*100</f>
        <v>13.120567375886525</v>
      </c>
      <c r="G22" s="23">
        <f>G21/G20*100</f>
        <v>31.775700934579437</v>
      </c>
    </row>
    <row r="23" spans="2:7" ht="13.5">
      <c r="B23" s="222" t="s">
        <v>99</v>
      </c>
      <c r="C23" s="28">
        <v>1173</v>
      </c>
      <c r="D23" s="21">
        <v>1257</v>
      </c>
      <c r="E23" s="21">
        <v>331</v>
      </c>
      <c r="F23" s="21">
        <v>405</v>
      </c>
      <c r="G23" s="24">
        <v>135</v>
      </c>
    </row>
    <row r="24" spans="2:7" ht="13.5">
      <c r="B24" s="218"/>
      <c r="C24" s="28">
        <v>538</v>
      </c>
      <c r="D24" s="21">
        <v>165</v>
      </c>
      <c r="E24" s="21">
        <v>114</v>
      </c>
      <c r="F24" s="21">
        <v>29</v>
      </c>
      <c r="G24" s="24">
        <v>35</v>
      </c>
    </row>
    <row r="25" spans="2:7" ht="13.5">
      <c r="B25" s="221"/>
      <c r="C25" s="59">
        <f>C24/C23*100</f>
        <v>45.865302642796244</v>
      </c>
      <c r="D25" s="22">
        <f>D24/D23*100</f>
        <v>13.126491646778044</v>
      </c>
      <c r="E25" s="22">
        <f>E24/E23*100</f>
        <v>34.44108761329305</v>
      </c>
      <c r="F25" s="22">
        <f>F24/F23*100</f>
        <v>7.160493827160494</v>
      </c>
      <c r="G25" s="23">
        <f>G24/G23*100</f>
        <v>25.925925925925924</v>
      </c>
    </row>
    <row r="26" spans="2:7" ht="13.5">
      <c r="B26" s="222" t="s">
        <v>100</v>
      </c>
      <c r="C26" s="28">
        <v>1943</v>
      </c>
      <c r="D26" s="21">
        <v>2056</v>
      </c>
      <c r="E26" s="21">
        <v>600</v>
      </c>
      <c r="F26" s="21">
        <v>709</v>
      </c>
      <c r="G26" s="24">
        <v>233</v>
      </c>
    </row>
    <row r="27" spans="2:7" ht="13.5">
      <c r="B27" s="218"/>
      <c r="C27" s="28">
        <v>956</v>
      </c>
      <c r="D27" s="21">
        <v>214</v>
      </c>
      <c r="E27" s="21">
        <v>218</v>
      </c>
      <c r="F27" s="21">
        <v>53</v>
      </c>
      <c r="G27" s="24">
        <v>61</v>
      </c>
    </row>
    <row r="28" spans="2:7" ht="13.5">
      <c r="B28" s="221"/>
      <c r="C28" s="59">
        <f>C27/C26*100</f>
        <v>49.2022645393721</v>
      </c>
      <c r="D28" s="22">
        <f>D27/D26*100</f>
        <v>10.408560311284047</v>
      </c>
      <c r="E28" s="22">
        <f>E27/E26*100</f>
        <v>36.333333333333336</v>
      </c>
      <c r="F28" s="22">
        <f>F27/F26*100</f>
        <v>7.475317348377997</v>
      </c>
      <c r="G28" s="23">
        <f>G27/G26*100</f>
        <v>26.180257510729614</v>
      </c>
    </row>
    <row r="29" spans="2:7" ht="13.5">
      <c r="B29" s="222" t="s">
        <v>101</v>
      </c>
      <c r="C29" s="28">
        <v>2052</v>
      </c>
      <c r="D29" s="21">
        <v>2184</v>
      </c>
      <c r="E29" s="21">
        <v>585</v>
      </c>
      <c r="F29" s="21">
        <v>690</v>
      </c>
      <c r="G29" s="24">
        <v>192</v>
      </c>
    </row>
    <row r="30" spans="2:7" ht="13.5">
      <c r="B30" s="218"/>
      <c r="C30" s="28">
        <v>949</v>
      </c>
      <c r="D30" s="21">
        <v>256</v>
      </c>
      <c r="E30" s="21">
        <v>202</v>
      </c>
      <c r="F30" s="21">
        <v>50</v>
      </c>
      <c r="G30" s="24">
        <v>46</v>
      </c>
    </row>
    <row r="31" spans="2:7" ht="13.5">
      <c r="B31" s="221"/>
      <c r="C31" s="59">
        <f>C30/C29*100</f>
        <v>46.24756335282651</v>
      </c>
      <c r="D31" s="22">
        <f>D30/D29*100</f>
        <v>11.72161172161172</v>
      </c>
      <c r="E31" s="22">
        <f>E30/E29*100</f>
        <v>34.52991452991453</v>
      </c>
      <c r="F31" s="22">
        <f>F30/F29*100</f>
        <v>7.246376811594203</v>
      </c>
      <c r="G31" s="23">
        <f>G30/G29*100</f>
        <v>23.958333333333336</v>
      </c>
    </row>
    <row r="32" spans="2:7" ht="13.5">
      <c r="B32" s="222" t="s">
        <v>102</v>
      </c>
      <c r="C32" s="28">
        <v>1227</v>
      </c>
      <c r="D32" s="21">
        <v>1313</v>
      </c>
      <c r="E32" s="21">
        <v>384</v>
      </c>
      <c r="F32" s="21">
        <v>464</v>
      </c>
      <c r="G32" s="24">
        <v>136</v>
      </c>
    </row>
    <row r="33" spans="2:7" ht="13.5">
      <c r="B33" s="218"/>
      <c r="C33" s="28">
        <v>559</v>
      </c>
      <c r="D33" s="21">
        <v>162</v>
      </c>
      <c r="E33" s="21">
        <v>140</v>
      </c>
      <c r="F33" s="21">
        <v>34</v>
      </c>
      <c r="G33" s="24">
        <v>34</v>
      </c>
    </row>
    <row r="34" spans="2:7" ht="13.5">
      <c r="B34" s="221"/>
      <c r="C34" s="59">
        <f>C33/C32*100</f>
        <v>45.558272208638954</v>
      </c>
      <c r="D34" s="22">
        <f>D33/D32*100</f>
        <v>12.338156892612338</v>
      </c>
      <c r="E34" s="22">
        <f>E33/E32*100</f>
        <v>36.45833333333333</v>
      </c>
      <c r="F34" s="22">
        <f>F33/F32*100</f>
        <v>7.327586206896551</v>
      </c>
      <c r="G34" s="23">
        <f>G33/G32*100</f>
        <v>25</v>
      </c>
    </row>
    <row r="35" spans="2:7" ht="13.5">
      <c r="B35" s="223" t="s">
        <v>11</v>
      </c>
      <c r="C35" s="28">
        <v>8</v>
      </c>
      <c r="D35" s="21">
        <v>8</v>
      </c>
      <c r="E35" s="21">
        <v>2</v>
      </c>
      <c r="F35" s="21">
        <v>3</v>
      </c>
      <c r="G35" s="24">
        <v>2</v>
      </c>
    </row>
    <row r="36" spans="2:7" ht="13.5">
      <c r="B36" s="225"/>
      <c r="C36" s="53">
        <v>4</v>
      </c>
      <c r="D36" s="52">
        <v>1</v>
      </c>
      <c r="E36" s="52">
        <v>1</v>
      </c>
      <c r="F36" s="52">
        <v>2</v>
      </c>
      <c r="G36" s="55">
        <v>0</v>
      </c>
    </row>
    <row r="37" spans="2:7" ht="13.5">
      <c r="B37" s="240"/>
      <c r="C37" s="59">
        <f>C36/C35*100</f>
        <v>50</v>
      </c>
      <c r="D37" s="22">
        <f>D36/D35*100</f>
        <v>12.5</v>
      </c>
      <c r="E37" s="22">
        <f>E36/E35*100</f>
        <v>50</v>
      </c>
      <c r="F37" s="22">
        <f>F36/F35*100</f>
        <v>66.66666666666666</v>
      </c>
      <c r="G37" s="23">
        <f>G36/G35*100</f>
        <v>0</v>
      </c>
    </row>
    <row r="38" spans="2:7" ht="13.5">
      <c r="B38" s="217" t="s">
        <v>6</v>
      </c>
      <c r="C38" s="19">
        <f aca="true" t="shared" si="2" ref="C38:G39">SUM(C44,C41,C47,C50,C53,C56)</f>
        <v>7265</v>
      </c>
      <c r="D38" s="7">
        <f t="shared" si="2"/>
        <v>7739</v>
      </c>
      <c r="E38" s="7">
        <f t="shared" si="2"/>
        <v>2136</v>
      </c>
      <c r="F38" s="7">
        <f t="shared" si="2"/>
        <v>2553</v>
      </c>
      <c r="G38" s="8">
        <f t="shared" si="2"/>
        <v>805</v>
      </c>
    </row>
    <row r="39" spans="2:7" ht="13.5">
      <c r="B39" s="218"/>
      <c r="C39" s="58">
        <f t="shared" si="2"/>
        <v>3472</v>
      </c>
      <c r="D39" s="25">
        <f t="shared" si="2"/>
        <v>940</v>
      </c>
      <c r="E39" s="25">
        <f t="shared" si="2"/>
        <v>779</v>
      </c>
      <c r="F39" s="25">
        <f t="shared" si="2"/>
        <v>205</v>
      </c>
      <c r="G39" s="26">
        <f t="shared" si="2"/>
        <v>210</v>
      </c>
    </row>
    <row r="40" spans="2:7" ht="13.5">
      <c r="B40" s="221"/>
      <c r="C40" s="59">
        <f>C39/C38*100</f>
        <v>47.79077770130764</v>
      </c>
      <c r="D40" s="22">
        <f>D39/D38*100</f>
        <v>12.146272128181936</v>
      </c>
      <c r="E40" s="22">
        <f>E39/E38*100</f>
        <v>36.470037453183515</v>
      </c>
      <c r="F40" s="22">
        <f>F39/F38*100</f>
        <v>8.029768899334117</v>
      </c>
      <c r="G40" s="23">
        <f>G39/G38*100</f>
        <v>26.08695652173913</v>
      </c>
    </row>
    <row r="41" spans="2:7" ht="13.5">
      <c r="B41" s="222" t="s">
        <v>104</v>
      </c>
      <c r="C41" s="28">
        <v>749</v>
      </c>
      <c r="D41" s="25">
        <v>807</v>
      </c>
      <c r="E41" s="25">
        <v>260</v>
      </c>
      <c r="F41" s="25">
        <v>297</v>
      </c>
      <c r="G41" s="26">
        <v>79</v>
      </c>
    </row>
    <row r="42" spans="2:7" ht="13.5">
      <c r="B42" s="218"/>
      <c r="C42" s="28">
        <v>407</v>
      </c>
      <c r="D42" s="25">
        <v>119</v>
      </c>
      <c r="E42" s="25">
        <v>90</v>
      </c>
      <c r="F42" s="25">
        <v>30</v>
      </c>
      <c r="G42" s="26">
        <v>26</v>
      </c>
    </row>
    <row r="43" spans="2:7" ht="13.5">
      <c r="B43" s="221"/>
      <c r="C43" s="59">
        <f>C42/C41*100</f>
        <v>54.33911882510013</v>
      </c>
      <c r="D43" s="22">
        <f>D42/D41*100</f>
        <v>14.745972738537795</v>
      </c>
      <c r="E43" s="22">
        <f>E42/E41*100</f>
        <v>34.61538461538461</v>
      </c>
      <c r="F43" s="22">
        <f>F42/F41*100</f>
        <v>10.1010101010101</v>
      </c>
      <c r="G43" s="23">
        <f>G42/G41*100</f>
        <v>32.91139240506329</v>
      </c>
    </row>
    <row r="44" spans="2:7" ht="13.5">
      <c r="B44" s="218" t="s">
        <v>103</v>
      </c>
      <c r="C44" s="20">
        <v>1105</v>
      </c>
      <c r="D44" s="21">
        <v>1177</v>
      </c>
      <c r="E44" s="21">
        <v>491</v>
      </c>
      <c r="F44" s="21">
        <v>551</v>
      </c>
      <c r="G44" s="24">
        <v>209</v>
      </c>
    </row>
    <row r="45" spans="2:7" ht="13.5">
      <c r="B45" s="218"/>
      <c r="C45" s="20">
        <v>592</v>
      </c>
      <c r="D45" s="21">
        <v>185</v>
      </c>
      <c r="E45" s="21">
        <v>172</v>
      </c>
      <c r="F45" s="21">
        <v>38</v>
      </c>
      <c r="G45" s="24">
        <v>56</v>
      </c>
    </row>
    <row r="46" spans="2:7" ht="13.5">
      <c r="B46" s="221"/>
      <c r="C46" s="59">
        <f>C45/C44*100</f>
        <v>53.574660633484164</v>
      </c>
      <c r="D46" s="22">
        <f>D45/D44*100</f>
        <v>15.717926932880205</v>
      </c>
      <c r="E46" s="22">
        <f>E45/E44*100</f>
        <v>35.03054989816701</v>
      </c>
      <c r="F46" s="22">
        <f>F45/F44*100</f>
        <v>6.896551724137931</v>
      </c>
      <c r="G46" s="23">
        <f>G45/G44*100</f>
        <v>26.794258373205743</v>
      </c>
    </row>
    <row r="47" spans="2:7" ht="13.5">
      <c r="B47" s="222" t="s">
        <v>105</v>
      </c>
      <c r="C47" s="28">
        <v>2479</v>
      </c>
      <c r="D47" s="25">
        <v>2627</v>
      </c>
      <c r="E47" s="25">
        <v>613</v>
      </c>
      <c r="F47" s="25">
        <v>754</v>
      </c>
      <c r="G47" s="26">
        <v>228</v>
      </c>
    </row>
    <row r="48" spans="2:7" ht="13.5">
      <c r="B48" s="218"/>
      <c r="C48" s="28">
        <v>1103</v>
      </c>
      <c r="D48" s="25">
        <v>275</v>
      </c>
      <c r="E48" s="25">
        <v>271</v>
      </c>
      <c r="F48" s="25">
        <v>66</v>
      </c>
      <c r="G48" s="26">
        <v>55</v>
      </c>
    </row>
    <row r="49" spans="2:7" ht="13.5">
      <c r="B49" s="221"/>
      <c r="C49" s="59">
        <f>C48/C47*100</f>
        <v>44.4937474788221</v>
      </c>
      <c r="D49" s="22">
        <f>D48/D47*100</f>
        <v>10.468214693566805</v>
      </c>
      <c r="E49" s="22">
        <f>E48/E47*100</f>
        <v>44.208809135399676</v>
      </c>
      <c r="F49" s="22">
        <f>F48/F47*100</f>
        <v>8.753315649867375</v>
      </c>
      <c r="G49" s="23">
        <f>G48/G47*100</f>
        <v>24.12280701754386</v>
      </c>
    </row>
    <row r="50" spans="2:7" ht="13.5">
      <c r="B50" s="222" t="s">
        <v>106</v>
      </c>
      <c r="C50" s="28">
        <v>1522</v>
      </c>
      <c r="D50" s="25">
        <v>1617</v>
      </c>
      <c r="E50" s="25">
        <v>472</v>
      </c>
      <c r="F50" s="25">
        <v>570</v>
      </c>
      <c r="G50" s="26">
        <v>209</v>
      </c>
    </row>
    <row r="51" spans="2:7" ht="13.5">
      <c r="B51" s="218"/>
      <c r="C51" s="28">
        <v>727</v>
      </c>
      <c r="D51" s="25">
        <v>195</v>
      </c>
      <c r="E51" s="25">
        <v>157</v>
      </c>
      <c r="F51" s="25">
        <v>43</v>
      </c>
      <c r="G51" s="26">
        <v>54</v>
      </c>
    </row>
    <row r="52" spans="2:7" ht="13.5">
      <c r="B52" s="221"/>
      <c r="C52" s="59">
        <f>C51/C50*100</f>
        <v>47.76609724047306</v>
      </c>
      <c r="D52" s="22">
        <f>D51/D50*100</f>
        <v>12.059369202226346</v>
      </c>
      <c r="E52" s="22">
        <f>E51/E50*100</f>
        <v>33.26271186440678</v>
      </c>
      <c r="F52" s="22">
        <f>F51/F50*100</f>
        <v>7.5438596491228065</v>
      </c>
      <c r="G52" s="23">
        <f>G51/G50*100</f>
        <v>25.837320574162682</v>
      </c>
    </row>
    <row r="53" spans="2:7" ht="13.5">
      <c r="B53" s="222" t="s">
        <v>107</v>
      </c>
      <c r="C53" s="28">
        <v>303</v>
      </c>
      <c r="D53" s="25">
        <v>326</v>
      </c>
      <c r="E53" s="25">
        <v>46</v>
      </c>
      <c r="F53" s="25">
        <v>64</v>
      </c>
      <c r="G53" s="26">
        <v>17</v>
      </c>
    </row>
    <row r="54" spans="2:7" ht="13.5">
      <c r="B54" s="218"/>
      <c r="C54" s="28">
        <v>135</v>
      </c>
      <c r="D54" s="25">
        <v>40</v>
      </c>
      <c r="E54" s="25">
        <v>17</v>
      </c>
      <c r="F54" s="25">
        <v>6</v>
      </c>
      <c r="G54" s="26">
        <v>3</v>
      </c>
    </row>
    <row r="55" spans="2:7" ht="13.5">
      <c r="B55" s="221"/>
      <c r="C55" s="59">
        <f>C54/C53*100</f>
        <v>44.554455445544555</v>
      </c>
      <c r="D55" s="22">
        <f>D54/D53*100</f>
        <v>12.269938650306749</v>
      </c>
      <c r="E55" s="22">
        <f>E54/E53*100</f>
        <v>36.95652173913043</v>
      </c>
      <c r="F55" s="22">
        <f>F54/F53*100</f>
        <v>9.375</v>
      </c>
      <c r="G55" s="23">
        <f>G54/G53*100</f>
        <v>17.647058823529413</v>
      </c>
    </row>
    <row r="56" spans="2:7" ht="13.5">
      <c r="B56" s="222" t="s">
        <v>108</v>
      </c>
      <c r="C56" s="28">
        <v>1107</v>
      </c>
      <c r="D56" s="25">
        <v>1185</v>
      </c>
      <c r="E56" s="25">
        <v>254</v>
      </c>
      <c r="F56" s="25">
        <v>317</v>
      </c>
      <c r="G56" s="26">
        <v>63</v>
      </c>
    </row>
    <row r="57" spans="2:7" ht="13.5">
      <c r="B57" s="218"/>
      <c r="C57" s="53">
        <v>508</v>
      </c>
      <c r="D57" s="54">
        <v>126</v>
      </c>
      <c r="E57" s="54">
        <v>72</v>
      </c>
      <c r="F57" s="54">
        <v>22</v>
      </c>
      <c r="G57" s="56">
        <v>16</v>
      </c>
    </row>
    <row r="58" spans="2:7" ht="13.5">
      <c r="B58" s="221"/>
      <c r="C58" s="59">
        <f>C57/C56*100</f>
        <v>45.88979223125564</v>
      </c>
      <c r="D58" s="22">
        <f>D57/D56*100</f>
        <v>10.632911392405063</v>
      </c>
      <c r="E58" s="22">
        <f>E57/E56*100</f>
        <v>28.346456692913385</v>
      </c>
      <c r="F58" s="22">
        <f>F57/F56*100</f>
        <v>6.940063091482649</v>
      </c>
      <c r="G58" s="23">
        <f>G57/G56*100</f>
        <v>25.396825396825395</v>
      </c>
    </row>
    <row r="59" spans="2:7" ht="13.5">
      <c r="B59" s="217" t="s">
        <v>6</v>
      </c>
      <c r="C59" s="19">
        <f aca="true" t="shared" si="3" ref="C59:G60">SUM(C62,C65)</f>
        <v>7265</v>
      </c>
      <c r="D59" s="7">
        <f t="shared" si="3"/>
        <v>7739</v>
      </c>
      <c r="E59" s="7">
        <f t="shared" si="3"/>
        <v>2136</v>
      </c>
      <c r="F59" s="7">
        <f t="shared" si="3"/>
        <v>2553</v>
      </c>
      <c r="G59" s="8">
        <f t="shared" si="3"/>
        <v>805</v>
      </c>
    </row>
    <row r="60" spans="2:7" ht="13.5">
      <c r="B60" s="218"/>
      <c r="C60" s="28">
        <f t="shared" si="3"/>
        <v>3472</v>
      </c>
      <c r="D60" s="25">
        <f t="shared" si="3"/>
        <v>940</v>
      </c>
      <c r="E60" s="25">
        <f t="shared" si="3"/>
        <v>779</v>
      </c>
      <c r="F60" s="25">
        <f t="shared" si="3"/>
        <v>205</v>
      </c>
      <c r="G60" s="26">
        <f t="shared" si="3"/>
        <v>210</v>
      </c>
    </row>
    <row r="61" spans="2:7" ht="13.5">
      <c r="B61" s="221"/>
      <c r="C61" s="59">
        <f>C60/C59*100</f>
        <v>47.79077770130764</v>
      </c>
      <c r="D61" s="22">
        <f>D60/D59*100</f>
        <v>12.146272128181936</v>
      </c>
      <c r="E61" s="22">
        <f>E60/E59*100</f>
        <v>36.470037453183515</v>
      </c>
      <c r="F61" s="22">
        <f>F60/F59*100</f>
        <v>8.029768899334117</v>
      </c>
      <c r="G61" s="23">
        <f>G60/G59*100</f>
        <v>26.08695652173913</v>
      </c>
    </row>
    <row r="62" spans="2:7" ht="13.5">
      <c r="B62" s="222" t="s">
        <v>163</v>
      </c>
      <c r="C62" s="28">
        <v>2812</v>
      </c>
      <c r="D62" s="25">
        <v>3149</v>
      </c>
      <c r="E62" s="25">
        <v>856</v>
      </c>
      <c r="F62" s="25">
        <v>1044</v>
      </c>
      <c r="G62" s="26">
        <v>336</v>
      </c>
    </row>
    <row r="63" spans="2:7" ht="13.5">
      <c r="B63" s="218"/>
      <c r="C63" s="28">
        <v>1490</v>
      </c>
      <c r="D63" s="25">
        <v>558</v>
      </c>
      <c r="E63" s="25">
        <v>321</v>
      </c>
      <c r="F63" s="25">
        <v>108</v>
      </c>
      <c r="G63" s="26">
        <v>110</v>
      </c>
    </row>
    <row r="64" spans="2:7" ht="13.5">
      <c r="B64" s="221"/>
      <c r="C64" s="59">
        <f>C63/C62*100</f>
        <v>52.987197724039824</v>
      </c>
      <c r="D64" s="22">
        <f>D63/D62*100</f>
        <v>17.719911082883456</v>
      </c>
      <c r="E64" s="22">
        <f>E63/E62*100</f>
        <v>37.5</v>
      </c>
      <c r="F64" s="22">
        <f>F63/F62*100</f>
        <v>10.344827586206897</v>
      </c>
      <c r="G64" s="23">
        <f>G63/G62*100</f>
        <v>32.73809523809524</v>
      </c>
    </row>
    <row r="65" spans="2:7" ht="13.5">
      <c r="B65" s="223" t="s">
        <v>109</v>
      </c>
      <c r="C65" s="28">
        <v>4453</v>
      </c>
      <c r="D65" s="25">
        <v>4590</v>
      </c>
      <c r="E65" s="25">
        <v>1280</v>
      </c>
      <c r="F65" s="25">
        <v>1509</v>
      </c>
      <c r="G65" s="26">
        <v>469</v>
      </c>
    </row>
    <row r="66" spans="2:7" ht="13.5">
      <c r="B66" s="225"/>
      <c r="C66" s="53">
        <v>1982</v>
      </c>
      <c r="D66" s="54">
        <v>382</v>
      </c>
      <c r="E66" s="54">
        <v>458</v>
      </c>
      <c r="F66" s="54">
        <v>97</v>
      </c>
      <c r="G66" s="56">
        <v>100</v>
      </c>
    </row>
    <row r="67" spans="2:7" ht="13.5">
      <c r="B67" s="240"/>
      <c r="C67" s="60">
        <f>C66/C65*100</f>
        <v>44.50931955984729</v>
      </c>
      <c r="D67" s="10">
        <f>D66/D65*100</f>
        <v>8.32244008714597</v>
      </c>
      <c r="E67" s="10">
        <f>E66/E65*100</f>
        <v>35.78125</v>
      </c>
      <c r="F67" s="10">
        <f>F66/F65*100</f>
        <v>6.428098078197482</v>
      </c>
      <c r="G67" s="11">
        <f>G66/G65*100</f>
        <v>21.321961620469082</v>
      </c>
    </row>
    <row r="68" ht="13.5">
      <c r="C68" s="1" t="s">
        <v>112</v>
      </c>
    </row>
    <row r="69" ht="13.5">
      <c r="C69" s="1" t="s">
        <v>113</v>
      </c>
    </row>
    <row r="70" ht="13.5">
      <c r="C70" s="1" t="s">
        <v>114</v>
      </c>
    </row>
  </sheetData>
  <sheetProtection/>
  <mergeCells count="21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59:B61"/>
    <mergeCell ref="B62:B64"/>
    <mergeCell ref="B65:B67"/>
    <mergeCell ref="B44:B46"/>
    <mergeCell ref="B41:B43"/>
    <mergeCell ref="B47:B49"/>
    <mergeCell ref="B50:B52"/>
    <mergeCell ref="B53:B55"/>
    <mergeCell ref="B56:B58"/>
  </mergeCells>
  <printOptions/>
  <pageMargins left="0.7874015748031497" right="0.7874015748031497" top="0.984251968503937" bottom="0.984251968503937" header="0.5118110236220472" footer="0.5118110236220472"/>
  <pageSetup firstPageNumber="48" useFirstPageNumber="1" horizontalDpi="600" verticalDpi="600" orientation="portrait" paperSize="9" scale="90" r:id="rId1"/>
  <headerFooter alignWithMargins="0">
    <oddFooter>&amp;C&amp;"ＭＳ Ｐ明朝,標準"&amp;12-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1" customWidth="1"/>
    <col min="2" max="3" width="9.00390625" style="1" customWidth="1"/>
    <col min="4" max="16384" width="9.00390625" style="1" customWidth="1"/>
  </cols>
  <sheetData>
    <row r="1" ht="13.5">
      <c r="A1" s="1" t="s">
        <v>292</v>
      </c>
    </row>
    <row r="2" ht="13.5">
      <c r="A2" s="1" t="s">
        <v>189</v>
      </c>
    </row>
    <row r="3" ht="13.5">
      <c r="A3" s="1" t="s">
        <v>190</v>
      </c>
    </row>
    <row r="5" spans="2:6" ht="27">
      <c r="B5" s="2" t="s">
        <v>97</v>
      </c>
      <c r="C5" s="3" t="s">
        <v>6</v>
      </c>
      <c r="D5" s="4" t="s">
        <v>95</v>
      </c>
      <c r="E5" s="4" t="s">
        <v>96</v>
      </c>
      <c r="F5" s="5" t="s">
        <v>11</v>
      </c>
    </row>
    <row r="6" spans="2:6" ht="13.5">
      <c r="B6" s="217" t="s">
        <v>6</v>
      </c>
      <c r="C6" s="19">
        <f>SUM(C8,C10,C12)</f>
        <v>4146</v>
      </c>
      <c r="D6" s="7">
        <f>SUM(D8,D10,D12)</f>
        <v>1909</v>
      </c>
      <c r="E6" s="7">
        <f>SUM(E8,E10,E12)</f>
        <v>2229</v>
      </c>
      <c r="F6" s="8">
        <f>SUM(F8,F10,F12)</f>
        <v>8</v>
      </c>
    </row>
    <row r="7" spans="2:6" ht="13.5">
      <c r="B7" s="221"/>
      <c r="C7" s="84">
        <f>SUM(D7:F7)</f>
        <v>100</v>
      </c>
      <c r="D7" s="22">
        <f>ROUND(D6/$C6*100,1)</f>
        <v>46</v>
      </c>
      <c r="E7" s="22">
        <f>ROUND(E6/$C6*100,1)</f>
        <v>53.8</v>
      </c>
      <c r="F7" s="23">
        <f>ROUND(F6/$C6*100,1)</f>
        <v>0.2</v>
      </c>
    </row>
    <row r="8" spans="2:6" ht="13.5">
      <c r="B8" s="218" t="s">
        <v>12</v>
      </c>
      <c r="C8" s="28">
        <f aca="true" t="shared" si="0" ref="C8:C13">SUM(D8:F8)</f>
        <v>2069</v>
      </c>
      <c r="D8" s="21">
        <v>950</v>
      </c>
      <c r="E8" s="21">
        <v>1113</v>
      </c>
      <c r="F8" s="24">
        <v>6</v>
      </c>
    </row>
    <row r="9" spans="2:6" ht="13.5">
      <c r="B9" s="221"/>
      <c r="C9" s="84">
        <f t="shared" si="0"/>
        <v>99.99999999999999</v>
      </c>
      <c r="D9" s="22">
        <f>ROUND(D8/$C8*100,1)</f>
        <v>45.9</v>
      </c>
      <c r="E9" s="22">
        <f>ROUND(E8/$C8*100,1)</f>
        <v>53.8</v>
      </c>
      <c r="F9" s="23">
        <f>ROUND(F8/$C8*100,1)</f>
        <v>0.3</v>
      </c>
    </row>
    <row r="10" spans="2:6" ht="13.5">
      <c r="B10" s="222" t="s">
        <v>13</v>
      </c>
      <c r="C10" s="28">
        <f t="shared" si="0"/>
        <v>1995</v>
      </c>
      <c r="D10" s="21">
        <v>918</v>
      </c>
      <c r="E10" s="21">
        <v>1076</v>
      </c>
      <c r="F10" s="24">
        <v>1</v>
      </c>
    </row>
    <row r="11" spans="2:6" ht="13.5">
      <c r="B11" s="221"/>
      <c r="C11" s="84">
        <f t="shared" si="0"/>
        <v>100</v>
      </c>
      <c r="D11" s="22">
        <f>ROUND(D10/$C10*100,1)</f>
        <v>46</v>
      </c>
      <c r="E11" s="22">
        <f>ROUND(E10/$C10*100,1)</f>
        <v>53.9</v>
      </c>
      <c r="F11" s="23">
        <f>ROUND(F10/$C10*100,1)</f>
        <v>0.1</v>
      </c>
    </row>
    <row r="12" spans="2:6" ht="13.5">
      <c r="B12" s="223" t="s">
        <v>11</v>
      </c>
      <c r="C12" s="28">
        <f t="shared" si="0"/>
        <v>82</v>
      </c>
      <c r="D12" s="21">
        <v>41</v>
      </c>
      <c r="E12" s="21">
        <v>40</v>
      </c>
      <c r="F12" s="24">
        <v>1</v>
      </c>
    </row>
    <row r="13" spans="2:6" ht="13.5">
      <c r="B13" s="240"/>
      <c r="C13" s="85">
        <f t="shared" si="0"/>
        <v>100</v>
      </c>
      <c r="D13" s="10">
        <f>ROUND(D12/$C12*100,1)</f>
        <v>50</v>
      </c>
      <c r="E13" s="10">
        <f>ROUND(E12/$C12*100,1)</f>
        <v>48.8</v>
      </c>
      <c r="F13" s="11">
        <f>ROUND(F12/$C12*100,1)</f>
        <v>1.2</v>
      </c>
    </row>
    <row r="14" spans="2:6" ht="13.5">
      <c r="B14" s="217" t="s">
        <v>6</v>
      </c>
      <c r="C14" s="19">
        <f>SUM(C16,C18,C20,C22,C24,C26)</f>
        <v>4146</v>
      </c>
      <c r="D14" s="7">
        <f>SUM(D16,D18,D20,D22,D24,D26)</f>
        <v>1909</v>
      </c>
      <c r="E14" s="7">
        <f>SUM(E16,E18,E20,E22,E24,E26)</f>
        <v>2229</v>
      </c>
      <c r="F14" s="8">
        <f>SUM(F16,F18,F20,F22,F24,F26)</f>
        <v>8</v>
      </c>
    </row>
    <row r="15" spans="2:6" ht="13.5">
      <c r="B15" s="221"/>
      <c r="C15" s="84">
        <f aca="true" t="shared" si="1" ref="C15:C27">SUM(D15:F15)</f>
        <v>100</v>
      </c>
      <c r="D15" s="22">
        <f>ROUND(D14/$C14*100,1)</f>
        <v>46</v>
      </c>
      <c r="E15" s="22">
        <f>ROUND(E14/$C14*100,1)</f>
        <v>53.8</v>
      </c>
      <c r="F15" s="23">
        <f>ROUND(F14/$C14*100,1)</f>
        <v>0.2</v>
      </c>
    </row>
    <row r="16" spans="2:6" ht="13.5">
      <c r="B16" s="218" t="s">
        <v>98</v>
      </c>
      <c r="C16" s="28">
        <f t="shared" si="1"/>
        <v>555</v>
      </c>
      <c r="D16" s="21">
        <v>265</v>
      </c>
      <c r="E16" s="21">
        <v>290</v>
      </c>
      <c r="F16" s="24">
        <v>0</v>
      </c>
    </row>
    <row r="17" spans="2:6" ht="13.5">
      <c r="B17" s="221"/>
      <c r="C17" s="84">
        <f t="shared" si="1"/>
        <v>100</v>
      </c>
      <c r="D17" s="22">
        <f>ROUND(D16/$C16*100,1)</f>
        <v>47.7</v>
      </c>
      <c r="E17" s="22">
        <f>ROUND(E16/$C16*100,1)</f>
        <v>52.3</v>
      </c>
      <c r="F17" s="23">
        <f>ROUND(F16/$C16*100,1)</f>
        <v>0</v>
      </c>
    </row>
    <row r="18" spans="2:6" ht="13.5">
      <c r="B18" s="222" t="s">
        <v>99</v>
      </c>
      <c r="C18" s="28">
        <f t="shared" si="1"/>
        <v>641</v>
      </c>
      <c r="D18" s="21">
        <v>284</v>
      </c>
      <c r="E18" s="21">
        <v>355</v>
      </c>
      <c r="F18" s="24">
        <v>2</v>
      </c>
    </row>
    <row r="19" spans="2:6" ht="13.5">
      <c r="B19" s="221"/>
      <c r="C19" s="84">
        <f t="shared" si="1"/>
        <v>99.99999999999999</v>
      </c>
      <c r="D19" s="22">
        <f>ROUND(D18/$C18*100,1)</f>
        <v>44.3</v>
      </c>
      <c r="E19" s="22">
        <f>ROUND(E18/$C18*100,1)</f>
        <v>55.4</v>
      </c>
      <c r="F19" s="23">
        <f>ROUND(F18/$C18*100,1)</f>
        <v>0.3</v>
      </c>
    </row>
    <row r="20" spans="2:6" ht="13.5">
      <c r="B20" s="222" t="s">
        <v>100</v>
      </c>
      <c r="C20" s="28">
        <f t="shared" si="1"/>
        <v>1119</v>
      </c>
      <c r="D20" s="21">
        <v>482</v>
      </c>
      <c r="E20" s="21">
        <v>636</v>
      </c>
      <c r="F20" s="24">
        <v>1</v>
      </c>
    </row>
    <row r="21" spans="2:6" ht="13.5">
      <c r="B21" s="221"/>
      <c r="C21" s="84">
        <f t="shared" si="1"/>
        <v>100</v>
      </c>
      <c r="D21" s="22">
        <f>ROUND(D20/$C20*100,1)</f>
        <v>43.1</v>
      </c>
      <c r="E21" s="22">
        <f>ROUND(E20/$C20*100,1)</f>
        <v>56.8</v>
      </c>
      <c r="F21" s="23">
        <f>ROUND(F20/$C20*100,1)</f>
        <v>0.1</v>
      </c>
    </row>
    <row r="22" spans="2:6" ht="13.5">
      <c r="B22" s="222" t="s">
        <v>101</v>
      </c>
      <c r="C22" s="28">
        <f t="shared" si="1"/>
        <v>1134</v>
      </c>
      <c r="D22" s="21">
        <v>537</v>
      </c>
      <c r="E22" s="21">
        <v>593</v>
      </c>
      <c r="F22" s="24">
        <v>4</v>
      </c>
    </row>
    <row r="23" spans="2:6" ht="13.5">
      <c r="B23" s="221"/>
      <c r="C23" s="84">
        <f t="shared" si="1"/>
        <v>100</v>
      </c>
      <c r="D23" s="22">
        <f>ROUND(D22/$C22*100,1)</f>
        <v>47.4</v>
      </c>
      <c r="E23" s="22">
        <f>ROUND(E22/$C22*100,1)-0.1</f>
        <v>52.199999999999996</v>
      </c>
      <c r="F23" s="23">
        <f>ROUND(F22/$C22*100,1)</f>
        <v>0.4</v>
      </c>
    </row>
    <row r="24" spans="2:6" ht="13.5">
      <c r="B24" s="222" t="s">
        <v>102</v>
      </c>
      <c r="C24" s="28">
        <f t="shared" si="1"/>
        <v>692</v>
      </c>
      <c r="D24" s="21">
        <v>338</v>
      </c>
      <c r="E24" s="21">
        <v>353</v>
      </c>
      <c r="F24" s="24">
        <v>1</v>
      </c>
    </row>
    <row r="25" spans="2:6" ht="13.5">
      <c r="B25" s="221"/>
      <c r="C25" s="84">
        <f t="shared" si="1"/>
        <v>100</v>
      </c>
      <c r="D25" s="22">
        <f>ROUND(D24/$C24*100,1)</f>
        <v>48.8</v>
      </c>
      <c r="E25" s="22">
        <f>ROUND(E24/$C24*100,1)+0.1</f>
        <v>51.1</v>
      </c>
      <c r="F25" s="23">
        <f>ROUND(F24/$C24*100,1)</f>
        <v>0.1</v>
      </c>
    </row>
    <row r="26" spans="2:6" ht="13.5">
      <c r="B26" s="223" t="s">
        <v>11</v>
      </c>
      <c r="C26" s="28">
        <f t="shared" si="1"/>
        <v>5</v>
      </c>
      <c r="D26" s="21">
        <v>3</v>
      </c>
      <c r="E26" s="21">
        <v>2</v>
      </c>
      <c r="F26" s="24">
        <v>0</v>
      </c>
    </row>
    <row r="27" spans="2:6" ht="13.5">
      <c r="B27" s="240"/>
      <c r="C27" s="85">
        <f t="shared" si="1"/>
        <v>100</v>
      </c>
      <c r="D27" s="10">
        <f>ROUND(D26/$C26*100,1)</f>
        <v>60</v>
      </c>
      <c r="E27" s="10">
        <f>ROUND(E26/$C26*100,1)</f>
        <v>40</v>
      </c>
      <c r="F27" s="11">
        <f>ROUND(F26/$C26*100,1)</f>
        <v>0</v>
      </c>
    </row>
    <row r="28" spans="2:6" ht="13.5">
      <c r="B28" s="217" t="s">
        <v>6</v>
      </c>
      <c r="C28" s="19">
        <f>SUM(C32,C30,C34,C36,C38,C40)</f>
        <v>4146</v>
      </c>
      <c r="D28" s="7">
        <f>SUM(D32,D30,D34,D36,D38,D40)</f>
        <v>1909</v>
      </c>
      <c r="E28" s="7">
        <f>SUM(E32,E30,E34,E36,E38,E40)</f>
        <v>2229</v>
      </c>
      <c r="F28" s="8">
        <f>SUM(F32,F30,F34,F36,F38,F40)</f>
        <v>8</v>
      </c>
    </row>
    <row r="29" spans="2:6" ht="13.5">
      <c r="B29" s="221"/>
      <c r="C29" s="84">
        <f aca="true" t="shared" si="2" ref="C29:C41">SUM(D29:F29)</f>
        <v>100</v>
      </c>
      <c r="D29" s="22">
        <f>ROUND(D28/$C28*100,1)</f>
        <v>46</v>
      </c>
      <c r="E29" s="22">
        <f>ROUND(E28/$C28*100,1)</f>
        <v>53.8</v>
      </c>
      <c r="F29" s="23">
        <f>ROUND(F28/$C28*100,1)</f>
        <v>0.2</v>
      </c>
    </row>
    <row r="30" spans="2:6" ht="13.5">
      <c r="B30" s="222" t="s">
        <v>104</v>
      </c>
      <c r="C30" s="28">
        <f>SUM(D30:F30)</f>
        <v>483</v>
      </c>
      <c r="D30" s="25">
        <v>225</v>
      </c>
      <c r="E30" s="25">
        <v>257</v>
      </c>
      <c r="F30" s="26">
        <v>1</v>
      </c>
    </row>
    <row r="31" spans="2:6" ht="13.5">
      <c r="B31" s="221"/>
      <c r="C31" s="84">
        <f>SUM(D31:F31)</f>
        <v>100.00000000000001</v>
      </c>
      <c r="D31" s="22">
        <f>ROUND(D30/$C30*100,1)</f>
        <v>46.6</v>
      </c>
      <c r="E31" s="22">
        <f>ROUND(E30/$C30*100,1)</f>
        <v>53.2</v>
      </c>
      <c r="F31" s="23">
        <f>ROUND(F30/$C30*100,1)</f>
        <v>0.2</v>
      </c>
    </row>
    <row r="32" spans="2:6" ht="13.5">
      <c r="B32" s="218" t="s">
        <v>103</v>
      </c>
      <c r="C32" s="28">
        <f t="shared" si="2"/>
        <v>721</v>
      </c>
      <c r="D32" s="21">
        <v>343</v>
      </c>
      <c r="E32" s="21">
        <v>377</v>
      </c>
      <c r="F32" s="24">
        <v>1</v>
      </c>
    </row>
    <row r="33" spans="2:6" ht="13.5">
      <c r="B33" s="221"/>
      <c r="C33" s="84">
        <f t="shared" si="2"/>
        <v>100</v>
      </c>
      <c r="D33" s="22">
        <f>ROUND(D32/$C32*100,1)</f>
        <v>47.6</v>
      </c>
      <c r="E33" s="22">
        <f>ROUND(E32/$C32*100,1)</f>
        <v>52.3</v>
      </c>
      <c r="F33" s="23">
        <f>ROUND(F32/$C32*100,1)</f>
        <v>0.1</v>
      </c>
    </row>
    <row r="34" spans="2:6" ht="13.5">
      <c r="B34" s="222" t="s">
        <v>105</v>
      </c>
      <c r="C34" s="28">
        <f t="shared" si="2"/>
        <v>1344</v>
      </c>
      <c r="D34" s="25">
        <v>625</v>
      </c>
      <c r="E34" s="25">
        <v>714</v>
      </c>
      <c r="F34" s="26">
        <v>5</v>
      </c>
    </row>
    <row r="35" spans="2:6" ht="13.5">
      <c r="B35" s="221"/>
      <c r="C35" s="84">
        <f t="shared" si="2"/>
        <v>100</v>
      </c>
      <c r="D35" s="22">
        <f>ROUND(D34/$C34*100,1)</f>
        <v>46.5</v>
      </c>
      <c r="E35" s="22">
        <f>ROUND(E34/$C34*100,1)</f>
        <v>53.1</v>
      </c>
      <c r="F35" s="23">
        <f>ROUND(F34/$C34*100,1)</f>
        <v>0.4</v>
      </c>
    </row>
    <row r="36" spans="2:6" ht="13.5">
      <c r="B36" s="222" t="s">
        <v>106</v>
      </c>
      <c r="C36" s="28">
        <f t="shared" si="2"/>
        <v>862</v>
      </c>
      <c r="D36" s="25">
        <v>418</v>
      </c>
      <c r="E36" s="25">
        <v>444</v>
      </c>
      <c r="F36" s="26">
        <v>0</v>
      </c>
    </row>
    <row r="37" spans="2:6" ht="13.5">
      <c r="B37" s="221"/>
      <c r="C37" s="84">
        <f t="shared" si="2"/>
        <v>100</v>
      </c>
      <c r="D37" s="22">
        <f>ROUND(D36/$C36*100,1)</f>
        <v>48.5</v>
      </c>
      <c r="E37" s="22">
        <f>ROUND(E36/$C36*100,1)</f>
        <v>51.5</v>
      </c>
      <c r="F37" s="23">
        <f>ROUND(F36/$C36*100,1)</f>
        <v>0</v>
      </c>
    </row>
    <row r="38" spans="2:6" ht="13.5">
      <c r="B38" s="222" t="s">
        <v>107</v>
      </c>
      <c r="C38" s="28">
        <f t="shared" si="2"/>
        <v>158</v>
      </c>
      <c r="D38" s="25">
        <v>69</v>
      </c>
      <c r="E38" s="25">
        <v>88</v>
      </c>
      <c r="F38" s="26">
        <v>1</v>
      </c>
    </row>
    <row r="39" spans="2:6" ht="13.5">
      <c r="B39" s="221"/>
      <c r="C39" s="84">
        <f t="shared" si="2"/>
        <v>100</v>
      </c>
      <c r="D39" s="22">
        <f>ROUND(D38/$C38*100,1)</f>
        <v>43.7</v>
      </c>
      <c r="E39" s="22">
        <f>ROUND(E38/$C38*100,1)</f>
        <v>55.7</v>
      </c>
      <c r="F39" s="23">
        <f>ROUND(F38/$C38*100,1)</f>
        <v>0.6</v>
      </c>
    </row>
    <row r="40" spans="2:6" ht="13.5">
      <c r="B40" s="222" t="s">
        <v>108</v>
      </c>
      <c r="C40" s="28">
        <f t="shared" si="2"/>
        <v>578</v>
      </c>
      <c r="D40" s="25">
        <v>229</v>
      </c>
      <c r="E40" s="25">
        <v>349</v>
      </c>
      <c r="F40" s="26">
        <v>0</v>
      </c>
    </row>
    <row r="41" spans="2:6" ht="13.5">
      <c r="B41" s="221"/>
      <c r="C41" s="93">
        <f t="shared" si="2"/>
        <v>100</v>
      </c>
      <c r="D41" s="61">
        <f>ROUND(D40/$C40*100,1)</f>
        <v>39.6</v>
      </c>
      <c r="E41" s="61">
        <f>ROUND(E40/$C40*100,1)</f>
        <v>60.4</v>
      </c>
      <c r="F41" s="62">
        <f>ROUND(F40/$C40*100,1)</f>
        <v>0</v>
      </c>
    </row>
    <row r="42" spans="2:6" ht="13.5">
      <c r="B42" s="217" t="s">
        <v>6</v>
      </c>
      <c r="C42" s="19">
        <f>SUM(C44,C46)</f>
        <v>4146</v>
      </c>
      <c r="D42" s="6">
        <f>SUM(D44,D46)</f>
        <v>1909</v>
      </c>
      <c r="E42" s="6">
        <f>SUM(E44,E46)</f>
        <v>2229</v>
      </c>
      <c r="F42" s="27">
        <f>SUM(F44,F46)</f>
        <v>8</v>
      </c>
    </row>
    <row r="43" spans="2:6" ht="13.5">
      <c r="B43" s="221"/>
      <c r="C43" s="84">
        <f>SUM(D43:F43)</f>
        <v>100</v>
      </c>
      <c r="D43" s="22">
        <f>ROUND(D42/$C42*100,1)</f>
        <v>46</v>
      </c>
      <c r="E43" s="22">
        <f>ROUND(E42/$C42*100,1)</f>
        <v>53.8</v>
      </c>
      <c r="F43" s="23">
        <f>ROUND(F42/$C42*100,1)</f>
        <v>0.2</v>
      </c>
    </row>
    <row r="44" spans="2:6" ht="13.5">
      <c r="B44" s="222" t="s">
        <v>163</v>
      </c>
      <c r="C44" s="28">
        <f>SUM(D44:F44)</f>
        <v>1847</v>
      </c>
      <c r="D44" s="25">
        <v>943</v>
      </c>
      <c r="E44" s="25">
        <v>902</v>
      </c>
      <c r="F44" s="26">
        <v>2</v>
      </c>
    </row>
    <row r="45" spans="2:6" ht="13.5">
      <c r="B45" s="221"/>
      <c r="C45" s="84">
        <f>SUM(D45:F45)</f>
        <v>100</v>
      </c>
      <c r="D45" s="22">
        <f>ROUND(D44/$C44*100,1)</f>
        <v>51.1</v>
      </c>
      <c r="E45" s="22">
        <f>ROUND(E44/$C44*100,1)</f>
        <v>48.8</v>
      </c>
      <c r="F45" s="23">
        <f>ROUND(F44/$C44*100,1)</f>
        <v>0.1</v>
      </c>
    </row>
    <row r="46" spans="2:6" ht="13.5">
      <c r="B46" s="223" t="s">
        <v>109</v>
      </c>
      <c r="C46" s="28">
        <f>SUM(D46:F46)</f>
        <v>2299</v>
      </c>
      <c r="D46" s="25">
        <v>966</v>
      </c>
      <c r="E46" s="25">
        <v>1327</v>
      </c>
      <c r="F46" s="26">
        <v>6</v>
      </c>
    </row>
    <row r="47" spans="2:6" ht="13.5">
      <c r="B47" s="240"/>
      <c r="C47" s="85">
        <f>SUM(D47:F47)</f>
        <v>100</v>
      </c>
      <c r="D47" s="10">
        <f>ROUND(D46/$C46*100,1)</f>
        <v>42</v>
      </c>
      <c r="E47" s="10">
        <f>ROUND(E46/$C46*100,1)</f>
        <v>57.7</v>
      </c>
      <c r="F47" s="11">
        <f>ROUND(F46/$C46*100,1)</f>
        <v>0.3</v>
      </c>
    </row>
  </sheetData>
  <sheetProtection/>
  <mergeCells count="21"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42:B43"/>
    <mergeCell ref="B44:B45"/>
    <mergeCell ref="B46:B47"/>
    <mergeCell ref="B32:B33"/>
    <mergeCell ref="B30:B31"/>
    <mergeCell ref="B34:B35"/>
    <mergeCell ref="B36:B37"/>
    <mergeCell ref="B38:B39"/>
    <mergeCell ref="B40:B41"/>
  </mergeCells>
  <printOptions/>
  <pageMargins left="0.7874015748031497" right="0.7874015748031497" top="0.984251968503937" bottom="0.984251968503937" header="0.5118110236220472" footer="0.5118110236220472"/>
  <pageSetup firstPageNumber="48" useFirstPageNumber="1" horizontalDpi="600" verticalDpi="600" orientation="portrait" paperSize="9" scale="90" r:id="rId1"/>
  <headerFooter alignWithMargins="0">
    <oddFooter>&amp;C&amp;"ＭＳ Ｐ明朝,標準"&amp;12-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6">
      <selection activeCell="A42" sqref="A42"/>
    </sheetView>
  </sheetViews>
  <sheetFormatPr defaultColWidth="9.00390625" defaultRowHeight="13.5"/>
  <cols>
    <col min="2" max="5" width="13.625" style="0" customWidth="1"/>
  </cols>
  <sheetData>
    <row r="1" spans="1:8" ht="13.5">
      <c r="A1" s="164"/>
      <c r="B1" s="165" t="s">
        <v>236</v>
      </c>
      <c r="C1" s="165"/>
      <c r="D1" s="165"/>
      <c r="E1" s="165"/>
      <c r="F1" s="165"/>
      <c r="G1" s="166"/>
      <c r="H1" s="166"/>
    </row>
    <row r="2" spans="1:8" ht="13.5">
      <c r="A2" s="164"/>
      <c r="B2" s="165" t="s">
        <v>237</v>
      </c>
      <c r="C2" s="165"/>
      <c r="D2" s="165"/>
      <c r="E2" s="165"/>
      <c r="F2" s="165"/>
      <c r="G2" s="166"/>
      <c r="H2" s="166"/>
    </row>
    <row r="3" spans="1:8" s="1" customFormat="1" ht="22.5" customHeight="1">
      <c r="A3" s="164"/>
      <c r="B3" s="165"/>
      <c r="C3" s="165"/>
      <c r="D3" s="165"/>
      <c r="E3" s="165"/>
      <c r="F3" s="165"/>
      <c r="G3" s="166"/>
      <c r="H3" s="166"/>
    </row>
    <row r="4" spans="1:8" s="1" customFormat="1" ht="13.5">
      <c r="A4" s="164"/>
      <c r="B4" s="165"/>
      <c r="C4" s="165"/>
      <c r="D4" s="165"/>
      <c r="E4" s="165"/>
      <c r="F4" s="165"/>
      <c r="G4" s="166"/>
      <c r="H4" s="166"/>
    </row>
    <row r="5" spans="1:8" s="1" customFormat="1" ht="27">
      <c r="A5" s="164"/>
      <c r="B5" s="2" t="s">
        <v>97</v>
      </c>
      <c r="C5" s="3" t="s">
        <v>6</v>
      </c>
      <c r="D5" s="4" t="s">
        <v>238</v>
      </c>
      <c r="E5" s="5" t="s">
        <v>239</v>
      </c>
      <c r="F5" s="164"/>
      <c r="G5" s="166"/>
      <c r="H5" s="166"/>
    </row>
    <row r="6" spans="1:8" s="1" customFormat="1" ht="13.5">
      <c r="A6" s="164"/>
      <c r="B6" s="161"/>
      <c r="C6" s="167">
        <f aca="true" t="shared" si="0" ref="C6:C14">SUM(D6:E6)</f>
        <v>736</v>
      </c>
      <c r="D6" s="168">
        <v>465</v>
      </c>
      <c r="E6" s="169">
        <v>271</v>
      </c>
      <c r="F6" s="164"/>
      <c r="G6" s="166"/>
      <c r="H6" s="166"/>
    </row>
    <row r="7" spans="1:8" s="1" customFormat="1" ht="13.5">
      <c r="A7" s="164"/>
      <c r="B7" s="170" t="s">
        <v>240</v>
      </c>
      <c r="C7" s="171">
        <v>1</v>
      </c>
      <c r="D7" s="172">
        <v>0.632</v>
      </c>
      <c r="E7" s="173">
        <v>0.368</v>
      </c>
      <c r="F7" s="164"/>
      <c r="G7" s="166"/>
      <c r="H7" s="166"/>
    </row>
    <row r="8" spans="1:8" s="1" customFormat="1" ht="13.5">
      <c r="A8" s="164"/>
      <c r="B8" s="161"/>
      <c r="C8" s="167">
        <f t="shared" si="0"/>
        <v>4656</v>
      </c>
      <c r="D8" s="168">
        <v>2218</v>
      </c>
      <c r="E8" s="169">
        <v>2438</v>
      </c>
      <c r="F8" s="164"/>
      <c r="G8" s="166"/>
      <c r="H8" s="166"/>
    </row>
    <row r="9" spans="1:8" s="1" customFormat="1" ht="13.5">
      <c r="A9" s="164"/>
      <c r="B9" s="170" t="s">
        <v>241</v>
      </c>
      <c r="C9" s="171">
        <v>1</v>
      </c>
      <c r="D9" s="174">
        <v>47.6</v>
      </c>
      <c r="E9" s="175">
        <v>52.4</v>
      </c>
      <c r="F9" s="164"/>
      <c r="G9" s="166"/>
      <c r="H9" s="166"/>
    </row>
    <row r="10" spans="1:8" s="1" customFormat="1" ht="13.5">
      <c r="A10" s="164"/>
      <c r="B10" s="161"/>
      <c r="C10" s="167">
        <f t="shared" si="0"/>
        <v>1659</v>
      </c>
      <c r="D10" s="168">
        <v>692</v>
      </c>
      <c r="E10" s="169">
        <v>967</v>
      </c>
      <c r="F10" s="164"/>
      <c r="G10" s="166"/>
      <c r="H10" s="166"/>
    </row>
    <row r="11" spans="1:8" s="1" customFormat="1" ht="13.5">
      <c r="A11" s="164"/>
      <c r="B11" s="170" t="s">
        <v>242</v>
      </c>
      <c r="C11" s="171">
        <v>1</v>
      </c>
      <c r="D11" s="174">
        <v>41.7</v>
      </c>
      <c r="E11" s="175">
        <v>58.3</v>
      </c>
      <c r="F11" s="164"/>
      <c r="G11" s="166"/>
      <c r="H11" s="166"/>
    </row>
    <row r="12" spans="1:8" s="1" customFormat="1" ht="13.5">
      <c r="A12" s="164"/>
      <c r="B12" s="162"/>
      <c r="C12" s="167">
        <f t="shared" si="0"/>
        <v>152</v>
      </c>
      <c r="D12" s="168">
        <v>67</v>
      </c>
      <c r="E12" s="169">
        <v>85</v>
      </c>
      <c r="F12" s="164"/>
      <c r="G12" s="166"/>
      <c r="H12" s="166"/>
    </row>
    <row r="13" spans="1:8" s="1" customFormat="1" ht="13.5">
      <c r="A13" s="164"/>
      <c r="B13" s="170" t="s">
        <v>243</v>
      </c>
      <c r="C13" s="171">
        <v>1</v>
      </c>
      <c r="D13" s="174">
        <v>44.1</v>
      </c>
      <c r="E13" s="175">
        <v>55.9</v>
      </c>
      <c r="F13" s="164"/>
      <c r="G13" s="166"/>
      <c r="H13" s="166"/>
    </row>
    <row r="14" spans="1:8" s="1" customFormat="1" ht="13.5">
      <c r="A14" s="164"/>
      <c r="B14" s="163"/>
      <c r="C14" s="167">
        <f t="shared" si="0"/>
        <v>616</v>
      </c>
      <c r="D14" s="168">
        <v>30</v>
      </c>
      <c r="E14" s="169">
        <v>586</v>
      </c>
      <c r="F14" s="164"/>
      <c r="G14" s="166"/>
      <c r="H14" s="166"/>
    </row>
    <row r="15" spans="1:8" ht="13.5">
      <c r="A15" s="164"/>
      <c r="B15" s="176" t="s">
        <v>140</v>
      </c>
      <c r="C15" s="177">
        <v>1</v>
      </c>
      <c r="D15" s="178">
        <v>4.9</v>
      </c>
      <c r="E15" s="179">
        <v>95.1</v>
      </c>
      <c r="F15" s="164"/>
      <c r="G15" s="166"/>
      <c r="H15" s="166"/>
    </row>
    <row r="16" spans="1:8" ht="13.5">
      <c r="A16" s="164"/>
      <c r="B16" s="165"/>
      <c r="C16" s="165"/>
      <c r="D16" s="165"/>
      <c r="E16" s="165"/>
      <c r="F16" s="164"/>
      <c r="G16" s="166"/>
      <c r="H16" s="166"/>
    </row>
    <row r="17" spans="1:8" ht="13.5">
      <c r="A17" s="164"/>
      <c r="B17" s="165"/>
      <c r="C17" s="165"/>
      <c r="D17" s="165"/>
      <c r="E17" s="165"/>
      <c r="F17" s="165"/>
      <c r="G17" s="166"/>
      <c r="H17" s="166"/>
    </row>
    <row r="18" spans="1:8" ht="13.5">
      <c r="A18" s="164"/>
      <c r="B18" s="165"/>
      <c r="C18" s="165"/>
      <c r="D18" s="165"/>
      <c r="E18" s="165"/>
      <c r="F18" s="165"/>
      <c r="G18" s="166"/>
      <c r="H18" s="166"/>
    </row>
    <row r="19" spans="1:8" ht="13.5">
      <c r="A19" s="164"/>
      <c r="B19" s="165"/>
      <c r="C19" s="165"/>
      <c r="D19" s="165"/>
      <c r="E19" s="165"/>
      <c r="F19" s="165"/>
      <c r="G19" s="166"/>
      <c r="H19" s="166"/>
    </row>
    <row r="20" spans="1:8" ht="13.5">
      <c r="A20" s="164"/>
      <c r="B20" s="165" t="s">
        <v>244</v>
      </c>
      <c r="C20" s="165"/>
      <c r="D20" s="165"/>
      <c r="E20" s="165"/>
      <c r="F20" s="165"/>
      <c r="G20" s="166"/>
      <c r="H20" s="166"/>
    </row>
    <row r="21" spans="1:8" ht="13.5">
      <c r="A21" s="164"/>
      <c r="B21" s="165" t="s">
        <v>237</v>
      </c>
      <c r="C21" s="165"/>
      <c r="D21" s="165"/>
      <c r="E21" s="165"/>
      <c r="F21" s="165"/>
      <c r="G21" s="166"/>
      <c r="H21" s="166"/>
    </row>
    <row r="22" spans="1:8" ht="13.5">
      <c r="A22" s="164"/>
      <c r="B22" s="165"/>
      <c r="C22" s="165"/>
      <c r="D22" s="165"/>
      <c r="E22" s="165"/>
      <c r="F22" s="165"/>
      <c r="G22" s="166"/>
      <c r="H22" s="166"/>
    </row>
    <row r="23" spans="1:8" ht="13.5">
      <c r="A23" s="164"/>
      <c r="B23" s="165"/>
      <c r="C23" s="165"/>
      <c r="D23" s="165"/>
      <c r="E23" s="165"/>
      <c r="F23" s="165"/>
      <c r="G23" s="166"/>
      <c r="H23" s="166"/>
    </row>
    <row r="24" spans="1:8" ht="27">
      <c r="A24" s="164"/>
      <c r="B24" s="2" t="s">
        <v>97</v>
      </c>
      <c r="C24" s="3" t="s">
        <v>6</v>
      </c>
      <c r="D24" s="4" t="s">
        <v>238</v>
      </c>
      <c r="E24" s="5" t="s">
        <v>239</v>
      </c>
      <c r="F24" s="165"/>
      <c r="G24" s="166"/>
      <c r="H24" s="166"/>
    </row>
    <row r="25" spans="1:8" ht="13.5">
      <c r="A25" s="164"/>
      <c r="B25" s="161"/>
      <c r="C25" s="167">
        <f aca="true" t="shared" si="1" ref="C25:C35">SUM(D25:E25)</f>
        <v>1</v>
      </c>
      <c r="D25" s="168">
        <v>0</v>
      </c>
      <c r="E25" s="169">
        <v>1</v>
      </c>
      <c r="F25" s="164"/>
      <c r="G25" s="166"/>
      <c r="H25" s="180" t="s">
        <v>195</v>
      </c>
    </row>
    <row r="26" spans="1:8" ht="13.5">
      <c r="A26" s="164"/>
      <c r="B26" s="170" t="s">
        <v>245</v>
      </c>
      <c r="C26" s="171">
        <v>1</v>
      </c>
      <c r="D26" s="172">
        <v>0</v>
      </c>
      <c r="E26" s="173">
        <v>1</v>
      </c>
      <c r="F26" s="164"/>
      <c r="G26" s="166"/>
      <c r="H26" s="166"/>
    </row>
    <row r="27" spans="1:8" ht="13.5">
      <c r="A27" s="164"/>
      <c r="B27" s="161"/>
      <c r="C27" s="167">
        <f t="shared" si="1"/>
        <v>1272</v>
      </c>
      <c r="D27" s="168">
        <v>304</v>
      </c>
      <c r="E27" s="169">
        <v>968</v>
      </c>
      <c r="F27" s="164"/>
      <c r="G27" s="166"/>
      <c r="H27" s="166"/>
    </row>
    <row r="28" spans="1:8" ht="13.5">
      <c r="A28" s="164"/>
      <c r="B28" s="170" t="s">
        <v>240</v>
      </c>
      <c r="C28" s="171">
        <v>1</v>
      </c>
      <c r="D28" s="172">
        <v>0.239</v>
      </c>
      <c r="E28" s="173">
        <v>0.761</v>
      </c>
      <c r="F28" s="164"/>
      <c r="G28" s="166"/>
      <c r="H28" s="166"/>
    </row>
    <row r="29" spans="1:8" ht="13.5">
      <c r="A29" s="164"/>
      <c r="B29" s="161"/>
      <c r="C29" s="167">
        <f t="shared" si="1"/>
        <v>5414</v>
      </c>
      <c r="D29" s="168">
        <v>561</v>
      </c>
      <c r="E29" s="169">
        <v>4853</v>
      </c>
      <c r="F29" s="164"/>
      <c r="G29" s="166"/>
      <c r="H29" s="166"/>
    </row>
    <row r="30" spans="1:8" ht="13.5">
      <c r="A30" s="164"/>
      <c r="B30" s="170" t="s">
        <v>241</v>
      </c>
      <c r="C30" s="171">
        <v>1</v>
      </c>
      <c r="D30" s="172">
        <v>0.104</v>
      </c>
      <c r="E30" s="173">
        <v>0.896</v>
      </c>
      <c r="F30" s="164"/>
      <c r="G30" s="166"/>
      <c r="H30" s="166"/>
    </row>
    <row r="31" spans="1:8" ht="13.5">
      <c r="A31" s="164"/>
      <c r="B31" s="161"/>
      <c r="C31" s="167">
        <f t="shared" si="1"/>
        <v>980</v>
      </c>
      <c r="D31" s="168">
        <v>72</v>
      </c>
      <c r="E31" s="169">
        <v>908</v>
      </c>
      <c r="F31" s="164"/>
      <c r="G31" s="166"/>
      <c r="H31" s="166"/>
    </row>
    <row r="32" spans="1:8" ht="13.5">
      <c r="A32" s="164"/>
      <c r="B32" s="170" t="s">
        <v>242</v>
      </c>
      <c r="C32" s="171">
        <v>1</v>
      </c>
      <c r="D32" s="172">
        <v>0.073</v>
      </c>
      <c r="E32" s="173">
        <v>0.927</v>
      </c>
      <c r="F32" s="164"/>
      <c r="G32" s="166"/>
      <c r="H32" s="166"/>
    </row>
    <row r="33" spans="1:8" ht="13.5">
      <c r="A33" s="164"/>
      <c r="B33" s="162"/>
      <c r="C33" s="167">
        <f t="shared" si="1"/>
        <v>3</v>
      </c>
      <c r="D33" s="168">
        <v>0</v>
      </c>
      <c r="E33" s="169">
        <v>3</v>
      </c>
      <c r="F33" s="164"/>
      <c r="G33" s="166"/>
      <c r="H33" s="166"/>
    </row>
    <row r="34" spans="1:8" ht="13.5">
      <c r="A34" s="164"/>
      <c r="B34" s="170" t="s">
        <v>243</v>
      </c>
      <c r="C34" s="171">
        <v>1</v>
      </c>
      <c r="D34" s="172">
        <v>0</v>
      </c>
      <c r="E34" s="173">
        <v>1</v>
      </c>
      <c r="F34" s="164"/>
      <c r="G34" s="166"/>
      <c r="H34" s="166"/>
    </row>
    <row r="35" spans="1:8" ht="13.5">
      <c r="A35" s="164"/>
      <c r="B35" s="163"/>
      <c r="C35" s="167">
        <f t="shared" si="1"/>
        <v>149</v>
      </c>
      <c r="D35" s="168">
        <v>3</v>
      </c>
      <c r="E35" s="169">
        <v>146</v>
      </c>
      <c r="F35" s="164"/>
      <c r="G35" s="166"/>
      <c r="H35" s="166"/>
    </row>
    <row r="36" spans="1:8" ht="13.5">
      <c r="A36" s="164"/>
      <c r="B36" s="176" t="s">
        <v>140</v>
      </c>
      <c r="C36" s="177">
        <v>1</v>
      </c>
      <c r="D36" s="181">
        <v>0.02</v>
      </c>
      <c r="E36" s="182">
        <v>0.98</v>
      </c>
      <c r="F36" s="164"/>
      <c r="G36" s="166"/>
      <c r="H36" s="166"/>
    </row>
    <row r="37" spans="1:8" ht="13.5">
      <c r="A37" s="164"/>
      <c r="B37" s="165"/>
      <c r="C37" s="164"/>
      <c r="D37" s="164"/>
      <c r="E37" s="164"/>
      <c r="F37" s="183"/>
      <c r="G37" s="166"/>
      <c r="H37" s="166"/>
    </row>
    <row r="38" spans="1:8" ht="13.5">
      <c r="A38" s="164"/>
      <c r="B38" s="165"/>
      <c r="C38" s="184"/>
      <c r="D38" s="185"/>
      <c r="E38" s="186"/>
      <c r="F38" s="186"/>
      <c r="G38" s="166"/>
      <c r="H38" s="166"/>
    </row>
    <row r="39" spans="1:8" ht="13.5">
      <c r="A39" s="164"/>
      <c r="B39" s="165"/>
      <c r="C39" s="184"/>
      <c r="D39" s="185"/>
      <c r="E39" s="186"/>
      <c r="F39" s="186"/>
      <c r="G39" s="166"/>
      <c r="H39" s="166"/>
    </row>
    <row r="40" spans="1:8" ht="13.5">
      <c r="A40" s="183"/>
      <c r="B40" s="183"/>
      <c r="C40" s="183"/>
      <c r="D40" s="183"/>
      <c r="E40" s="183"/>
      <c r="F40" s="183"/>
      <c r="G40" s="183"/>
      <c r="H40" s="183"/>
    </row>
    <row r="41" spans="1:8" ht="13.5">
      <c r="A41" s="183"/>
      <c r="B41" s="183"/>
      <c r="C41" s="183"/>
      <c r="D41" s="183"/>
      <c r="E41" s="183"/>
      <c r="F41" s="183"/>
      <c r="G41" s="183"/>
      <c r="H41" s="183"/>
    </row>
    <row r="42" spans="1:8" ht="13.5">
      <c r="A42" s="183"/>
      <c r="B42" s="183"/>
      <c r="C42" s="183"/>
      <c r="D42" s="183"/>
      <c r="E42" s="183"/>
      <c r="F42" s="183"/>
      <c r="G42" s="183"/>
      <c r="H42" s="183"/>
    </row>
    <row r="43" spans="1:8" ht="13.5">
      <c r="A43" s="183"/>
      <c r="B43" s="183"/>
      <c r="C43" s="183"/>
      <c r="D43" s="183"/>
      <c r="E43" s="183"/>
      <c r="F43" s="183"/>
      <c r="G43" s="183"/>
      <c r="H43" s="183"/>
    </row>
    <row r="44" spans="1:8" ht="13.5">
      <c r="A44" s="183"/>
      <c r="B44" s="183"/>
      <c r="C44" s="183"/>
      <c r="D44" s="183"/>
      <c r="E44" s="183"/>
      <c r="F44" s="183"/>
      <c r="G44" s="183"/>
      <c r="H44" s="183"/>
    </row>
    <row r="45" spans="1:8" ht="13.5">
      <c r="A45" s="183"/>
      <c r="B45" s="183"/>
      <c r="C45" s="183"/>
      <c r="D45" s="183"/>
      <c r="E45" s="183"/>
      <c r="F45" s="183"/>
      <c r="G45" s="183"/>
      <c r="H45" s="183"/>
    </row>
    <row r="46" spans="1:8" ht="13.5">
      <c r="A46" s="183"/>
      <c r="B46" s="183"/>
      <c r="C46" s="183"/>
      <c r="D46" s="183"/>
      <c r="E46" s="183"/>
      <c r="F46" s="183"/>
      <c r="G46" s="183"/>
      <c r="H46" s="183"/>
    </row>
    <row r="47" spans="1:8" ht="13.5">
      <c r="A47" s="183"/>
      <c r="B47" s="183"/>
      <c r="C47" s="183"/>
      <c r="D47" s="183"/>
      <c r="E47" s="183"/>
      <c r="F47" s="183"/>
      <c r="G47" s="183"/>
      <c r="H47" s="183"/>
    </row>
    <row r="48" spans="1:8" ht="13.5">
      <c r="A48" s="183"/>
      <c r="B48" s="183"/>
      <c r="C48" s="183"/>
      <c r="D48" s="183"/>
      <c r="E48" s="183"/>
      <c r="F48" s="183"/>
      <c r="G48" s="183"/>
      <c r="H48" s="183"/>
    </row>
    <row r="49" spans="1:8" ht="13.5">
      <c r="A49" s="183"/>
      <c r="B49" s="183"/>
      <c r="C49" s="183"/>
      <c r="D49" s="183"/>
      <c r="E49" s="183"/>
      <c r="F49" s="183"/>
      <c r="G49" s="183"/>
      <c r="H49" s="183"/>
    </row>
    <row r="50" spans="1:8" ht="13.5">
      <c r="A50" s="183"/>
      <c r="B50" s="183"/>
      <c r="C50" s="183"/>
      <c r="D50" s="183"/>
      <c r="E50" s="183"/>
      <c r="F50" s="183"/>
      <c r="G50" s="183"/>
      <c r="H50" s="183"/>
    </row>
    <row r="51" spans="1:8" ht="13.5">
      <c r="A51" s="183"/>
      <c r="B51" s="183"/>
      <c r="C51" s="183"/>
      <c r="D51" s="183"/>
      <c r="E51" s="183"/>
      <c r="F51" s="183"/>
      <c r="G51" s="183"/>
      <c r="H51" s="183"/>
    </row>
    <row r="52" spans="1:8" ht="13.5">
      <c r="A52" s="183"/>
      <c r="B52" s="183"/>
      <c r="C52" s="183"/>
      <c r="D52" s="183"/>
      <c r="E52" s="183"/>
      <c r="F52" s="183"/>
      <c r="G52" s="183"/>
      <c r="H52" s="183"/>
    </row>
    <row r="53" spans="1:8" ht="13.5">
      <c r="A53" s="183"/>
      <c r="B53" s="183"/>
      <c r="C53" s="183"/>
      <c r="D53" s="183"/>
      <c r="E53" s="183"/>
      <c r="F53" s="183"/>
      <c r="G53" s="183"/>
      <c r="H53" s="183"/>
    </row>
    <row r="54" spans="1:8" ht="13.5">
      <c r="A54" s="183"/>
      <c r="B54" s="183"/>
      <c r="C54" s="183"/>
      <c r="D54" s="183"/>
      <c r="E54" s="183"/>
      <c r="F54" s="183"/>
      <c r="G54" s="183"/>
      <c r="H54" s="183"/>
    </row>
    <row r="55" spans="1:8" ht="13.5">
      <c r="A55" s="183"/>
      <c r="B55" s="183"/>
      <c r="C55" s="183"/>
      <c r="D55" s="183"/>
      <c r="E55" s="183"/>
      <c r="F55" s="183"/>
      <c r="G55" s="183"/>
      <c r="H55" s="183"/>
    </row>
    <row r="56" spans="1:8" ht="13.5">
      <c r="A56" s="183"/>
      <c r="B56" s="183"/>
      <c r="C56" s="183"/>
      <c r="D56" s="183"/>
      <c r="E56" s="183"/>
      <c r="F56" s="183"/>
      <c r="G56" s="183"/>
      <c r="H56" s="183"/>
    </row>
    <row r="57" spans="1:8" ht="13.5">
      <c r="A57" s="183"/>
      <c r="B57" s="183"/>
      <c r="C57" s="183"/>
      <c r="D57" s="183"/>
      <c r="E57" s="183"/>
      <c r="F57" s="183"/>
      <c r="G57" s="183"/>
      <c r="H57" s="183"/>
    </row>
    <row r="58" spans="1:8" ht="13.5">
      <c r="A58" s="183"/>
      <c r="B58" s="183"/>
      <c r="C58" s="183"/>
      <c r="D58" s="183"/>
      <c r="E58" s="183"/>
      <c r="F58" s="183"/>
      <c r="G58" s="183"/>
      <c r="H58" s="183"/>
    </row>
    <row r="59" spans="1:8" ht="13.5">
      <c r="A59" s="183"/>
      <c r="B59" s="183"/>
      <c r="C59" s="183"/>
      <c r="D59" s="183"/>
      <c r="E59" s="183"/>
      <c r="F59" s="183"/>
      <c r="G59" s="183"/>
      <c r="H59" s="183"/>
    </row>
    <row r="60" spans="1:8" ht="13.5">
      <c r="A60" s="183"/>
      <c r="B60" s="183"/>
      <c r="C60" s="183"/>
      <c r="D60" s="183"/>
      <c r="E60" s="183"/>
      <c r="F60" s="183"/>
      <c r="G60" s="183"/>
      <c r="H60" s="183"/>
    </row>
  </sheetData>
  <sheetProtection/>
  <printOptions/>
  <pageMargins left="0.7874015748031497" right="0.7874015748031497" top="0.984251968503937" bottom="0.984251968503937" header="0.5118110236220472" footer="0.5118110236220472"/>
  <pageSetup firstPageNumber="48" useFirstPageNumber="1" horizontalDpi="600" verticalDpi="600" orientation="portrait" paperSize="9" scale="90" r:id="rId1"/>
  <headerFooter alignWithMargins="0">
    <oddFooter>&amp;C&amp;"ＭＳ Ｐ明朝,標準"&amp;12-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C1:AA148"/>
  <sheetViews>
    <sheetView workbookViewId="0" topLeftCell="A159">
      <selection activeCell="A131" sqref="A131"/>
    </sheetView>
  </sheetViews>
  <sheetFormatPr defaultColWidth="9.00390625" defaultRowHeight="13.5"/>
  <cols>
    <col min="1" max="2" width="8.625" style="1" customWidth="1"/>
    <col min="3" max="3" width="6.625" style="1" customWidth="1"/>
    <col min="4" max="4" width="5.00390625" style="1" customWidth="1"/>
    <col min="5" max="5" width="5.75390625" style="1" customWidth="1"/>
    <col min="6" max="6" width="5.625" style="1" customWidth="1"/>
    <col min="7" max="7" width="4.625" style="1" customWidth="1"/>
    <col min="8" max="8" width="5.125" style="1" customWidth="1"/>
    <col min="9" max="11" width="4.625" style="1" customWidth="1"/>
    <col min="12" max="12" width="5.125" style="1" customWidth="1"/>
    <col min="13" max="15" width="4.625" style="1" customWidth="1"/>
    <col min="16" max="16" width="5.00390625" style="1" customWidth="1"/>
    <col min="17" max="19" width="4.625" style="1" customWidth="1"/>
    <col min="20" max="20" width="5.375" style="1" customWidth="1"/>
    <col min="21" max="23" width="4.625" style="1" customWidth="1"/>
    <col min="24" max="24" width="5.625" style="1" customWidth="1"/>
    <col min="25" max="27" width="4.625" style="1" customWidth="1"/>
    <col min="28" max="28" width="1.625" style="1" customWidth="1"/>
    <col min="29" max="59" width="4.625" style="1" customWidth="1"/>
    <col min="60" max="16384" width="9.00390625" style="1" customWidth="1"/>
  </cols>
  <sheetData>
    <row r="1" ht="13.5">
      <c r="C1" s="78" t="s">
        <v>230</v>
      </c>
    </row>
    <row r="3" spans="3:27" ht="22.5">
      <c r="C3" s="29" t="s">
        <v>97</v>
      </c>
      <c r="D3" s="248" t="s">
        <v>139</v>
      </c>
      <c r="E3" s="249"/>
      <c r="F3" s="249"/>
      <c r="G3" s="249"/>
      <c r="H3" s="249"/>
      <c r="I3" s="249"/>
      <c r="J3" s="249"/>
      <c r="K3" s="250"/>
      <c r="L3" s="248" t="s">
        <v>7</v>
      </c>
      <c r="M3" s="249"/>
      <c r="N3" s="249"/>
      <c r="O3" s="249"/>
      <c r="P3" s="249"/>
      <c r="Q3" s="249"/>
      <c r="R3" s="249"/>
      <c r="S3" s="250"/>
      <c r="T3" s="248" t="s">
        <v>8</v>
      </c>
      <c r="U3" s="249"/>
      <c r="V3" s="249"/>
      <c r="W3" s="249"/>
      <c r="X3" s="249"/>
      <c r="Y3" s="249"/>
      <c r="Z3" s="249"/>
      <c r="AA3" s="250"/>
    </row>
    <row r="4" spans="3:27" ht="56.25">
      <c r="C4" s="64"/>
      <c r="D4" s="65" t="s">
        <v>6</v>
      </c>
      <c r="E4" s="79" t="s">
        <v>115</v>
      </c>
      <c r="F4" s="79" t="s">
        <v>116</v>
      </c>
      <c r="G4" s="79" t="s">
        <v>117</v>
      </c>
      <c r="H4" s="79" t="s">
        <v>119</v>
      </c>
      <c r="I4" s="79" t="s">
        <v>120</v>
      </c>
      <c r="J4" s="79" t="s">
        <v>118</v>
      </c>
      <c r="K4" s="32" t="s">
        <v>140</v>
      </c>
      <c r="L4" s="65" t="s">
        <v>6</v>
      </c>
      <c r="M4" s="79" t="s">
        <v>115</v>
      </c>
      <c r="N4" s="79" t="s">
        <v>116</v>
      </c>
      <c r="O4" s="79" t="s">
        <v>117</v>
      </c>
      <c r="P4" s="79" t="s">
        <v>119</v>
      </c>
      <c r="Q4" s="79" t="s">
        <v>120</v>
      </c>
      <c r="R4" s="79" t="s">
        <v>118</v>
      </c>
      <c r="S4" s="32" t="s">
        <v>140</v>
      </c>
      <c r="T4" s="65" t="s">
        <v>6</v>
      </c>
      <c r="U4" s="79" t="s">
        <v>115</v>
      </c>
      <c r="V4" s="79" t="s">
        <v>116</v>
      </c>
      <c r="W4" s="79" t="s">
        <v>117</v>
      </c>
      <c r="X4" s="79" t="s">
        <v>119</v>
      </c>
      <c r="Y4" s="79" t="s">
        <v>120</v>
      </c>
      <c r="Z4" s="79" t="s">
        <v>118</v>
      </c>
      <c r="AA4" s="32" t="s">
        <v>140</v>
      </c>
    </row>
    <row r="5" spans="3:27" ht="18" customHeight="1">
      <c r="C5" s="242" t="s">
        <v>6</v>
      </c>
      <c r="D5" s="72">
        <f aca="true" t="shared" si="0" ref="D5:AA5">SUM(D7,D9,D11,D13,D15,D17)</f>
        <v>7760</v>
      </c>
      <c r="E5" s="73">
        <f t="shared" si="0"/>
        <v>76</v>
      </c>
      <c r="F5" s="73">
        <f t="shared" si="0"/>
        <v>196</v>
      </c>
      <c r="G5" s="73">
        <f t="shared" si="0"/>
        <v>262</v>
      </c>
      <c r="H5" s="73">
        <f t="shared" si="0"/>
        <v>6167</v>
      </c>
      <c r="I5" s="73">
        <f t="shared" si="0"/>
        <v>166</v>
      </c>
      <c r="J5" s="73">
        <f t="shared" si="0"/>
        <v>74</v>
      </c>
      <c r="K5" s="74">
        <f t="shared" si="0"/>
        <v>819</v>
      </c>
      <c r="L5" s="45">
        <f t="shared" si="0"/>
        <v>871</v>
      </c>
      <c r="M5" s="46">
        <f t="shared" si="0"/>
        <v>0</v>
      </c>
      <c r="N5" s="46">
        <f t="shared" si="0"/>
        <v>20</v>
      </c>
      <c r="O5" s="46">
        <f t="shared" si="0"/>
        <v>35</v>
      </c>
      <c r="P5" s="46">
        <f t="shared" si="0"/>
        <v>675</v>
      </c>
      <c r="Q5" s="46">
        <f t="shared" si="0"/>
        <v>11</v>
      </c>
      <c r="R5" s="46">
        <f t="shared" si="0"/>
        <v>14</v>
      </c>
      <c r="S5" s="35">
        <f t="shared" si="0"/>
        <v>116</v>
      </c>
      <c r="T5" s="45">
        <f t="shared" si="0"/>
        <v>1264</v>
      </c>
      <c r="U5" s="46">
        <f t="shared" si="0"/>
        <v>2</v>
      </c>
      <c r="V5" s="46">
        <f t="shared" si="0"/>
        <v>29</v>
      </c>
      <c r="W5" s="46">
        <f t="shared" si="0"/>
        <v>39</v>
      </c>
      <c r="X5" s="46">
        <f t="shared" si="0"/>
        <v>1021</v>
      </c>
      <c r="Y5" s="46">
        <f t="shared" si="0"/>
        <v>18</v>
      </c>
      <c r="Z5" s="46">
        <f t="shared" si="0"/>
        <v>6</v>
      </c>
      <c r="AA5" s="35">
        <f t="shared" si="0"/>
        <v>149</v>
      </c>
    </row>
    <row r="6" spans="3:27" ht="18" customHeight="1">
      <c r="C6" s="243"/>
      <c r="D6" s="94">
        <f>SUM(E6:K6)</f>
        <v>100.1</v>
      </c>
      <c r="E6" s="37">
        <f aca="true" t="shared" si="1" ref="E6:K6">ROUND(E5/$D5*100,1)</f>
        <v>1</v>
      </c>
      <c r="F6" s="37">
        <f t="shared" si="1"/>
        <v>2.5</v>
      </c>
      <c r="G6" s="37">
        <f t="shared" si="1"/>
        <v>3.4</v>
      </c>
      <c r="H6" s="37">
        <f t="shared" si="1"/>
        <v>79.5</v>
      </c>
      <c r="I6" s="37">
        <f t="shared" si="1"/>
        <v>2.1</v>
      </c>
      <c r="J6" s="37">
        <f t="shared" si="1"/>
        <v>1</v>
      </c>
      <c r="K6" s="38">
        <f t="shared" si="1"/>
        <v>10.6</v>
      </c>
      <c r="L6" s="94">
        <f>SUM(M6:S6)</f>
        <v>99.89999999999999</v>
      </c>
      <c r="M6" s="37">
        <f aca="true" t="shared" si="2" ref="M6:R6">ROUND(M5/$L5*100,1)</f>
        <v>0</v>
      </c>
      <c r="N6" s="37">
        <f t="shared" si="2"/>
        <v>2.3</v>
      </c>
      <c r="O6" s="37">
        <f t="shared" si="2"/>
        <v>4</v>
      </c>
      <c r="P6" s="37">
        <f t="shared" si="2"/>
        <v>77.5</v>
      </c>
      <c r="Q6" s="37">
        <f t="shared" si="2"/>
        <v>1.3</v>
      </c>
      <c r="R6" s="37">
        <f t="shared" si="2"/>
        <v>1.6</v>
      </c>
      <c r="S6" s="38">
        <f>ROUND(S5/$L5*100,1)-0.1</f>
        <v>13.200000000000001</v>
      </c>
      <c r="T6" s="94">
        <f aca="true" t="shared" si="3" ref="T6:T17">SUM(U6:AA6)</f>
        <v>100</v>
      </c>
      <c r="U6" s="37">
        <f aca="true" t="shared" si="4" ref="U6:Z6">ROUND(U5/$T5*100,1)</f>
        <v>0.2</v>
      </c>
      <c r="V6" s="37">
        <f t="shared" si="4"/>
        <v>2.3</v>
      </c>
      <c r="W6" s="37">
        <f t="shared" si="4"/>
        <v>3.1</v>
      </c>
      <c r="X6" s="37">
        <f t="shared" si="4"/>
        <v>80.8</v>
      </c>
      <c r="Y6" s="37">
        <f t="shared" si="4"/>
        <v>1.4</v>
      </c>
      <c r="Z6" s="37">
        <f t="shared" si="4"/>
        <v>0.5</v>
      </c>
      <c r="AA6" s="38">
        <f>ROUND(AA5/$T5*100,1)-0.1</f>
        <v>11.700000000000001</v>
      </c>
    </row>
    <row r="7" spans="3:27" ht="18" customHeight="1">
      <c r="C7" s="251" t="s">
        <v>90</v>
      </c>
      <c r="D7" s="75">
        <f aca="true" t="shared" si="5" ref="D7:K7">SUM(L7,T7,D24,L24,T24,D41)</f>
        <v>3755</v>
      </c>
      <c r="E7" s="76">
        <f t="shared" si="5"/>
        <v>36</v>
      </c>
      <c r="F7" s="76">
        <f t="shared" si="5"/>
        <v>89</v>
      </c>
      <c r="G7" s="76">
        <f t="shared" si="5"/>
        <v>136</v>
      </c>
      <c r="H7" s="76">
        <f t="shared" si="5"/>
        <v>3022</v>
      </c>
      <c r="I7" s="76">
        <f t="shared" si="5"/>
        <v>70</v>
      </c>
      <c r="J7" s="76">
        <f t="shared" si="5"/>
        <v>29</v>
      </c>
      <c r="K7" s="77">
        <f t="shared" si="5"/>
        <v>373</v>
      </c>
      <c r="L7" s="51">
        <f>SUM(M7:S7)</f>
        <v>323</v>
      </c>
      <c r="M7" s="76">
        <v>0</v>
      </c>
      <c r="N7" s="76">
        <v>5</v>
      </c>
      <c r="O7" s="76">
        <v>12</v>
      </c>
      <c r="P7" s="76">
        <v>255</v>
      </c>
      <c r="Q7" s="76">
        <v>2</v>
      </c>
      <c r="R7" s="76">
        <v>4</v>
      </c>
      <c r="S7" s="77">
        <v>45</v>
      </c>
      <c r="T7" s="51">
        <f t="shared" si="3"/>
        <v>622</v>
      </c>
      <c r="U7" s="76">
        <v>1</v>
      </c>
      <c r="V7" s="76">
        <v>10</v>
      </c>
      <c r="W7" s="76">
        <v>21</v>
      </c>
      <c r="X7" s="76">
        <v>511</v>
      </c>
      <c r="Y7" s="76">
        <v>10</v>
      </c>
      <c r="Z7" s="76">
        <v>3</v>
      </c>
      <c r="AA7" s="77">
        <v>66</v>
      </c>
    </row>
    <row r="8" spans="3:27" ht="18" customHeight="1">
      <c r="C8" s="252"/>
      <c r="D8" s="94">
        <f>SUM(E8:K8)</f>
        <v>100</v>
      </c>
      <c r="E8" s="37">
        <f aca="true" t="shared" si="6" ref="E8:J8">ROUND(E7/$D7*100,1)</f>
        <v>1</v>
      </c>
      <c r="F8" s="37">
        <f t="shared" si="6"/>
        <v>2.4</v>
      </c>
      <c r="G8" s="37">
        <f t="shared" si="6"/>
        <v>3.6</v>
      </c>
      <c r="H8" s="37">
        <f t="shared" si="6"/>
        <v>80.5</v>
      </c>
      <c r="I8" s="37">
        <f t="shared" si="6"/>
        <v>1.9</v>
      </c>
      <c r="J8" s="37">
        <f t="shared" si="6"/>
        <v>0.8</v>
      </c>
      <c r="K8" s="38">
        <f>ROUND(K7/$D7*100,1)-0.1</f>
        <v>9.8</v>
      </c>
      <c r="L8" s="94">
        <f aca="true" t="shared" si="7" ref="L8:L17">SUM(M8:S8)</f>
        <v>99.9</v>
      </c>
      <c r="M8" s="37">
        <f aca="true" t="shared" si="8" ref="M8:R8">ROUND(M7/$L7*100,1)</f>
        <v>0</v>
      </c>
      <c r="N8" s="37">
        <f t="shared" si="8"/>
        <v>1.5</v>
      </c>
      <c r="O8" s="37">
        <f t="shared" si="8"/>
        <v>3.7</v>
      </c>
      <c r="P8" s="37">
        <f t="shared" si="8"/>
        <v>78.9</v>
      </c>
      <c r="Q8" s="37">
        <f t="shared" si="8"/>
        <v>0.6</v>
      </c>
      <c r="R8" s="37">
        <f t="shared" si="8"/>
        <v>1.2</v>
      </c>
      <c r="S8" s="38">
        <f>ROUND(S7/$L7*100,1)+0.1</f>
        <v>14</v>
      </c>
      <c r="T8" s="94">
        <f t="shared" si="3"/>
        <v>100</v>
      </c>
      <c r="U8" s="37">
        <f aca="true" t="shared" si="9" ref="U8:Z8">ROUND(U7/$T7*100,1)</f>
        <v>0.2</v>
      </c>
      <c r="V8" s="37">
        <f t="shared" si="9"/>
        <v>1.6</v>
      </c>
      <c r="W8" s="37">
        <f t="shared" si="9"/>
        <v>3.4</v>
      </c>
      <c r="X8" s="37">
        <f t="shared" si="9"/>
        <v>82.2</v>
      </c>
      <c r="Y8" s="37">
        <f t="shared" si="9"/>
        <v>1.6</v>
      </c>
      <c r="Z8" s="37">
        <f t="shared" si="9"/>
        <v>0.5</v>
      </c>
      <c r="AA8" s="38">
        <f>ROUND(AA7/$T7*100,1)-0.1</f>
        <v>10.5</v>
      </c>
    </row>
    <row r="9" spans="3:27" ht="18" customHeight="1">
      <c r="C9" s="246" t="s">
        <v>150</v>
      </c>
      <c r="D9" s="75">
        <f aca="true" t="shared" si="10" ref="D9:K9">SUM(L9,T9,D26,L26,T26,D43)</f>
        <v>243</v>
      </c>
      <c r="E9" s="76">
        <f t="shared" si="10"/>
        <v>2</v>
      </c>
      <c r="F9" s="76">
        <f t="shared" si="10"/>
        <v>6</v>
      </c>
      <c r="G9" s="76">
        <f t="shared" si="10"/>
        <v>10</v>
      </c>
      <c r="H9" s="76">
        <f t="shared" si="10"/>
        <v>183</v>
      </c>
      <c r="I9" s="76">
        <f t="shared" si="10"/>
        <v>6</v>
      </c>
      <c r="J9" s="76">
        <f t="shared" si="10"/>
        <v>2</v>
      </c>
      <c r="K9" s="77">
        <f t="shared" si="10"/>
        <v>34</v>
      </c>
      <c r="L9" s="51">
        <f t="shared" si="7"/>
        <v>44</v>
      </c>
      <c r="M9" s="76">
        <v>0</v>
      </c>
      <c r="N9" s="76">
        <v>0</v>
      </c>
      <c r="O9" s="76">
        <v>2</v>
      </c>
      <c r="P9" s="76">
        <v>34</v>
      </c>
      <c r="Q9" s="76">
        <v>0</v>
      </c>
      <c r="R9" s="76">
        <v>0</v>
      </c>
      <c r="S9" s="77">
        <v>8</v>
      </c>
      <c r="T9" s="51">
        <f t="shared" si="3"/>
        <v>37</v>
      </c>
      <c r="U9" s="76">
        <v>0</v>
      </c>
      <c r="V9" s="76">
        <v>1</v>
      </c>
      <c r="W9" s="76">
        <v>1</v>
      </c>
      <c r="X9" s="76">
        <v>26</v>
      </c>
      <c r="Y9" s="76">
        <v>0</v>
      </c>
      <c r="Z9" s="76">
        <v>1</v>
      </c>
      <c r="AA9" s="77">
        <v>8</v>
      </c>
    </row>
    <row r="10" spans="3:27" ht="18" customHeight="1">
      <c r="C10" s="251"/>
      <c r="D10" s="94">
        <f>SUM(E10:K10)</f>
        <v>100.1</v>
      </c>
      <c r="E10" s="37">
        <f aca="true" t="shared" si="11" ref="E10:J10">ROUND(E9/$D9*100,1)</f>
        <v>0.8</v>
      </c>
      <c r="F10" s="37">
        <f t="shared" si="11"/>
        <v>2.5</v>
      </c>
      <c r="G10" s="37">
        <f t="shared" si="11"/>
        <v>4.1</v>
      </c>
      <c r="H10" s="37">
        <f t="shared" si="11"/>
        <v>75.3</v>
      </c>
      <c r="I10" s="37">
        <f t="shared" si="11"/>
        <v>2.5</v>
      </c>
      <c r="J10" s="37">
        <f t="shared" si="11"/>
        <v>0.8</v>
      </c>
      <c r="K10" s="38">
        <f>ROUND(K9/$D9*100,1)+0.1</f>
        <v>14.1</v>
      </c>
      <c r="L10" s="94">
        <f t="shared" si="7"/>
        <v>99.89999999999999</v>
      </c>
      <c r="M10" s="37">
        <f aca="true" t="shared" si="12" ref="M10:R10">ROUND(M9/$L9*100,1)</f>
        <v>0</v>
      </c>
      <c r="N10" s="37">
        <f t="shared" si="12"/>
        <v>0</v>
      </c>
      <c r="O10" s="37">
        <f t="shared" si="12"/>
        <v>4.5</v>
      </c>
      <c r="P10" s="37">
        <f t="shared" si="12"/>
        <v>77.3</v>
      </c>
      <c r="Q10" s="37">
        <f t="shared" si="12"/>
        <v>0</v>
      </c>
      <c r="R10" s="37">
        <f t="shared" si="12"/>
        <v>0</v>
      </c>
      <c r="S10" s="38">
        <f>ROUND(S9/$L9*100,1)-0.1</f>
        <v>18.099999999999998</v>
      </c>
      <c r="T10" s="94">
        <f t="shared" si="3"/>
        <v>100</v>
      </c>
      <c r="U10" s="37">
        <f aca="true" t="shared" si="13" ref="U10:AA10">ROUND(U9/$T9*100,1)</f>
        <v>0</v>
      </c>
      <c r="V10" s="37">
        <f t="shared" si="13"/>
        <v>2.7</v>
      </c>
      <c r="W10" s="37">
        <f t="shared" si="13"/>
        <v>2.7</v>
      </c>
      <c r="X10" s="37">
        <f t="shared" si="13"/>
        <v>70.3</v>
      </c>
      <c r="Y10" s="37">
        <f t="shared" si="13"/>
        <v>0</v>
      </c>
      <c r="Z10" s="37">
        <f t="shared" si="13"/>
        <v>2.7</v>
      </c>
      <c r="AA10" s="38">
        <f t="shared" si="13"/>
        <v>21.6</v>
      </c>
    </row>
    <row r="11" spans="3:27" ht="18" customHeight="1">
      <c r="C11" s="251" t="s">
        <v>151</v>
      </c>
      <c r="D11" s="75">
        <f aca="true" t="shared" si="14" ref="D11:K11">SUM(L11,T11,D28,L28,T28,D45)</f>
        <v>1239</v>
      </c>
      <c r="E11" s="76">
        <f t="shared" si="14"/>
        <v>14</v>
      </c>
      <c r="F11" s="76">
        <f t="shared" si="14"/>
        <v>34</v>
      </c>
      <c r="G11" s="76">
        <f t="shared" si="14"/>
        <v>31</v>
      </c>
      <c r="H11" s="76">
        <f t="shared" si="14"/>
        <v>985</v>
      </c>
      <c r="I11" s="76">
        <f t="shared" si="14"/>
        <v>32</v>
      </c>
      <c r="J11" s="76">
        <f t="shared" si="14"/>
        <v>17</v>
      </c>
      <c r="K11" s="77">
        <f t="shared" si="14"/>
        <v>126</v>
      </c>
      <c r="L11" s="51">
        <f t="shared" si="7"/>
        <v>138</v>
      </c>
      <c r="M11" s="76">
        <v>0</v>
      </c>
      <c r="N11" s="76">
        <v>8</v>
      </c>
      <c r="O11" s="76">
        <v>8</v>
      </c>
      <c r="P11" s="76">
        <v>96</v>
      </c>
      <c r="Q11" s="76">
        <v>3</v>
      </c>
      <c r="R11" s="76">
        <v>2</v>
      </c>
      <c r="S11" s="77">
        <v>21</v>
      </c>
      <c r="T11" s="51">
        <f t="shared" si="3"/>
        <v>194</v>
      </c>
      <c r="U11" s="76">
        <v>0</v>
      </c>
      <c r="V11" s="76">
        <v>7</v>
      </c>
      <c r="W11" s="76">
        <v>3</v>
      </c>
      <c r="X11" s="76">
        <v>159</v>
      </c>
      <c r="Y11" s="76">
        <v>0</v>
      </c>
      <c r="Z11" s="76">
        <v>2</v>
      </c>
      <c r="AA11" s="77">
        <v>23</v>
      </c>
    </row>
    <row r="12" spans="3:27" ht="18" customHeight="1">
      <c r="C12" s="252"/>
      <c r="D12" s="94">
        <f>SUM(E12:K12)</f>
        <v>100</v>
      </c>
      <c r="E12" s="37">
        <f aca="true" t="shared" si="15" ref="E12:K12">ROUND(E11/$D11*100,1)</f>
        <v>1.1</v>
      </c>
      <c r="F12" s="37">
        <f t="shared" si="15"/>
        <v>2.7</v>
      </c>
      <c r="G12" s="37">
        <f t="shared" si="15"/>
        <v>2.5</v>
      </c>
      <c r="H12" s="37">
        <f t="shared" si="15"/>
        <v>79.5</v>
      </c>
      <c r="I12" s="37">
        <f t="shared" si="15"/>
        <v>2.6</v>
      </c>
      <c r="J12" s="37">
        <f t="shared" si="15"/>
        <v>1.4</v>
      </c>
      <c r="K12" s="38">
        <f t="shared" si="15"/>
        <v>10.2</v>
      </c>
      <c r="L12" s="94">
        <f t="shared" si="7"/>
        <v>100.1</v>
      </c>
      <c r="M12" s="37">
        <f aca="true" t="shared" si="16" ref="M12:R12">ROUND(M11/$L11*100,1)</f>
        <v>0</v>
      </c>
      <c r="N12" s="37">
        <f t="shared" si="16"/>
        <v>5.8</v>
      </c>
      <c r="O12" s="37">
        <f t="shared" si="16"/>
        <v>5.8</v>
      </c>
      <c r="P12" s="37">
        <f t="shared" si="16"/>
        <v>69.6</v>
      </c>
      <c r="Q12" s="37">
        <f t="shared" si="16"/>
        <v>2.2</v>
      </c>
      <c r="R12" s="37">
        <f t="shared" si="16"/>
        <v>1.4</v>
      </c>
      <c r="S12" s="38">
        <f>ROUND(S11/$L11*100,1)+0.1</f>
        <v>15.299999999999999</v>
      </c>
      <c r="T12" s="94">
        <f t="shared" si="3"/>
        <v>100</v>
      </c>
      <c r="U12" s="37">
        <f aca="true" t="shared" si="17" ref="U12:AA12">ROUND(U11/$T11*100,1)</f>
        <v>0</v>
      </c>
      <c r="V12" s="37">
        <f t="shared" si="17"/>
        <v>3.6</v>
      </c>
      <c r="W12" s="37">
        <f t="shared" si="17"/>
        <v>1.5</v>
      </c>
      <c r="X12" s="37">
        <f t="shared" si="17"/>
        <v>82</v>
      </c>
      <c r="Y12" s="37">
        <f t="shared" si="17"/>
        <v>0</v>
      </c>
      <c r="Z12" s="37">
        <f t="shared" si="17"/>
        <v>1</v>
      </c>
      <c r="AA12" s="38">
        <f t="shared" si="17"/>
        <v>11.9</v>
      </c>
    </row>
    <row r="13" spans="3:27" ht="18" customHeight="1">
      <c r="C13" s="246" t="s">
        <v>93</v>
      </c>
      <c r="D13" s="75">
        <f aca="true" t="shared" si="18" ref="D13:K13">SUM(L13,T13,D30,L30,T30,D47)</f>
        <v>712</v>
      </c>
      <c r="E13" s="76">
        <f t="shared" si="18"/>
        <v>6</v>
      </c>
      <c r="F13" s="76">
        <f t="shared" si="18"/>
        <v>16</v>
      </c>
      <c r="G13" s="76">
        <f t="shared" si="18"/>
        <v>23</v>
      </c>
      <c r="H13" s="76">
        <f t="shared" si="18"/>
        <v>557</v>
      </c>
      <c r="I13" s="76">
        <f t="shared" si="18"/>
        <v>22</v>
      </c>
      <c r="J13" s="76">
        <f t="shared" si="18"/>
        <v>13</v>
      </c>
      <c r="K13" s="77">
        <f t="shared" si="18"/>
        <v>75</v>
      </c>
      <c r="L13" s="51">
        <f t="shared" si="7"/>
        <v>121</v>
      </c>
      <c r="M13" s="76">
        <v>0</v>
      </c>
      <c r="N13" s="76">
        <v>2</v>
      </c>
      <c r="O13" s="76">
        <v>5</v>
      </c>
      <c r="P13" s="76">
        <v>94</v>
      </c>
      <c r="Q13" s="76">
        <v>3</v>
      </c>
      <c r="R13" s="76">
        <v>5</v>
      </c>
      <c r="S13" s="77">
        <v>12</v>
      </c>
      <c r="T13" s="51">
        <f t="shared" si="3"/>
        <v>103</v>
      </c>
      <c r="U13" s="76">
        <v>0</v>
      </c>
      <c r="V13" s="76">
        <v>3</v>
      </c>
      <c r="W13" s="76">
        <v>5</v>
      </c>
      <c r="X13" s="76">
        <v>82</v>
      </c>
      <c r="Y13" s="76">
        <v>2</v>
      </c>
      <c r="Z13" s="76">
        <v>0</v>
      </c>
      <c r="AA13" s="77">
        <v>11</v>
      </c>
    </row>
    <row r="14" spans="3:27" ht="18" customHeight="1">
      <c r="C14" s="252"/>
      <c r="D14" s="94">
        <f>SUM(E14:K14)</f>
        <v>99.7</v>
      </c>
      <c r="E14" s="37">
        <f aca="true" t="shared" si="19" ref="E14:J14">ROUND(E13/$D13*100,1)</f>
        <v>0.8</v>
      </c>
      <c r="F14" s="37">
        <f t="shared" si="19"/>
        <v>2.2</v>
      </c>
      <c r="G14" s="37">
        <f t="shared" si="19"/>
        <v>3.2</v>
      </c>
      <c r="H14" s="37">
        <f t="shared" si="19"/>
        <v>78.2</v>
      </c>
      <c r="I14" s="37">
        <f t="shared" si="19"/>
        <v>3.1</v>
      </c>
      <c r="J14" s="37">
        <f t="shared" si="19"/>
        <v>1.8</v>
      </c>
      <c r="K14" s="38">
        <f>ROUND(K13/$D13*100,1)-0.1</f>
        <v>10.4</v>
      </c>
      <c r="L14" s="94">
        <f t="shared" si="7"/>
        <v>100</v>
      </c>
      <c r="M14" s="37">
        <f aca="true" t="shared" si="20" ref="M14:S14">ROUND(M13/$L13*100,1)</f>
        <v>0</v>
      </c>
      <c r="N14" s="37">
        <f t="shared" si="20"/>
        <v>1.7</v>
      </c>
      <c r="O14" s="37">
        <f t="shared" si="20"/>
        <v>4.1</v>
      </c>
      <c r="P14" s="37">
        <f t="shared" si="20"/>
        <v>77.7</v>
      </c>
      <c r="Q14" s="37">
        <f t="shared" si="20"/>
        <v>2.5</v>
      </c>
      <c r="R14" s="37">
        <f t="shared" si="20"/>
        <v>4.1</v>
      </c>
      <c r="S14" s="38">
        <f t="shared" si="20"/>
        <v>9.9</v>
      </c>
      <c r="T14" s="94">
        <f t="shared" si="3"/>
        <v>100</v>
      </c>
      <c r="U14" s="37">
        <f aca="true" t="shared" si="21" ref="U14:AA14">ROUND(U13/$T13*100,1)</f>
        <v>0</v>
      </c>
      <c r="V14" s="37">
        <f t="shared" si="21"/>
        <v>2.9</v>
      </c>
      <c r="W14" s="37">
        <f t="shared" si="21"/>
        <v>4.9</v>
      </c>
      <c r="X14" s="37">
        <f t="shared" si="21"/>
        <v>79.6</v>
      </c>
      <c r="Y14" s="37">
        <f t="shared" si="21"/>
        <v>1.9</v>
      </c>
      <c r="Z14" s="37">
        <f t="shared" si="21"/>
        <v>0</v>
      </c>
      <c r="AA14" s="38">
        <f t="shared" si="21"/>
        <v>10.7</v>
      </c>
    </row>
    <row r="15" spans="3:27" ht="18" customHeight="1">
      <c r="C15" s="246" t="s">
        <v>149</v>
      </c>
      <c r="D15" s="75">
        <f aca="true" t="shared" si="22" ref="D15:K15">SUM(L15,T15,D32,L32,T32,D49)</f>
        <v>1726</v>
      </c>
      <c r="E15" s="76">
        <f t="shared" si="22"/>
        <v>18</v>
      </c>
      <c r="F15" s="76">
        <f t="shared" si="22"/>
        <v>50</v>
      </c>
      <c r="G15" s="76">
        <f t="shared" si="22"/>
        <v>59</v>
      </c>
      <c r="H15" s="76">
        <f t="shared" si="22"/>
        <v>1359</v>
      </c>
      <c r="I15" s="76">
        <f t="shared" si="22"/>
        <v>34</v>
      </c>
      <c r="J15" s="76">
        <f t="shared" si="22"/>
        <v>13</v>
      </c>
      <c r="K15" s="77">
        <f t="shared" si="22"/>
        <v>193</v>
      </c>
      <c r="L15" s="51">
        <f t="shared" si="7"/>
        <v>237</v>
      </c>
      <c r="M15" s="76">
        <v>0</v>
      </c>
      <c r="N15" s="76">
        <v>5</v>
      </c>
      <c r="O15" s="76">
        <v>8</v>
      </c>
      <c r="P15" s="76">
        <v>188</v>
      </c>
      <c r="Q15" s="76">
        <v>3</v>
      </c>
      <c r="R15" s="76">
        <v>3</v>
      </c>
      <c r="S15" s="77">
        <v>30</v>
      </c>
      <c r="T15" s="51">
        <f t="shared" si="3"/>
        <v>289</v>
      </c>
      <c r="U15" s="76">
        <v>1</v>
      </c>
      <c r="V15" s="76">
        <v>7</v>
      </c>
      <c r="W15" s="76">
        <v>8</v>
      </c>
      <c r="X15" s="76">
        <v>232</v>
      </c>
      <c r="Y15" s="76">
        <v>5</v>
      </c>
      <c r="Z15" s="76">
        <v>0</v>
      </c>
      <c r="AA15" s="77">
        <v>36</v>
      </c>
    </row>
    <row r="16" spans="3:27" ht="18" customHeight="1">
      <c r="C16" s="252"/>
      <c r="D16" s="94">
        <f>SUM(E16:K16)</f>
        <v>100.1</v>
      </c>
      <c r="E16" s="37">
        <f aca="true" t="shared" si="23" ref="E16:J16">ROUND(E15/$D15*100,1)</f>
        <v>1</v>
      </c>
      <c r="F16" s="37">
        <f t="shared" si="23"/>
        <v>2.9</v>
      </c>
      <c r="G16" s="37">
        <f t="shared" si="23"/>
        <v>3.4</v>
      </c>
      <c r="H16" s="37">
        <f t="shared" si="23"/>
        <v>78.7</v>
      </c>
      <c r="I16" s="37">
        <f t="shared" si="23"/>
        <v>2</v>
      </c>
      <c r="J16" s="37">
        <f t="shared" si="23"/>
        <v>0.8</v>
      </c>
      <c r="K16" s="38">
        <f>ROUND(K15/$D15*100,1)+0.1</f>
        <v>11.299999999999999</v>
      </c>
      <c r="L16" s="94">
        <f t="shared" si="7"/>
        <v>100.19999999999999</v>
      </c>
      <c r="M16" s="37">
        <f aca="true" t="shared" si="24" ref="M16:R16">ROUND(M15/$L15*100,1)</f>
        <v>0</v>
      </c>
      <c r="N16" s="37">
        <f t="shared" si="24"/>
        <v>2.1</v>
      </c>
      <c r="O16" s="37">
        <f t="shared" si="24"/>
        <v>3.4</v>
      </c>
      <c r="P16" s="37">
        <f t="shared" si="24"/>
        <v>79.3</v>
      </c>
      <c r="Q16" s="37">
        <f t="shared" si="24"/>
        <v>1.3</v>
      </c>
      <c r="R16" s="37">
        <f t="shared" si="24"/>
        <v>1.3</v>
      </c>
      <c r="S16" s="38">
        <f>ROUND(S15/$L15*100,1)+0.1</f>
        <v>12.799999999999999</v>
      </c>
      <c r="T16" s="94">
        <f t="shared" si="3"/>
        <v>100</v>
      </c>
      <c r="U16" s="37">
        <f aca="true" t="shared" si="25" ref="U16:AA16">ROUND(U15/$T15*100,1)</f>
        <v>0.3</v>
      </c>
      <c r="V16" s="37">
        <f t="shared" si="25"/>
        <v>2.4</v>
      </c>
      <c r="W16" s="37">
        <f t="shared" si="25"/>
        <v>2.8</v>
      </c>
      <c r="X16" s="37">
        <f t="shared" si="25"/>
        <v>80.3</v>
      </c>
      <c r="Y16" s="37">
        <f t="shared" si="25"/>
        <v>1.7</v>
      </c>
      <c r="Z16" s="37">
        <f t="shared" si="25"/>
        <v>0</v>
      </c>
      <c r="AA16" s="38">
        <f t="shared" si="25"/>
        <v>12.5</v>
      </c>
    </row>
    <row r="17" spans="3:27" ht="18" customHeight="1">
      <c r="C17" s="246" t="s">
        <v>11</v>
      </c>
      <c r="D17" s="75">
        <f aca="true" t="shared" si="26" ref="D17:K17">SUM(L17,T17,D34,L34,T34,D51)</f>
        <v>85</v>
      </c>
      <c r="E17" s="76">
        <f t="shared" si="26"/>
        <v>0</v>
      </c>
      <c r="F17" s="76">
        <f t="shared" si="26"/>
        <v>1</v>
      </c>
      <c r="G17" s="76">
        <f t="shared" si="26"/>
        <v>3</v>
      </c>
      <c r="H17" s="76">
        <f t="shared" si="26"/>
        <v>61</v>
      </c>
      <c r="I17" s="76">
        <f t="shared" si="26"/>
        <v>2</v>
      </c>
      <c r="J17" s="76">
        <f t="shared" si="26"/>
        <v>0</v>
      </c>
      <c r="K17" s="77">
        <f t="shared" si="26"/>
        <v>18</v>
      </c>
      <c r="L17" s="51">
        <f t="shared" si="7"/>
        <v>8</v>
      </c>
      <c r="M17" s="76">
        <v>0</v>
      </c>
      <c r="N17" s="76">
        <v>0</v>
      </c>
      <c r="O17" s="76">
        <v>0</v>
      </c>
      <c r="P17" s="76">
        <v>8</v>
      </c>
      <c r="Q17" s="76">
        <v>0</v>
      </c>
      <c r="R17" s="76">
        <v>0</v>
      </c>
      <c r="S17" s="77">
        <v>0</v>
      </c>
      <c r="T17" s="51">
        <f t="shared" si="3"/>
        <v>19</v>
      </c>
      <c r="U17" s="76">
        <v>0</v>
      </c>
      <c r="V17" s="76">
        <v>1</v>
      </c>
      <c r="W17" s="76">
        <v>1</v>
      </c>
      <c r="X17" s="76">
        <v>11</v>
      </c>
      <c r="Y17" s="76">
        <v>1</v>
      </c>
      <c r="Z17" s="76">
        <v>0</v>
      </c>
      <c r="AA17" s="77">
        <v>5</v>
      </c>
    </row>
    <row r="18" spans="3:27" ht="18" customHeight="1">
      <c r="C18" s="247"/>
      <c r="D18" s="95">
        <f>SUM(E18:K18)</f>
        <v>100.2</v>
      </c>
      <c r="E18" s="40">
        <f aca="true" t="shared" si="27" ref="E18:J18">ROUND(E17/$D17*100,1)</f>
        <v>0</v>
      </c>
      <c r="F18" s="40">
        <f t="shared" si="27"/>
        <v>1.2</v>
      </c>
      <c r="G18" s="40">
        <f t="shared" si="27"/>
        <v>3.5</v>
      </c>
      <c r="H18" s="40">
        <f t="shared" si="27"/>
        <v>71.8</v>
      </c>
      <c r="I18" s="40">
        <f t="shared" si="27"/>
        <v>2.4</v>
      </c>
      <c r="J18" s="40">
        <f t="shared" si="27"/>
        <v>0</v>
      </c>
      <c r="K18" s="41">
        <f>ROUND(K17/$D17*100,1)+0.1</f>
        <v>21.3</v>
      </c>
      <c r="L18" s="95">
        <f>SUM(M18:S18)</f>
        <v>100</v>
      </c>
      <c r="M18" s="40">
        <f aca="true" t="shared" si="28" ref="M18:S18">ROUND(M17/$L17*100,1)</f>
        <v>0</v>
      </c>
      <c r="N18" s="40">
        <f t="shared" si="28"/>
        <v>0</v>
      </c>
      <c r="O18" s="40">
        <f t="shared" si="28"/>
        <v>0</v>
      </c>
      <c r="P18" s="40">
        <f t="shared" si="28"/>
        <v>100</v>
      </c>
      <c r="Q18" s="40">
        <f t="shared" si="28"/>
        <v>0</v>
      </c>
      <c r="R18" s="40">
        <f t="shared" si="28"/>
        <v>0</v>
      </c>
      <c r="S18" s="41">
        <f t="shared" si="28"/>
        <v>0</v>
      </c>
      <c r="T18" s="95">
        <f>SUM(U18:AA18)</f>
        <v>100</v>
      </c>
      <c r="U18" s="40">
        <f aca="true" t="shared" si="29" ref="U18:Z18">ROUND(U17/$T17*100,1)</f>
        <v>0</v>
      </c>
      <c r="V18" s="40">
        <f t="shared" si="29"/>
        <v>5.3</v>
      </c>
      <c r="W18" s="40">
        <f t="shared" si="29"/>
        <v>5.3</v>
      </c>
      <c r="X18" s="40">
        <f t="shared" si="29"/>
        <v>57.9</v>
      </c>
      <c r="Y18" s="40">
        <f t="shared" si="29"/>
        <v>5.3</v>
      </c>
      <c r="Z18" s="40">
        <f t="shared" si="29"/>
        <v>0</v>
      </c>
      <c r="AA18" s="41">
        <f>ROUND(AA17/$T17*100,1)-0.1</f>
        <v>26.2</v>
      </c>
    </row>
    <row r="20" spans="3:27" ht="22.5">
      <c r="C20" s="29" t="s">
        <v>97</v>
      </c>
      <c r="D20" s="248" t="s">
        <v>9</v>
      </c>
      <c r="E20" s="249"/>
      <c r="F20" s="249"/>
      <c r="G20" s="249"/>
      <c r="H20" s="249"/>
      <c r="I20" s="249"/>
      <c r="J20" s="249"/>
      <c r="K20" s="250"/>
      <c r="L20" s="248" t="s">
        <v>10</v>
      </c>
      <c r="M20" s="249"/>
      <c r="N20" s="249"/>
      <c r="O20" s="249"/>
      <c r="P20" s="249"/>
      <c r="Q20" s="249"/>
      <c r="R20" s="249"/>
      <c r="S20" s="250"/>
      <c r="T20" s="248" t="s">
        <v>142</v>
      </c>
      <c r="U20" s="249"/>
      <c r="V20" s="249"/>
      <c r="W20" s="249"/>
      <c r="X20" s="249"/>
      <c r="Y20" s="249"/>
      <c r="Z20" s="249"/>
      <c r="AA20" s="250"/>
    </row>
    <row r="21" spans="3:27" ht="56.25">
      <c r="C21" s="64"/>
      <c r="D21" s="65" t="s">
        <v>6</v>
      </c>
      <c r="E21" s="79" t="s">
        <v>115</v>
      </c>
      <c r="F21" s="79" t="s">
        <v>116</v>
      </c>
      <c r="G21" s="79" t="s">
        <v>117</v>
      </c>
      <c r="H21" s="79" t="s">
        <v>119</v>
      </c>
      <c r="I21" s="79" t="s">
        <v>120</v>
      </c>
      <c r="J21" s="79" t="s">
        <v>118</v>
      </c>
      <c r="K21" s="32" t="s">
        <v>140</v>
      </c>
      <c r="L21" s="65" t="s">
        <v>6</v>
      </c>
      <c r="M21" s="79" t="s">
        <v>115</v>
      </c>
      <c r="N21" s="79" t="s">
        <v>116</v>
      </c>
      <c r="O21" s="79" t="s">
        <v>117</v>
      </c>
      <c r="P21" s="79" t="s">
        <v>119</v>
      </c>
      <c r="Q21" s="79" t="s">
        <v>120</v>
      </c>
      <c r="R21" s="79" t="s">
        <v>118</v>
      </c>
      <c r="S21" s="32" t="s">
        <v>140</v>
      </c>
      <c r="T21" s="66" t="s">
        <v>6</v>
      </c>
      <c r="U21" s="69" t="s">
        <v>134</v>
      </c>
      <c r="V21" s="69" t="s">
        <v>135</v>
      </c>
      <c r="W21" s="69" t="s">
        <v>136</v>
      </c>
      <c r="X21" s="69" t="s">
        <v>137</v>
      </c>
      <c r="Y21" s="69" t="s">
        <v>138</v>
      </c>
      <c r="Z21" s="69" t="s">
        <v>133</v>
      </c>
      <c r="AA21" s="71" t="s">
        <v>144</v>
      </c>
    </row>
    <row r="22" spans="3:27" ht="18" customHeight="1">
      <c r="C22" s="242" t="s">
        <v>6</v>
      </c>
      <c r="D22" s="45">
        <f aca="true" t="shared" si="30" ref="D22:AA22">SUM(D24,D26,D28,D30,D32,D34)</f>
        <v>2075</v>
      </c>
      <c r="E22" s="46">
        <f t="shared" si="30"/>
        <v>12</v>
      </c>
      <c r="F22" s="46">
        <f t="shared" si="30"/>
        <v>41</v>
      </c>
      <c r="G22" s="46">
        <f t="shared" si="30"/>
        <v>66</v>
      </c>
      <c r="H22" s="46">
        <f t="shared" si="30"/>
        <v>1703</v>
      </c>
      <c r="I22" s="46">
        <f t="shared" si="30"/>
        <v>33</v>
      </c>
      <c r="J22" s="46">
        <f t="shared" si="30"/>
        <v>15</v>
      </c>
      <c r="K22" s="35">
        <f t="shared" si="30"/>
        <v>205</v>
      </c>
      <c r="L22" s="45">
        <f t="shared" si="30"/>
        <v>2201</v>
      </c>
      <c r="M22" s="46">
        <f t="shared" si="30"/>
        <v>31</v>
      </c>
      <c r="N22" s="46">
        <f t="shared" si="30"/>
        <v>50</v>
      </c>
      <c r="O22" s="46">
        <f t="shared" si="30"/>
        <v>69</v>
      </c>
      <c r="P22" s="46">
        <f t="shared" si="30"/>
        <v>1767</v>
      </c>
      <c r="Q22" s="46">
        <f t="shared" si="30"/>
        <v>57</v>
      </c>
      <c r="R22" s="46">
        <f t="shared" si="30"/>
        <v>24</v>
      </c>
      <c r="S22" s="35">
        <f t="shared" si="30"/>
        <v>203</v>
      </c>
      <c r="T22" s="45">
        <f t="shared" si="30"/>
        <v>1335</v>
      </c>
      <c r="U22" s="46">
        <f t="shared" si="30"/>
        <v>31</v>
      </c>
      <c r="V22" s="46">
        <f t="shared" si="30"/>
        <v>56</v>
      </c>
      <c r="W22" s="46">
        <f t="shared" si="30"/>
        <v>53</v>
      </c>
      <c r="X22" s="46">
        <f t="shared" si="30"/>
        <v>996</v>
      </c>
      <c r="Y22" s="46">
        <f t="shared" si="30"/>
        <v>46</v>
      </c>
      <c r="Z22" s="46">
        <f t="shared" si="30"/>
        <v>15</v>
      </c>
      <c r="AA22" s="35">
        <f t="shared" si="30"/>
        <v>138</v>
      </c>
    </row>
    <row r="23" spans="3:27" ht="18" customHeight="1">
      <c r="C23" s="243"/>
      <c r="D23" s="94">
        <f aca="true" t="shared" si="31" ref="D23:D34">SUM(E23:K23)</f>
        <v>99.99999999999999</v>
      </c>
      <c r="E23" s="37">
        <f aca="true" t="shared" si="32" ref="E23:J23">ROUND(E22/$D22*100,1)</f>
        <v>0.6</v>
      </c>
      <c r="F23" s="37">
        <f t="shared" si="32"/>
        <v>2</v>
      </c>
      <c r="G23" s="37">
        <f t="shared" si="32"/>
        <v>3.2</v>
      </c>
      <c r="H23" s="37">
        <f t="shared" si="32"/>
        <v>82.1</v>
      </c>
      <c r="I23" s="37">
        <f t="shared" si="32"/>
        <v>1.6</v>
      </c>
      <c r="J23" s="37">
        <f t="shared" si="32"/>
        <v>0.7</v>
      </c>
      <c r="K23" s="38">
        <f>ROUND(K22/$D22*100,1)-0.1</f>
        <v>9.8</v>
      </c>
      <c r="L23" s="94">
        <f aca="true" t="shared" si="33" ref="L23:L35">SUM(M23:S23)</f>
        <v>99.99999999999999</v>
      </c>
      <c r="M23" s="37">
        <f aca="true" t="shared" si="34" ref="M23:S23">ROUND(M22/$L22*100,1)</f>
        <v>1.4</v>
      </c>
      <c r="N23" s="37">
        <f t="shared" si="34"/>
        <v>2.3</v>
      </c>
      <c r="O23" s="37">
        <f t="shared" si="34"/>
        <v>3.1</v>
      </c>
      <c r="P23" s="37">
        <f t="shared" si="34"/>
        <v>80.3</v>
      </c>
      <c r="Q23" s="37">
        <f t="shared" si="34"/>
        <v>2.6</v>
      </c>
      <c r="R23" s="37">
        <f t="shared" si="34"/>
        <v>1.1</v>
      </c>
      <c r="S23" s="38">
        <f t="shared" si="34"/>
        <v>9.2</v>
      </c>
      <c r="T23" s="94">
        <f aca="true" t="shared" si="35" ref="T23:T35">SUM(U23:AA23)</f>
        <v>100</v>
      </c>
      <c r="U23" s="37">
        <f aca="true" t="shared" si="36" ref="U23:Z23">ROUND(U22/$T22*100,1)</f>
        <v>2.3</v>
      </c>
      <c r="V23" s="37">
        <f t="shared" si="36"/>
        <v>4.2</v>
      </c>
      <c r="W23" s="37">
        <f t="shared" si="36"/>
        <v>4</v>
      </c>
      <c r="X23" s="37">
        <f t="shared" si="36"/>
        <v>74.6</v>
      </c>
      <c r="Y23" s="37">
        <f t="shared" si="36"/>
        <v>3.4</v>
      </c>
      <c r="Z23" s="37">
        <f t="shared" si="36"/>
        <v>1.1</v>
      </c>
      <c r="AA23" s="38">
        <f>ROUND(AA22/$T22*100,1)+0.1</f>
        <v>10.4</v>
      </c>
    </row>
    <row r="24" spans="3:27" ht="18" customHeight="1">
      <c r="C24" s="251" t="s">
        <v>90</v>
      </c>
      <c r="D24" s="51">
        <f t="shared" si="31"/>
        <v>1062</v>
      </c>
      <c r="E24" s="76">
        <v>5</v>
      </c>
      <c r="F24" s="76">
        <v>25</v>
      </c>
      <c r="G24" s="76">
        <v>37</v>
      </c>
      <c r="H24" s="76">
        <v>870</v>
      </c>
      <c r="I24" s="76">
        <v>12</v>
      </c>
      <c r="J24" s="76">
        <v>5</v>
      </c>
      <c r="K24" s="77">
        <v>108</v>
      </c>
      <c r="L24" s="51">
        <f t="shared" si="33"/>
        <v>1082</v>
      </c>
      <c r="M24" s="76">
        <v>15</v>
      </c>
      <c r="N24" s="76">
        <v>21</v>
      </c>
      <c r="O24" s="76">
        <v>37</v>
      </c>
      <c r="P24" s="76">
        <v>885</v>
      </c>
      <c r="Q24" s="76">
        <v>26</v>
      </c>
      <c r="R24" s="76">
        <v>10</v>
      </c>
      <c r="S24" s="77">
        <v>88</v>
      </c>
      <c r="T24" s="51">
        <f t="shared" si="35"/>
        <v>663</v>
      </c>
      <c r="U24" s="80">
        <v>15</v>
      </c>
      <c r="V24" s="80">
        <v>28</v>
      </c>
      <c r="W24" s="80">
        <v>29</v>
      </c>
      <c r="X24" s="80">
        <v>499</v>
      </c>
      <c r="Y24" s="80">
        <v>20</v>
      </c>
      <c r="Z24" s="80">
        <v>7</v>
      </c>
      <c r="AA24" s="39">
        <v>65</v>
      </c>
    </row>
    <row r="25" spans="3:27" ht="18" customHeight="1">
      <c r="C25" s="252"/>
      <c r="D25" s="94">
        <f t="shared" si="31"/>
        <v>100</v>
      </c>
      <c r="E25" s="37">
        <f aca="true" t="shared" si="37" ref="E25:J25">ROUND(E24/$D24*100,1)</f>
        <v>0.5</v>
      </c>
      <c r="F25" s="37">
        <f t="shared" si="37"/>
        <v>2.4</v>
      </c>
      <c r="G25" s="37">
        <f t="shared" si="37"/>
        <v>3.5</v>
      </c>
      <c r="H25" s="37">
        <f t="shared" si="37"/>
        <v>81.9</v>
      </c>
      <c r="I25" s="37">
        <f t="shared" si="37"/>
        <v>1.1</v>
      </c>
      <c r="J25" s="37">
        <f t="shared" si="37"/>
        <v>0.5</v>
      </c>
      <c r="K25" s="38">
        <f>ROUND(K24/$D24*100,1)-0.1</f>
        <v>10.1</v>
      </c>
      <c r="L25" s="94">
        <f t="shared" si="33"/>
        <v>100.00000000000001</v>
      </c>
      <c r="M25" s="37">
        <f aca="true" t="shared" si="38" ref="M25:R25">ROUND(M24/$L24*100,1)</f>
        <v>1.4</v>
      </c>
      <c r="N25" s="37">
        <f t="shared" si="38"/>
        <v>1.9</v>
      </c>
      <c r="O25" s="37">
        <f t="shared" si="38"/>
        <v>3.4</v>
      </c>
      <c r="P25" s="37">
        <f t="shared" si="38"/>
        <v>81.8</v>
      </c>
      <c r="Q25" s="37">
        <f t="shared" si="38"/>
        <v>2.4</v>
      </c>
      <c r="R25" s="37">
        <f t="shared" si="38"/>
        <v>0.9</v>
      </c>
      <c r="S25" s="38">
        <f>ROUND(S24/$L24*100,1)+0.1</f>
        <v>8.2</v>
      </c>
      <c r="T25" s="94">
        <f t="shared" si="35"/>
        <v>100</v>
      </c>
      <c r="U25" s="37">
        <f aca="true" t="shared" si="39" ref="U25:Z25">ROUND(U24/$T24*100,1)</f>
        <v>2.3</v>
      </c>
      <c r="V25" s="37">
        <f t="shared" si="39"/>
        <v>4.2</v>
      </c>
      <c r="W25" s="37">
        <f t="shared" si="39"/>
        <v>4.4</v>
      </c>
      <c r="X25" s="37">
        <f t="shared" si="39"/>
        <v>75.3</v>
      </c>
      <c r="Y25" s="37">
        <f t="shared" si="39"/>
        <v>3</v>
      </c>
      <c r="Z25" s="37">
        <f t="shared" si="39"/>
        <v>1.1</v>
      </c>
      <c r="AA25" s="38">
        <f>ROUND(AA24/$T24*100,1)-0.1</f>
        <v>9.700000000000001</v>
      </c>
    </row>
    <row r="26" spans="3:27" ht="18" customHeight="1">
      <c r="C26" s="246" t="s">
        <v>150</v>
      </c>
      <c r="D26" s="51">
        <f t="shared" si="31"/>
        <v>66</v>
      </c>
      <c r="E26" s="76">
        <v>1</v>
      </c>
      <c r="F26" s="76">
        <v>2</v>
      </c>
      <c r="G26" s="76">
        <v>5</v>
      </c>
      <c r="H26" s="76">
        <v>50</v>
      </c>
      <c r="I26" s="76">
        <v>1</v>
      </c>
      <c r="J26" s="76">
        <v>1</v>
      </c>
      <c r="K26" s="77">
        <v>6</v>
      </c>
      <c r="L26" s="51">
        <f t="shared" si="33"/>
        <v>59</v>
      </c>
      <c r="M26" s="76">
        <v>1</v>
      </c>
      <c r="N26" s="76">
        <v>1</v>
      </c>
      <c r="O26" s="76">
        <v>1</v>
      </c>
      <c r="P26" s="76">
        <v>44</v>
      </c>
      <c r="Q26" s="76">
        <v>3</v>
      </c>
      <c r="R26" s="76">
        <v>0</v>
      </c>
      <c r="S26" s="77">
        <v>9</v>
      </c>
      <c r="T26" s="51">
        <f t="shared" si="35"/>
        <v>37</v>
      </c>
      <c r="U26" s="80">
        <v>0</v>
      </c>
      <c r="V26" s="80">
        <v>2</v>
      </c>
      <c r="W26" s="80">
        <v>1</v>
      </c>
      <c r="X26" s="80">
        <v>29</v>
      </c>
      <c r="Y26" s="80">
        <v>2</v>
      </c>
      <c r="Z26" s="80">
        <v>0</v>
      </c>
      <c r="AA26" s="39">
        <v>3</v>
      </c>
    </row>
    <row r="27" spans="3:27" ht="18" customHeight="1">
      <c r="C27" s="251"/>
      <c r="D27" s="94">
        <f t="shared" si="31"/>
        <v>99.99999999999999</v>
      </c>
      <c r="E27" s="37">
        <f aca="true" t="shared" si="40" ref="E27:K27">ROUND(E26/$D26*100,1)</f>
        <v>1.5</v>
      </c>
      <c r="F27" s="37">
        <f t="shared" si="40"/>
        <v>3</v>
      </c>
      <c r="G27" s="37">
        <f t="shared" si="40"/>
        <v>7.6</v>
      </c>
      <c r="H27" s="37">
        <f t="shared" si="40"/>
        <v>75.8</v>
      </c>
      <c r="I27" s="37">
        <f t="shared" si="40"/>
        <v>1.5</v>
      </c>
      <c r="J27" s="37">
        <f t="shared" si="40"/>
        <v>1.5</v>
      </c>
      <c r="K27" s="38">
        <f t="shared" si="40"/>
        <v>9.1</v>
      </c>
      <c r="L27" s="94">
        <f t="shared" si="33"/>
        <v>99.99999999999999</v>
      </c>
      <c r="M27" s="37">
        <f aca="true" t="shared" si="41" ref="M27:R27">ROUND(M26/$L26*100,1)</f>
        <v>1.7</v>
      </c>
      <c r="N27" s="37">
        <f t="shared" si="41"/>
        <v>1.7</v>
      </c>
      <c r="O27" s="37">
        <f t="shared" si="41"/>
        <v>1.7</v>
      </c>
      <c r="P27" s="37">
        <f t="shared" si="41"/>
        <v>74.6</v>
      </c>
      <c r="Q27" s="37">
        <f t="shared" si="41"/>
        <v>5.1</v>
      </c>
      <c r="R27" s="37">
        <f t="shared" si="41"/>
        <v>0</v>
      </c>
      <c r="S27" s="38">
        <f>ROUND(S26/$L26*100,1)-0.1</f>
        <v>15.200000000000001</v>
      </c>
      <c r="T27" s="94">
        <f t="shared" si="35"/>
        <v>100</v>
      </c>
      <c r="U27" s="37">
        <f aca="true" t="shared" si="42" ref="U27:AA27">ROUND(U26/$T26*100,1)</f>
        <v>0</v>
      </c>
      <c r="V27" s="37">
        <f t="shared" si="42"/>
        <v>5.4</v>
      </c>
      <c r="W27" s="37">
        <f t="shared" si="42"/>
        <v>2.7</v>
      </c>
      <c r="X27" s="37">
        <f t="shared" si="42"/>
        <v>78.4</v>
      </c>
      <c r="Y27" s="37">
        <f t="shared" si="42"/>
        <v>5.4</v>
      </c>
      <c r="Z27" s="37">
        <f t="shared" si="42"/>
        <v>0</v>
      </c>
      <c r="AA27" s="38">
        <f t="shared" si="42"/>
        <v>8.1</v>
      </c>
    </row>
    <row r="28" spans="3:27" ht="18" customHeight="1">
      <c r="C28" s="251" t="s">
        <v>151</v>
      </c>
      <c r="D28" s="51">
        <f t="shared" si="31"/>
        <v>353</v>
      </c>
      <c r="E28" s="76">
        <v>2</v>
      </c>
      <c r="F28" s="76">
        <v>3</v>
      </c>
      <c r="G28" s="76">
        <v>6</v>
      </c>
      <c r="H28" s="76">
        <v>293</v>
      </c>
      <c r="I28" s="76">
        <v>9</v>
      </c>
      <c r="J28" s="76">
        <v>3</v>
      </c>
      <c r="K28" s="77">
        <v>37</v>
      </c>
      <c r="L28" s="51">
        <f t="shared" si="33"/>
        <v>348</v>
      </c>
      <c r="M28" s="76">
        <v>6</v>
      </c>
      <c r="N28" s="76">
        <v>8</v>
      </c>
      <c r="O28" s="76">
        <v>8</v>
      </c>
      <c r="P28" s="76">
        <v>284</v>
      </c>
      <c r="Q28" s="76">
        <v>11</v>
      </c>
      <c r="R28" s="76">
        <v>7</v>
      </c>
      <c r="S28" s="77">
        <v>24</v>
      </c>
      <c r="T28" s="51">
        <f t="shared" si="35"/>
        <v>204</v>
      </c>
      <c r="U28" s="80">
        <v>6</v>
      </c>
      <c r="V28" s="80">
        <v>8</v>
      </c>
      <c r="W28" s="80">
        <v>6</v>
      </c>
      <c r="X28" s="80">
        <v>152</v>
      </c>
      <c r="Y28" s="80">
        <v>9</v>
      </c>
      <c r="Z28" s="80">
        <v>3</v>
      </c>
      <c r="AA28" s="39">
        <v>20</v>
      </c>
    </row>
    <row r="29" spans="3:27" ht="18" customHeight="1">
      <c r="C29" s="252"/>
      <c r="D29" s="94">
        <f t="shared" si="31"/>
        <v>99.99999999999999</v>
      </c>
      <c r="E29" s="37">
        <f aca="true" t="shared" si="43" ref="E29:J29">ROUND(E28/$D28*100,1)</f>
        <v>0.6</v>
      </c>
      <c r="F29" s="37">
        <f t="shared" si="43"/>
        <v>0.8</v>
      </c>
      <c r="G29" s="37">
        <f t="shared" si="43"/>
        <v>1.7</v>
      </c>
      <c r="H29" s="37">
        <f t="shared" si="43"/>
        <v>83</v>
      </c>
      <c r="I29" s="37">
        <f t="shared" si="43"/>
        <v>2.5</v>
      </c>
      <c r="J29" s="37">
        <f t="shared" si="43"/>
        <v>0.8</v>
      </c>
      <c r="K29" s="38">
        <f>ROUND(K28/$D28*100,1)+0.1</f>
        <v>10.6</v>
      </c>
      <c r="L29" s="94">
        <f t="shared" si="33"/>
        <v>100</v>
      </c>
      <c r="M29" s="37">
        <f aca="true" t="shared" si="44" ref="M29:S29">ROUND(M28/$L28*100,1)</f>
        <v>1.7</v>
      </c>
      <c r="N29" s="37">
        <f t="shared" si="44"/>
        <v>2.3</v>
      </c>
      <c r="O29" s="37">
        <f t="shared" si="44"/>
        <v>2.3</v>
      </c>
      <c r="P29" s="37">
        <f t="shared" si="44"/>
        <v>81.6</v>
      </c>
      <c r="Q29" s="37">
        <f t="shared" si="44"/>
        <v>3.2</v>
      </c>
      <c r="R29" s="37">
        <f t="shared" si="44"/>
        <v>2</v>
      </c>
      <c r="S29" s="38">
        <f t="shared" si="44"/>
        <v>6.9</v>
      </c>
      <c r="T29" s="94">
        <f t="shared" si="35"/>
        <v>100.00000000000001</v>
      </c>
      <c r="U29" s="37">
        <f aca="true" t="shared" si="45" ref="U29:Z29">ROUND(U28/$T28*100,1)</f>
        <v>2.9</v>
      </c>
      <c r="V29" s="37">
        <f t="shared" si="45"/>
        <v>3.9</v>
      </c>
      <c r="W29" s="37">
        <f t="shared" si="45"/>
        <v>2.9</v>
      </c>
      <c r="X29" s="37">
        <f t="shared" si="45"/>
        <v>74.5</v>
      </c>
      <c r="Y29" s="37">
        <f t="shared" si="45"/>
        <v>4.4</v>
      </c>
      <c r="Z29" s="37">
        <f t="shared" si="45"/>
        <v>1.5</v>
      </c>
      <c r="AA29" s="38">
        <f>ROUND(AA28/$T28*100,1)+0.1</f>
        <v>9.9</v>
      </c>
    </row>
    <row r="30" spans="3:27" ht="18" customHeight="1">
      <c r="C30" s="246" t="s">
        <v>93</v>
      </c>
      <c r="D30" s="51">
        <f t="shared" si="31"/>
        <v>163</v>
      </c>
      <c r="E30" s="76">
        <v>1</v>
      </c>
      <c r="F30" s="76">
        <v>2</v>
      </c>
      <c r="G30" s="76"/>
      <c r="H30" s="76">
        <v>135</v>
      </c>
      <c r="I30" s="76">
        <v>5</v>
      </c>
      <c r="J30" s="76">
        <v>2</v>
      </c>
      <c r="K30" s="77">
        <v>18</v>
      </c>
      <c r="L30" s="51">
        <f t="shared" si="33"/>
        <v>186</v>
      </c>
      <c r="M30" s="76">
        <v>2</v>
      </c>
      <c r="N30" s="76">
        <v>5</v>
      </c>
      <c r="O30" s="76">
        <v>7</v>
      </c>
      <c r="P30" s="76">
        <v>140</v>
      </c>
      <c r="Q30" s="76">
        <v>4</v>
      </c>
      <c r="R30" s="76">
        <v>4</v>
      </c>
      <c r="S30" s="77">
        <v>24</v>
      </c>
      <c r="T30" s="51">
        <f t="shared" si="35"/>
        <v>137</v>
      </c>
      <c r="U30" s="80">
        <v>3</v>
      </c>
      <c r="V30" s="80">
        <v>4</v>
      </c>
      <c r="W30" s="80">
        <v>6</v>
      </c>
      <c r="X30" s="80">
        <v>104</v>
      </c>
      <c r="Y30" s="80">
        <v>8</v>
      </c>
      <c r="Z30" s="80">
        <v>2</v>
      </c>
      <c r="AA30" s="39">
        <v>10</v>
      </c>
    </row>
    <row r="31" spans="3:27" ht="18" customHeight="1">
      <c r="C31" s="252"/>
      <c r="D31" s="94">
        <f t="shared" si="31"/>
        <v>99.99999999999999</v>
      </c>
      <c r="E31" s="37">
        <f aca="true" t="shared" si="46" ref="E31:J31">ROUND(E30/$D30*100,1)</f>
        <v>0.6</v>
      </c>
      <c r="F31" s="37">
        <f t="shared" si="46"/>
        <v>1.2</v>
      </c>
      <c r="G31" s="37">
        <f t="shared" si="46"/>
        <v>0</v>
      </c>
      <c r="H31" s="37">
        <f t="shared" si="46"/>
        <v>82.8</v>
      </c>
      <c r="I31" s="37">
        <f t="shared" si="46"/>
        <v>3.1</v>
      </c>
      <c r="J31" s="37">
        <f t="shared" si="46"/>
        <v>1.2</v>
      </c>
      <c r="K31" s="38">
        <f>ROUND(K30/$D30*100,1)+0.1</f>
        <v>11.1</v>
      </c>
      <c r="L31" s="94">
        <f t="shared" si="33"/>
        <v>100</v>
      </c>
      <c r="M31" s="37">
        <f aca="true" t="shared" si="47" ref="M31:R31">ROUND(M30/$L30*100,1)</f>
        <v>1.1</v>
      </c>
      <c r="N31" s="37">
        <f t="shared" si="47"/>
        <v>2.7</v>
      </c>
      <c r="O31" s="37">
        <f t="shared" si="47"/>
        <v>3.8</v>
      </c>
      <c r="P31" s="37">
        <f t="shared" si="47"/>
        <v>75.3</v>
      </c>
      <c r="Q31" s="37">
        <f t="shared" si="47"/>
        <v>2.2</v>
      </c>
      <c r="R31" s="37">
        <f t="shared" si="47"/>
        <v>2.2</v>
      </c>
      <c r="S31" s="38">
        <f>ROUND(S30/$L30*100,1)-0.2</f>
        <v>12.700000000000001</v>
      </c>
      <c r="T31" s="94">
        <f t="shared" si="35"/>
        <v>100</v>
      </c>
      <c r="U31" s="37">
        <f aca="true" t="shared" si="48" ref="U31:AA31">ROUND(U30/$T30*100,1)</f>
        <v>2.2</v>
      </c>
      <c r="V31" s="37">
        <f t="shared" si="48"/>
        <v>2.9</v>
      </c>
      <c r="W31" s="37">
        <f t="shared" si="48"/>
        <v>4.4</v>
      </c>
      <c r="X31" s="37">
        <f t="shared" si="48"/>
        <v>75.9</v>
      </c>
      <c r="Y31" s="37">
        <f t="shared" si="48"/>
        <v>5.8</v>
      </c>
      <c r="Z31" s="37">
        <f t="shared" si="48"/>
        <v>1.5</v>
      </c>
      <c r="AA31" s="38">
        <f t="shared" si="48"/>
        <v>7.3</v>
      </c>
    </row>
    <row r="32" spans="3:27" ht="18" customHeight="1">
      <c r="C32" s="246" t="s">
        <v>149</v>
      </c>
      <c r="D32" s="51">
        <f t="shared" si="31"/>
        <v>407</v>
      </c>
      <c r="E32" s="76">
        <v>3</v>
      </c>
      <c r="F32" s="76">
        <v>9</v>
      </c>
      <c r="G32" s="76">
        <v>18</v>
      </c>
      <c r="H32" s="76">
        <v>335</v>
      </c>
      <c r="I32" s="76">
        <v>5</v>
      </c>
      <c r="J32" s="76">
        <v>4</v>
      </c>
      <c r="K32" s="77">
        <v>33</v>
      </c>
      <c r="L32" s="51">
        <f t="shared" si="33"/>
        <v>508</v>
      </c>
      <c r="M32" s="76">
        <v>7</v>
      </c>
      <c r="N32" s="76">
        <v>15</v>
      </c>
      <c r="O32" s="76">
        <v>15</v>
      </c>
      <c r="P32" s="76">
        <v>402</v>
      </c>
      <c r="Q32" s="76">
        <v>13</v>
      </c>
      <c r="R32" s="76">
        <v>3</v>
      </c>
      <c r="S32" s="77">
        <v>53</v>
      </c>
      <c r="T32" s="51">
        <f t="shared" si="35"/>
        <v>283</v>
      </c>
      <c r="U32" s="80">
        <v>7</v>
      </c>
      <c r="V32" s="80">
        <v>14</v>
      </c>
      <c r="W32" s="80">
        <v>10</v>
      </c>
      <c r="X32" s="80">
        <v>202</v>
      </c>
      <c r="Y32" s="80">
        <v>7</v>
      </c>
      <c r="Z32" s="80">
        <v>3</v>
      </c>
      <c r="AA32" s="39">
        <v>40</v>
      </c>
    </row>
    <row r="33" spans="3:27" ht="18" customHeight="1">
      <c r="C33" s="252"/>
      <c r="D33" s="94">
        <f t="shared" si="31"/>
        <v>100</v>
      </c>
      <c r="E33" s="37">
        <f aca="true" t="shared" si="49" ref="E33:J33">ROUND(E32/$D32*100,1)</f>
        <v>0.7</v>
      </c>
      <c r="F33" s="37">
        <f t="shared" si="49"/>
        <v>2.2</v>
      </c>
      <c r="G33" s="37">
        <f t="shared" si="49"/>
        <v>4.4</v>
      </c>
      <c r="H33" s="37">
        <f t="shared" si="49"/>
        <v>82.3</v>
      </c>
      <c r="I33" s="37">
        <f t="shared" si="49"/>
        <v>1.2</v>
      </c>
      <c r="J33" s="37">
        <f t="shared" si="49"/>
        <v>1</v>
      </c>
      <c r="K33" s="38">
        <f>ROUND(K32/$D32*100,1)+0.1</f>
        <v>8.2</v>
      </c>
      <c r="L33" s="94">
        <f t="shared" si="33"/>
        <v>99.99999999999999</v>
      </c>
      <c r="M33" s="37">
        <f aca="true" t="shared" si="50" ref="M33:R33">ROUND(M32/$L32*100,1)</f>
        <v>1.4</v>
      </c>
      <c r="N33" s="37">
        <f t="shared" si="50"/>
        <v>3</v>
      </c>
      <c r="O33" s="37">
        <f t="shared" si="50"/>
        <v>3</v>
      </c>
      <c r="P33" s="37">
        <f t="shared" si="50"/>
        <v>79.1</v>
      </c>
      <c r="Q33" s="37">
        <f t="shared" si="50"/>
        <v>2.6</v>
      </c>
      <c r="R33" s="37">
        <f t="shared" si="50"/>
        <v>0.6</v>
      </c>
      <c r="S33" s="38">
        <f>ROUND(S32/$L32*100,1)-0.1</f>
        <v>10.3</v>
      </c>
      <c r="T33" s="94">
        <f t="shared" si="35"/>
        <v>100</v>
      </c>
      <c r="U33" s="37">
        <f aca="true" t="shared" si="51" ref="U33:AA33">ROUND(U32/$T32*100,1)</f>
        <v>2.5</v>
      </c>
      <c r="V33" s="37">
        <f t="shared" si="51"/>
        <v>4.9</v>
      </c>
      <c r="W33" s="37">
        <f t="shared" si="51"/>
        <v>3.5</v>
      </c>
      <c r="X33" s="37">
        <f t="shared" si="51"/>
        <v>71.4</v>
      </c>
      <c r="Y33" s="37">
        <f t="shared" si="51"/>
        <v>2.5</v>
      </c>
      <c r="Z33" s="37">
        <f t="shared" si="51"/>
        <v>1.1</v>
      </c>
      <c r="AA33" s="38">
        <f t="shared" si="51"/>
        <v>14.1</v>
      </c>
    </row>
    <row r="34" spans="3:27" ht="18" customHeight="1">
      <c r="C34" s="246" t="s">
        <v>11</v>
      </c>
      <c r="D34" s="51">
        <f t="shared" si="31"/>
        <v>24</v>
      </c>
      <c r="E34" s="76">
        <v>0</v>
      </c>
      <c r="F34" s="76">
        <v>0</v>
      </c>
      <c r="G34" s="76">
        <v>0</v>
      </c>
      <c r="H34" s="76">
        <v>20</v>
      </c>
      <c r="I34" s="76">
        <v>1</v>
      </c>
      <c r="J34" s="76">
        <v>0</v>
      </c>
      <c r="K34" s="77">
        <v>3</v>
      </c>
      <c r="L34" s="51">
        <f t="shared" si="33"/>
        <v>18</v>
      </c>
      <c r="M34" s="76">
        <v>0</v>
      </c>
      <c r="N34" s="76">
        <v>0</v>
      </c>
      <c r="O34" s="76">
        <v>1</v>
      </c>
      <c r="P34" s="76">
        <v>12</v>
      </c>
      <c r="Q34" s="76">
        <v>0</v>
      </c>
      <c r="R34" s="76">
        <v>0</v>
      </c>
      <c r="S34" s="77">
        <v>5</v>
      </c>
      <c r="T34" s="51">
        <f t="shared" si="35"/>
        <v>11</v>
      </c>
      <c r="U34" s="80">
        <v>0</v>
      </c>
      <c r="V34" s="80">
        <v>0</v>
      </c>
      <c r="W34" s="80">
        <v>1</v>
      </c>
      <c r="X34" s="80">
        <v>10</v>
      </c>
      <c r="Y34" s="80">
        <v>0</v>
      </c>
      <c r="Z34" s="80">
        <v>0</v>
      </c>
      <c r="AA34" s="39">
        <v>0</v>
      </c>
    </row>
    <row r="35" spans="3:27" ht="18" customHeight="1">
      <c r="C35" s="247"/>
      <c r="D35" s="95">
        <f>SUM(E35:K35)</f>
        <v>100</v>
      </c>
      <c r="E35" s="40">
        <f aca="true" t="shared" si="52" ref="E35:K35">ROUND(E34/$D34*100,1)</f>
        <v>0</v>
      </c>
      <c r="F35" s="40">
        <f t="shared" si="52"/>
        <v>0</v>
      </c>
      <c r="G35" s="40">
        <f t="shared" si="52"/>
        <v>0</v>
      </c>
      <c r="H35" s="40">
        <f t="shared" si="52"/>
        <v>83.3</v>
      </c>
      <c r="I35" s="40">
        <f t="shared" si="52"/>
        <v>4.2</v>
      </c>
      <c r="J35" s="40">
        <f t="shared" si="52"/>
        <v>0</v>
      </c>
      <c r="K35" s="41">
        <f t="shared" si="52"/>
        <v>12.5</v>
      </c>
      <c r="L35" s="95">
        <f t="shared" si="33"/>
        <v>100</v>
      </c>
      <c r="M35" s="40">
        <f aca="true" t="shared" si="53" ref="M35:R35">ROUND(M34/$L34*100,1)</f>
        <v>0</v>
      </c>
      <c r="N35" s="40">
        <f t="shared" si="53"/>
        <v>0</v>
      </c>
      <c r="O35" s="40">
        <f t="shared" si="53"/>
        <v>5.6</v>
      </c>
      <c r="P35" s="40">
        <f t="shared" si="53"/>
        <v>66.7</v>
      </c>
      <c r="Q35" s="40">
        <f t="shared" si="53"/>
        <v>0</v>
      </c>
      <c r="R35" s="40">
        <f t="shared" si="53"/>
        <v>0</v>
      </c>
      <c r="S35" s="41">
        <f>ROUND(S34/$L34*100,1)-0.1</f>
        <v>27.7</v>
      </c>
      <c r="T35" s="95">
        <f t="shared" si="35"/>
        <v>100</v>
      </c>
      <c r="U35" s="40">
        <f aca="true" t="shared" si="54" ref="U35:AA35">ROUND(U34/$T34*100,1)</f>
        <v>0</v>
      </c>
      <c r="V35" s="40">
        <f t="shared" si="54"/>
        <v>0</v>
      </c>
      <c r="W35" s="40">
        <f t="shared" si="54"/>
        <v>9.1</v>
      </c>
      <c r="X35" s="40">
        <f t="shared" si="54"/>
        <v>90.9</v>
      </c>
      <c r="Y35" s="40">
        <f t="shared" si="54"/>
        <v>0</v>
      </c>
      <c r="Z35" s="40">
        <f t="shared" si="54"/>
        <v>0</v>
      </c>
      <c r="AA35" s="41">
        <f t="shared" si="54"/>
        <v>0</v>
      </c>
    </row>
    <row r="37" spans="3:11" ht="22.5">
      <c r="C37" s="29" t="s">
        <v>97</v>
      </c>
      <c r="D37" s="248" t="s">
        <v>143</v>
      </c>
      <c r="E37" s="249"/>
      <c r="F37" s="249"/>
      <c r="G37" s="249"/>
      <c r="H37" s="249"/>
      <c r="I37" s="249"/>
      <c r="J37" s="249"/>
      <c r="K37" s="250"/>
    </row>
    <row r="38" spans="3:11" ht="45">
      <c r="C38" s="64"/>
      <c r="D38" s="66" t="s">
        <v>6</v>
      </c>
      <c r="E38" s="69" t="s">
        <v>134</v>
      </c>
      <c r="F38" s="69" t="s">
        <v>135</v>
      </c>
      <c r="G38" s="69" t="s">
        <v>136</v>
      </c>
      <c r="H38" s="69" t="s">
        <v>137</v>
      </c>
      <c r="I38" s="69" t="s">
        <v>138</v>
      </c>
      <c r="J38" s="69" t="s">
        <v>133</v>
      </c>
      <c r="K38" s="71" t="s">
        <v>144</v>
      </c>
    </row>
    <row r="39" spans="3:11" ht="18" customHeight="1">
      <c r="C39" s="242" t="s">
        <v>6</v>
      </c>
      <c r="D39" s="45">
        <f aca="true" t="shared" si="55" ref="D39:K39">SUM(D41,D43,D45,D47,D49,D51)</f>
        <v>14</v>
      </c>
      <c r="E39" s="46">
        <f t="shared" si="55"/>
        <v>0</v>
      </c>
      <c r="F39" s="46">
        <f t="shared" si="55"/>
        <v>0</v>
      </c>
      <c r="G39" s="46">
        <f t="shared" si="55"/>
        <v>0</v>
      </c>
      <c r="H39" s="46">
        <f t="shared" si="55"/>
        <v>5</v>
      </c>
      <c r="I39" s="46">
        <f t="shared" si="55"/>
        <v>1</v>
      </c>
      <c r="J39" s="46">
        <f t="shared" si="55"/>
        <v>0</v>
      </c>
      <c r="K39" s="35">
        <f t="shared" si="55"/>
        <v>8</v>
      </c>
    </row>
    <row r="40" spans="3:11" ht="18" customHeight="1">
      <c r="C40" s="243"/>
      <c r="D40" s="94">
        <f>SUM(E40:K40)</f>
        <v>100</v>
      </c>
      <c r="E40" s="37">
        <f aca="true" t="shared" si="56" ref="E40:J40">ROUND(E39/$D39*100,1)</f>
        <v>0</v>
      </c>
      <c r="F40" s="37">
        <f t="shared" si="56"/>
        <v>0</v>
      </c>
      <c r="G40" s="37">
        <f t="shared" si="56"/>
        <v>0</v>
      </c>
      <c r="H40" s="37">
        <f t="shared" si="56"/>
        <v>35.7</v>
      </c>
      <c r="I40" s="37">
        <f t="shared" si="56"/>
        <v>7.1</v>
      </c>
      <c r="J40" s="37">
        <f t="shared" si="56"/>
        <v>0</v>
      </c>
      <c r="K40" s="38">
        <f>ROUND(K39/$D39*100,1)+0.1</f>
        <v>57.2</v>
      </c>
    </row>
    <row r="41" spans="3:11" ht="18" customHeight="1">
      <c r="C41" s="251" t="s">
        <v>90</v>
      </c>
      <c r="D41" s="51">
        <f>SUM(E41:K41)</f>
        <v>3</v>
      </c>
      <c r="E41" s="80">
        <v>0</v>
      </c>
      <c r="F41" s="80">
        <v>0</v>
      </c>
      <c r="G41" s="80">
        <v>0</v>
      </c>
      <c r="H41" s="80">
        <v>2</v>
      </c>
      <c r="I41" s="80">
        <v>0</v>
      </c>
      <c r="J41" s="80">
        <v>0</v>
      </c>
      <c r="K41" s="39">
        <v>1</v>
      </c>
    </row>
    <row r="42" spans="3:11" ht="18" customHeight="1">
      <c r="C42" s="252"/>
      <c r="D42" s="94">
        <f>SUM(E42:K42)</f>
        <v>100</v>
      </c>
      <c r="E42" s="37">
        <f aca="true" t="shared" si="57" ref="E42:K42">ROUND(E41/$D41*100,1)</f>
        <v>0</v>
      </c>
      <c r="F42" s="37">
        <f t="shared" si="57"/>
        <v>0</v>
      </c>
      <c r="G42" s="37">
        <f t="shared" si="57"/>
        <v>0</v>
      </c>
      <c r="H42" s="37">
        <f t="shared" si="57"/>
        <v>66.7</v>
      </c>
      <c r="I42" s="37">
        <f t="shared" si="57"/>
        <v>0</v>
      </c>
      <c r="J42" s="37">
        <f t="shared" si="57"/>
        <v>0</v>
      </c>
      <c r="K42" s="38">
        <f t="shared" si="57"/>
        <v>33.3</v>
      </c>
    </row>
    <row r="43" spans="3:11" ht="18" customHeight="1">
      <c r="C43" s="246" t="s">
        <v>150</v>
      </c>
      <c r="D43" s="51">
        <f>SUM(E43:K43)</f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39">
        <v>0</v>
      </c>
    </row>
    <row r="44" spans="3:11" ht="18" customHeight="1">
      <c r="C44" s="251"/>
      <c r="D44" s="94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8">
        <v>0</v>
      </c>
    </row>
    <row r="45" spans="3:11" ht="18" customHeight="1">
      <c r="C45" s="251" t="s">
        <v>151</v>
      </c>
      <c r="D45" s="51">
        <f aca="true" t="shared" si="58" ref="D45:D52">SUM(E45:K45)</f>
        <v>2</v>
      </c>
      <c r="E45" s="80">
        <v>0</v>
      </c>
      <c r="F45" s="80">
        <v>0</v>
      </c>
      <c r="G45" s="80">
        <v>0</v>
      </c>
      <c r="H45" s="80">
        <v>1</v>
      </c>
      <c r="I45" s="80">
        <v>0</v>
      </c>
      <c r="J45" s="80">
        <v>0</v>
      </c>
      <c r="K45" s="39">
        <v>1</v>
      </c>
    </row>
    <row r="46" spans="3:11" ht="18" customHeight="1">
      <c r="C46" s="252"/>
      <c r="D46" s="94">
        <f t="shared" si="58"/>
        <v>100</v>
      </c>
      <c r="E46" s="37">
        <f aca="true" t="shared" si="59" ref="E46:K46">ROUND(E45/$D45*100,1)</f>
        <v>0</v>
      </c>
      <c r="F46" s="37">
        <f t="shared" si="59"/>
        <v>0</v>
      </c>
      <c r="G46" s="37">
        <f t="shared" si="59"/>
        <v>0</v>
      </c>
      <c r="H46" s="37">
        <f t="shared" si="59"/>
        <v>50</v>
      </c>
      <c r="I46" s="37">
        <f t="shared" si="59"/>
        <v>0</v>
      </c>
      <c r="J46" s="37">
        <f t="shared" si="59"/>
        <v>0</v>
      </c>
      <c r="K46" s="38">
        <f t="shared" si="59"/>
        <v>50</v>
      </c>
    </row>
    <row r="47" spans="3:11" ht="18" customHeight="1">
      <c r="C47" s="246" t="s">
        <v>93</v>
      </c>
      <c r="D47" s="51">
        <f t="shared" si="58"/>
        <v>2</v>
      </c>
      <c r="E47" s="80">
        <v>0</v>
      </c>
      <c r="F47" s="80">
        <v>0</v>
      </c>
      <c r="G47" s="80">
        <v>0</v>
      </c>
      <c r="H47" s="80">
        <v>2</v>
      </c>
      <c r="I47" s="80">
        <v>0</v>
      </c>
      <c r="J47" s="80">
        <v>0</v>
      </c>
      <c r="K47" s="39">
        <v>0</v>
      </c>
    </row>
    <row r="48" spans="3:11" ht="18" customHeight="1">
      <c r="C48" s="252"/>
      <c r="D48" s="94">
        <f t="shared" si="58"/>
        <v>100</v>
      </c>
      <c r="E48" s="37">
        <f aca="true" t="shared" si="60" ref="E48:K48">ROUND(E47/$D47*100,1)</f>
        <v>0</v>
      </c>
      <c r="F48" s="37">
        <f t="shared" si="60"/>
        <v>0</v>
      </c>
      <c r="G48" s="37">
        <f t="shared" si="60"/>
        <v>0</v>
      </c>
      <c r="H48" s="37">
        <f t="shared" si="60"/>
        <v>100</v>
      </c>
      <c r="I48" s="37">
        <f t="shared" si="60"/>
        <v>0</v>
      </c>
      <c r="J48" s="37">
        <f t="shared" si="60"/>
        <v>0</v>
      </c>
      <c r="K48" s="38">
        <f t="shared" si="60"/>
        <v>0</v>
      </c>
    </row>
    <row r="49" spans="3:11" ht="18" customHeight="1">
      <c r="C49" s="246" t="s">
        <v>149</v>
      </c>
      <c r="D49" s="51">
        <f t="shared" si="58"/>
        <v>2</v>
      </c>
      <c r="E49" s="80">
        <v>0</v>
      </c>
      <c r="F49" s="80">
        <v>0</v>
      </c>
      <c r="G49" s="80">
        <v>0</v>
      </c>
      <c r="H49" s="80">
        <v>0</v>
      </c>
      <c r="I49" s="80">
        <v>1</v>
      </c>
      <c r="J49" s="80">
        <v>0</v>
      </c>
      <c r="K49" s="39">
        <v>1</v>
      </c>
    </row>
    <row r="50" spans="3:11" ht="18" customHeight="1">
      <c r="C50" s="252"/>
      <c r="D50" s="94">
        <f t="shared" si="58"/>
        <v>100</v>
      </c>
      <c r="E50" s="37">
        <f aca="true" t="shared" si="61" ref="E50:K50">ROUND(E49/$D49*100,1)</f>
        <v>0</v>
      </c>
      <c r="F50" s="37">
        <f t="shared" si="61"/>
        <v>0</v>
      </c>
      <c r="G50" s="37">
        <f t="shared" si="61"/>
        <v>0</v>
      </c>
      <c r="H50" s="37">
        <f t="shared" si="61"/>
        <v>0</v>
      </c>
      <c r="I50" s="37">
        <f t="shared" si="61"/>
        <v>50</v>
      </c>
      <c r="J50" s="37">
        <f t="shared" si="61"/>
        <v>0</v>
      </c>
      <c r="K50" s="38">
        <f t="shared" si="61"/>
        <v>50</v>
      </c>
    </row>
    <row r="51" spans="3:11" ht="18" customHeight="1">
      <c r="C51" s="246" t="s">
        <v>11</v>
      </c>
      <c r="D51" s="51">
        <f t="shared" si="58"/>
        <v>5</v>
      </c>
      <c r="E51" s="80">
        <v>0</v>
      </c>
      <c r="F51" s="80">
        <v>0</v>
      </c>
      <c r="G51" s="80">
        <v>0</v>
      </c>
      <c r="H51" s="80">
        <v>0</v>
      </c>
      <c r="I51" s="80">
        <v>0</v>
      </c>
      <c r="J51" s="80">
        <v>0</v>
      </c>
      <c r="K51" s="39">
        <v>5</v>
      </c>
    </row>
    <row r="52" spans="3:11" ht="18" customHeight="1">
      <c r="C52" s="247"/>
      <c r="D52" s="95">
        <f t="shared" si="58"/>
        <v>100</v>
      </c>
      <c r="E52" s="40">
        <f aca="true" t="shared" si="62" ref="E52:K52">ROUND(E51/$D51*100,1)</f>
        <v>0</v>
      </c>
      <c r="F52" s="40">
        <f t="shared" si="62"/>
        <v>0</v>
      </c>
      <c r="G52" s="40">
        <f t="shared" si="62"/>
        <v>0</v>
      </c>
      <c r="H52" s="40">
        <f t="shared" si="62"/>
        <v>0</v>
      </c>
      <c r="I52" s="40">
        <f t="shared" si="62"/>
        <v>0</v>
      </c>
      <c r="J52" s="40">
        <f t="shared" si="62"/>
        <v>0</v>
      </c>
      <c r="K52" s="41">
        <f t="shared" si="62"/>
        <v>100</v>
      </c>
    </row>
    <row r="55" ht="13.5">
      <c r="C55" s="78" t="s">
        <v>231</v>
      </c>
    </row>
    <row r="57" spans="3:24" ht="22.5">
      <c r="C57" s="29" t="s">
        <v>97</v>
      </c>
      <c r="D57" s="248" t="s">
        <v>139</v>
      </c>
      <c r="E57" s="249"/>
      <c r="F57" s="249"/>
      <c r="G57" s="249"/>
      <c r="H57" s="249"/>
      <c r="I57" s="249"/>
      <c r="J57" s="250"/>
      <c r="K57" s="248" t="s">
        <v>7</v>
      </c>
      <c r="L57" s="249"/>
      <c r="M57" s="249"/>
      <c r="N57" s="249"/>
      <c r="O57" s="249"/>
      <c r="P57" s="249"/>
      <c r="Q57" s="250"/>
      <c r="R57" s="248" t="s">
        <v>99</v>
      </c>
      <c r="S57" s="249"/>
      <c r="T57" s="249"/>
      <c r="U57" s="249"/>
      <c r="V57" s="249"/>
      <c r="W57" s="249"/>
      <c r="X57" s="250"/>
    </row>
    <row r="58" spans="3:24" ht="33.75">
      <c r="C58" s="64"/>
      <c r="D58" s="65" t="s">
        <v>6</v>
      </c>
      <c r="E58" s="31" t="s">
        <v>152</v>
      </c>
      <c r="F58" s="31" t="s">
        <v>153</v>
      </c>
      <c r="G58" s="31" t="s">
        <v>154</v>
      </c>
      <c r="H58" s="31" t="s">
        <v>155</v>
      </c>
      <c r="I58" s="81" t="s">
        <v>149</v>
      </c>
      <c r="J58" s="32" t="s">
        <v>144</v>
      </c>
      <c r="K58" s="65" t="s">
        <v>6</v>
      </c>
      <c r="L58" s="31" t="s">
        <v>152</v>
      </c>
      <c r="M58" s="31" t="s">
        <v>153</v>
      </c>
      <c r="N58" s="31" t="s">
        <v>154</v>
      </c>
      <c r="O58" s="31" t="s">
        <v>155</v>
      </c>
      <c r="P58" s="81" t="s">
        <v>149</v>
      </c>
      <c r="Q58" s="32" t="s">
        <v>144</v>
      </c>
      <c r="R58" s="65" t="s">
        <v>6</v>
      </c>
      <c r="S58" s="31" t="s">
        <v>152</v>
      </c>
      <c r="T58" s="31" t="s">
        <v>153</v>
      </c>
      <c r="U58" s="31" t="s">
        <v>154</v>
      </c>
      <c r="V58" s="31" t="s">
        <v>155</v>
      </c>
      <c r="W58" s="81" t="s">
        <v>149</v>
      </c>
      <c r="X58" s="32" t="s">
        <v>144</v>
      </c>
    </row>
    <row r="59" spans="3:24" ht="18" customHeight="1">
      <c r="C59" s="253" t="s">
        <v>6</v>
      </c>
      <c r="D59" s="72">
        <f aca="true" t="shared" si="63" ref="D59:X59">SUM(D61,D63,D65,D67,D69,D71,D73)</f>
        <v>7819</v>
      </c>
      <c r="E59" s="73">
        <f t="shared" si="63"/>
        <v>262</v>
      </c>
      <c r="F59" s="73">
        <f t="shared" si="63"/>
        <v>4484</v>
      </c>
      <c r="G59" s="73">
        <f t="shared" si="63"/>
        <v>2757</v>
      </c>
      <c r="H59" s="73">
        <f t="shared" si="63"/>
        <v>139</v>
      </c>
      <c r="I59" s="73">
        <f t="shared" si="63"/>
        <v>43</v>
      </c>
      <c r="J59" s="74">
        <f t="shared" si="63"/>
        <v>134</v>
      </c>
      <c r="K59" s="45">
        <f t="shared" si="63"/>
        <v>930</v>
      </c>
      <c r="L59" s="46">
        <f t="shared" si="63"/>
        <v>50</v>
      </c>
      <c r="M59" s="46">
        <f t="shared" si="63"/>
        <v>630</v>
      </c>
      <c r="N59" s="46">
        <f t="shared" si="63"/>
        <v>224</v>
      </c>
      <c r="O59" s="46">
        <f t="shared" si="63"/>
        <v>10</v>
      </c>
      <c r="P59" s="46">
        <f t="shared" si="63"/>
        <v>7</v>
      </c>
      <c r="Q59" s="35">
        <f t="shared" si="63"/>
        <v>9</v>
      </c>
      <c r="R59" s="45">
        <f t="shared" si="63"/>
        <v>1264</v>
      </c>
      <c r="S59" s="46">
        <f t="shared" si="63"/>
        <v>35</v>
      </c>
      <c r="T59" s="46">
        <f t="shared" si="63"/>
        <v>699</v>
      </c>
      <c r="U59" s="46">
        <f t="shared" si="63"/>
        <v>483</v>
      </c>
      <c r="V59" s="46">
        <f t="shared" si="63"/>
        <v>16</v>
      </c>
      <c r="W59" s="46">
        <f t="shared" si="63"/>
        <v>8</v>
      </c>
      <c r="X59" s="35">
        <f t="shared" si="63"/>
        <v>23</v>
      </c>
    </row>
    <row r="60" spans="3:24" ht="18" customHeight="1">
      <c r="C60" s="254"/>
      <c r="D60" s="94">
        <f>SUM(E60:J60)</f>
        <v>100</v>
      </c>
      <c r="E60" s="37">
        <f aca="true" t="shared" si="64" ref="E60:J60">ROUND(E59/$D59*100,1)</f>
        <v>3.4</v>
      </c>
      <c r="F60" s="37">
        <f t="shared" si="64"/>
        <v>57.3</v>
      </c>
      <c r="G60" s="37">
        <f t="shared" si="64"/>
        <v>35.3</v>
      </c>
      <c r="H60" s="37">
        <f t="shared" si="64"/>
        <v>1.8</v>
      </c>
      <c r="I60" s="37">
        <f t="shared" si="64"/>
        <v>0.5</v>
      </c>
      <c r="J60" s="38">
        <f t="shared" si="64"/>
        <v>1.7</v>
      </c>
      <c r="K60" s="94">
        <f aca="true" t="shared" si="65" ref="K60:K74">SUM(L60:Q60)</f>
        <v>100.00000000000001</v>
      </c>
      <c r="L60" s="37">
        <f>ROUND(L59/$K59*100,1)</f>
        <v>5.4</v>
      </c>
      <c r="M60" s="37">
        <f>ROUND(M59/$K59*100,1)</f>
        <v>67.7</v>
      </c>
      <c r="N60" s="37">
        <f>ROUND(N59/$K59*100,1)</f>
        <v>24.1</v>
      </c>
      <c r="O60" s="37">
        <f>ROUND(O59/$K59*100,1)</f>
        <v>1.1</v>
      </c>
      <c r="P60" s="37">
        <f>ROUND(P59/$K59*100,1)</f>
        <v>0.8</v>
      </c>
      <c r="Q60" s="38">
        <f>ROUND(Q59/$K59*100,1)-0.1</f>
        <v>0.9</v>
      </c>
      <c r="R60" s="94">
        <f aca="true" t="shared" si="66" ref="R60:R74">SUM(S60:X60)</f>
        <v>99.99999999999999</v>
      </c>
      <c r="S60" s="37">
        <f aca="true" t="shared" si="67" ref="S60:X60">ROUND(S59/$R59*100,1)</f>
        <v>2.8</v>
      </c>
      <c r="T60" s="37">
        <f t="shared" si="67"/>
        <v>55.3</v>
      </c>
      <c r="U60" s="37">
        <f t="shared" si="67"/>
        <v>38.2</v>
      </c>
      <c r="V60" s="37">
        <f t="shared" si="67"/>
        <v>1.3</v>
      </c>
      <c r="W60" s="37">
        <f t="shared" si="67"/>
        <v>0.6</v>
      </c>
      <c r="X60" s="38">
        <f t="shared" si="67"/>
        <v>1.8</v>
      </c>
    </row>
    <row r="61" spans="3:24" ht="18" customHeight="1">
      <c r="C61" s="255" t="s">
        <v>156</v>
      </c>
      <c r="D61" s="75">
        <f aca="true" t="shared" si="68" ref="D61:J61">SUM(K61,R61,D80,K80,R80,D99)</f>
        <v>296</v>
      </c>
      <c r="E61" s="76">
        <f t="shared" si="68"/>
        <v>67</v>
      </c>
      <c r="F61" s="76">
        <f t="shared" si="68"/>
        <v>208</v>
      </c>
      <c r="G61" s="76">
        <f t="shared" si="68"/>
        <v>18</v>
      </c>
      <c r="H61" s="76">
        <f t="shared" si="68"/>
        <v>0</v>
      </c>
      <c r="I61" s="76">
        <f t="shared" si="68"/>
        <v>0</v>
      </c>
      <c r="J61" s="77">
        <f t="shared" si="68"/>
        <v>3</v>
      </c>
      <c r="K61" s="51">
        <f t="shared" si="65"/>
        <v>28</v>
      </c>
      <c r="L61" s="76">
        <v>8</v>
      </c>
      <c r="M61" s="76">
        <v>19</v>
      </c>
      <c r="N61" s="76">
        <v>1</v>
      </c>
      <c r="O61" s="76">
        <v>0</v>
      </c>
      <c r="P61" s="42">
        <v>0</v>
      </c>
      <c r="Q61" s="77">
        <v>0</v>
      </c>
      <c r="R61" s="51">
        <f t="shared" si="66"/>
        <v>68</v>
      </c>
      <c r="S61" s="76">
        <v>14</v>
      </c>
      <c r="T61" s="76">
        <v>48</v>
      </c>
      <c r="U61" s="76">
        <v>6</v>
      </c>
      <c r="V61" s="76">
        <v>0</v>
      </c>
      <c r="W61" s="42">
        <v>0</v>
      </c>
      <c r="X61" s="77">
        <v>0</v>
      </c>
    </row>
    <row r="62" spans="3:24" ht="18" customHeight="1">
      <c r="C62" s="255"/>
      <c r="D62" s="94">
        <f>SUM(E62:J62)</f>
        <v>100</v>
      </c>
      <c r="E62" s="37">
        <f aca="true" t="shared" si="69" ref="E62:J62">ROUND(E61/$D61*100,1)</f>
        <v>22.6</v>
      </c>
      <c r="F62" s="37">
        <f t="shared" si="69"/>
        <v>70.3</v>
      </c>
      <c r="G62" s="37">
        <f t="shared" si="69"/>
        <v>6.1</v>
      </c>
      <c r="H62" s="37">
        <f t="shared" si="69"/>
        <v>0</v>
      </c>
      <c r="I62" s="37">
        <f t="shared" si="69"/>
        <v>0</v>
      </c>
      <c r="J62" s="38">
        <f t="shared" si="69"/>
        <v>1</v>
      </c>
      <c r="K62" s="94">
        <f>SUM(L62:Q62)</f>
        <v>100</v>
      </c>
      <c r="L62" s="37">
        <f>ROUND(L61/$K61*100,1)</f>
        <v>28.6</v>
      </c>
      <c r="M62" s="37">
        <f>ROUND(M61/$K61*100,1)-0.1</f>
        <v>67.80000000000001</v>
      </c>
      <c r="N62" s="37">
        <f>ROUND(N61/$K61*100,1)</f>
        <v>3.6</v>
      </c>
      <c r="O62" s="37">
        <f>ROUND(O61/$K61*100,1)</f>
        <v>0</v>
      </c>
      <c r="P62" s="37">
        <f>ROUND(P61/$K61*100,1)</f>
        <v>0</v>
      </c>
      <c r="Q62" s="38">
        <f>ROUND(Q61/$K61*100,1)</f>
        <v>0</v>
      </c>
      <c r="R62" s="94">
        <f t="shared" si="66"/>
        <v>99.99999999999999</v>
      </c>
      <c r="S62" s="37">
        <f aca="true" t="shared" si="70" ref="S62:X62">ROUND(S61/$R61*100,1)</f>
        <v>20.6</v>
      </c>
      <c r="T62" s="37">
        <f t="shared" si="70"/>
        <v>70.6</v>
      </c>
      <c r="U62" s="37">
        <f t="shared" si="70"/>
        <v>8.8</v>
      </c>
      <c r="V62" s="37">
        <f t="shared" si="70"/>
        <v>0</v>
      </c>
      <c r="W62" s="37">
        <f t="shared" si="70"/>
        <v>0</v>
      </c>
      <c r="X62" s="38">
        <f t="shared" si="70"/>
        <v>0</v>
      </c>
    </row>
    <row r="63" spans="3:24" ht="18" customHeight="1">
      <c r="C63" s="255" t="s">
        <v>147</v>
      </c>
      <c r="D63" s="75">
        <f aca="true" t="shared" si="71" ref="D63:J63">SUM(K63,R63,D82,K82,R82,D101)</f>
        <v>3180</v>
      </c>
      <c r="E63" s="76">
        <f t="shared" si="71"/>
        <v>153</v>
      </c>
      <c r="F63" s="76">
        <f t="shared" si="71"/>
        <v>2263</v>
      </c>
      <c r="G63" s="76">
        <f t="shared" si="71"/>
        <v>731</v>
      </c>
      <c r="H63" s="76">
        <f t="shared" si="71"/>
        <v>12</v>
      </c>
      <c r="I63" s="76">
        <f t="shared" si="71"/>
        <v>9</v>
      </c>
      <c r="J63" s="77">
        <f t="shared" si="71"/>
        <v>12</v>
      </c>
      <c r="K63" s="51">
        <f t="shared" si="65"/>
        <v>384</v>
      </c>
      <c r="L63" s="76">
        <v>34</v>
      </c>
      <c r="M63" s="76">
        <v>300</v>
      </c>
      <c r="N63" s="76">
        <v>42</v>
      </c>
      <c r="O63" s="76">
        <v>2</v>
      </c>
      <c r="P63" s="42">
        <v>4</v>
      </c>
      <c r="Q63" s="77">
        <v>2</v>
      </c>
      <c r="R63" s="51">
        <f t="shared" si="66"/>
        <v>492</v>
      </c>
      <c r="S63" s="76">
        <v>15</v>
      </c>
      <c r="T63" s="76">
        <v>330</v>
      </c>
      <c r="U63" s="76">
        <v>143</v>
      </c>
      <c r="V63" s="76">
        <v>1</v>
      </c>
      <c r="W63" s="42">
        <v>2</v>
      </c>
      <c r="X63" s="77">
        <v>1</v>
      </c>
    </row>
    <row r="64" spans="3:24" ht="18" customHeight="1">
      <c r="C64" s="255"/>
      <c r="D64" s="94">
        <f>SUM(E64:J64)</f>
        <v>100</v>
      </c>
      <c r="E64" s="37">
        <f>ROUND(E63/$D63*100,1)</f>
        <v>4.8</v>
      </c>
      <c r="F64" s="37">
        <f>ROUND(F63/$D63*100,1)</f>
        <v>71.2</v>
      </c>
      <c r="G64" s="37">
        <f>ROUND(G63/$D63*100,1)</f>
        <v>23</v>
      </c>
      <c r="H64" s="37">
        <f>ROUND(H63/$D63*100,1)</f>
        <v>0.4</v>
      </c>
      <c r="I64" s="37">
        <f>ROUND(I63/$D63*100,1)</f>
        <v>0.3</v>
      </c>
      <c r="J64" s="38">
        <f>ROUND(J63/$D63*100,1)-0.1</f>
        <v>0.30000000000000004</v>
      </c>
      <c r="K64" s="94">
        <f t="shared" si="65"/>
        <v>100</v>
      </c>
      <c r="L64" s="37">
        <f>ROUND(L63/$K63*100,1)</f>
        <v>8.9</v>
      </c>
      <c r="M64" s="37">
        <f>ROUND(M63/$K63*100,1)</f>
        <v>78.1</v>
      </c>
      <c r="N64" s="37">
        <f>ROUND(N63/$K63*100,1)</f>
        <v>10.9</v>
      </c>
      <c r="O64" s="37">
        <f>ROUND(O63/$K63*100,1)</f>
        <v>0.5</v>
      </c>
      <c r="P64" s="37">
        <f>ROUND(P63/$K63*100,1)</f>
        <v>1</v>
      </c>
      <c r="Q64" s="38">
        <f>ROUND(Q63/$K63*100,1)+0.1</f>
        <v>0.6</v>
      </c>
      <c r="R64" s="94">
        <f t="shared" si="66"/>
        <v>100</v>
      </c>
      <c r="S64" s="37">
        <f aca="true" t="shared" si="72" ref="S64:X64">ROUND(S63/$R63*100,1)</f>
        <v>3</v>
      </c>
      <c r="T64" s="37">
        <f t="shared" si="72"/>
        <v>67.1</v>
      </c>
      <c r="U64" s="37">
        <f t="shared" si="72"/>
        <v>29.1</v>
      </c>
      <c r="V64" s="37">
        <f t="shared" si="72"/>
        <v>0.2</v>
      </c>
      <c r="W64" s="37">
        <f t="shared" si="72"/>
        <v>0.4</v>
      </c>
      <c r="X64" s="38">
        <f t="shared" si="72"/>
        <v>0.2</v>
      </c>
    </row>
    <row r="65" spans="3:24" ht="18" customHeight="1">
      <c r="C65" s="255" t="s">
        <v>157</v>
      </c>
      <c r="D65" s="75">
        <f aca="true" t="shared" si="73" ref="D65:J65">SUM(K65,R65,D84,K84,R84,D103)</f>
        <v>3581</v>
      </c>
      <c r="E65" s="76">
        <f t="shared" si="73"/>
        <v>38</v>
      </c>
      <c r="F65" s="76">
        <f t="shared" si="73"/>
        <v>1863</v>
      </c>
      <c r="G65" s="76">
        <f t="shared" si="73"/>
        <v>1602</v>
      </c>
      <c r="H65" s="76">
        <f t="shared" si="73"/>
        <v>55</v>
      </c>
      <c r="I65" s="76">
        <f t="shared" si="73"/>
        <v>12</v>
      </c>
      <c r="J65" s="77">
        <f t="shared" si="73"/>
        <v>11</v>
      </c>
      <c r="K65" s="51">
        <f t="shared" si="65"/>
        <v>431</v>
      </c>
      <c r="L65" s="76">
        <v>6</v>
      </c>
      <c r="M65" s="76">
        <v>286</v>
      </c>
      <c r="N65" s="76">
        <v>134</v>
      </c>
      <c r="O65" s="76">
        <v>3</v>
      </c>
      <c r="P65" s="42">
        <v>0</v>
      </c>
      <c r="Q65" s="77">
        <v>2</v>
      </c>
      <c r="R65" s="51">
        <f t="shared" si="66"/>
        <v>562</v>
      </c>
      <c r="S65" s="76">
        <v>6</v>
      </c>
      <c r="T65" s="76">
        <v>298</v>
      </c>
      <c r="U65" s="76">
        <v>246</v>
      </c>
      <c r="V65" s="76">
        <v>5</v>
      </c>
      <c r="W65" s="42">
        <v>4</v>
      </c>
      <c r="X65" s="77">
        <v>3</v>
      </c>
    </row>
    <row r="66" spans="3:24" ht="18" customHeight="1">
      <c r="C66" s="255"/>
      <c r="D66" s="94">
        <f>SUM(E66:J66)</f>
        <v>100.00000000000001</v>
      </c>
      <c r="E66" s="37">
        <f>ROUND(E65/$D65*100,1)</f>
        <v>1.1</v>
      </c>
      <c r="F66" s="37">
        <f>ROUND(F65/$D65*100,1)</f>
        <v>52</v>
      </c>
      <c r="G66" s="37">
        <f>ROUND(G65/$D65*100,1)</f>
        <v>44.7</v>
      </c>
      <c r="H66" s="37">
        <f>ROUND(H65/$D65*100,1)</f>
        <v>1.5</v>
      </c>
      <c r="I66" s="37">
        <f>ROUND(I65/$D65*100,1)</f>
        <v>0.3</v>
      </c>
      <c r="J66" s="38">
        <f>ROUND(J65/$D65*100,1)+0.1</f>
        <v>0.4</v>
      </c>
      <c r="K66" s="94">
        <f t="shared" si="65"/>
        <v>100.00000000000001</v>
      </c>
      <c r="L66" s="37">
        <f>ROUND(L65/$K65*100,1)</f>
        <v>1.4</v>
      </c>
      <c r="M66" s="37">
        <f>ROUND(M65/$K65*100,1)</f>
        <v>66.4</v>
      </c>
      <c r="N66" s="37">
        <f>ROUND(N65/$K65*100,1)</f>
        <v>31.1</v>
      </c>
      <c r="O66" s="37">
        <f>ROUND(O65/$K65*100,1)</f>
        <v>0.7</v>
      </c>
      <c r="P66" s="37">
        <f>ROUND(P65/$K65*100,1)</f>
        <v>0</v>
      </c>
      <c r="Q66" s="38">
        <f>ROUND(Q65/$K65*100,1)-0.1</f>
        <v>0.4</v>
      </c>
      <c r="R66" s="94">
        <f t="shared" si="66"/>
        <v>100.00000000000001</v>
      </c>
      <c r="S66" s="37">
        <f aca="true" t="shared" si="74" ref="S66:X66">ROUND(S65/$R65*100,1)</f>
        <v>1.1</v>
      </c>
      <c r="T66" s="37">
        <f t="shared" si="74"/>
        <v>53</v>
      </c>
      <c r="U66" s="37">
        <f t="shared" si="74"/>
        <v>43.8</v>
      </c>
      <c r="V66" s="37">
        <f t="shared" si="74"/>
        <v>0.9</v>
      </c>
      <c r="W66" s="37">
        <f t="shared" si="74"/>
        <v>0.7</v>
      </c>
      <c r="X66" s="38">
        <f t="shared" si="74"/>
        <v>0.5</v>
      </c>
    </row>
    <row r="67" spans="3:24" ht="18" customHeight="1">
      <c r="C67" s="255" t="s">
        <v>158</v>
      </c>
      <c r="D67" s="75">
        <f aca="true" t="shared" si="75" ref="D67:J67">SUM(K67,R67,D86,K86,R86,D105)</f>
        <v>523</v>
      </c>
      <c r="E67" s="76">
        <f t="shared" si="75"/>
        <v>1</v>
      </c>
      <c r="F67" s="76">
        <f t="shared" si="75"/>
        <v>112</v>
      </c>
      <c r="G67" s="76">
        <f t="shared" si="75"/>
        <v>347</v>
      </c>
      <c r="H67" s="76">
        <f t="shared" si="75"/>
        <v>55</v>
      </c>
      <c r="I67" s="76">
        <f t="shared" si="75"/>
        <v>6</v>
      </c>
      <c r="J67" s="77">
        <f t="shared" si="75"/>
        <v>2</v>
      </c>
      <c r="K67" s="51">
        <f t="shared" si="65"/>
        <v>60</v>
      </c>
      <c r="L67" s="76">
        <v>0</v>
      </c>
      <c r="M67" s="76">
        <v>14</v>
      </c>
      <c r="N67" s="76">
        <v>42</v>
      </c>
      <c r="O67" s="76">
        <v>3</v>
      </c>
      <c r="P67" s="42">
        <v>0</v>
      </c>
      <c r="Q67" s="77">
        <v>1</v>
      </c>
      <c r="R67" s="51">
        <f t="shared" si="66"/>
        <v>99</v>
      </c>
      <c r="S67" s="76">
        <v>0</v>
      </c>
      <c r="T67" s="76">
        <v>19</v>
      </c>
      <c r="U67" s="76">
        <v>71</v>
      </c>
      <c r="V67" s="76">
        <v>8</v>
      </c>
      <c r="W67" s="42">
        <v>0</v>
      </c>
      <c r="X67" s="77">
        <v>1</v>
      </c>
    </row>
    <row r="68" spans="3:24" ht="18" customHeight="1">
      <c r="C68" s="255"/>
      <c r="D68" s="94">
        <f>SUM(E68:J68)</f>
        <v>99.99999999999999</v>
      </c>
      <c r="E68" s="37">
        <f>ROUND(E67/$D67*100,1)</f>
        <v>0.2</v>
      </c>
      <c r="F68" s="37">
        <f>ROUND(F67/$D67*100,1)</f>
        <v>21.4</v>
      </c>
      <c r="G68" s="37">
        <f>ROUND(G67/$D67*100,1)</f>
        <v>66.3</v>
      </c>
      <c r="H68" s="37">
        <f>ROUND(H67/$D67*100,1)</f>
        <v>10.5</v>
      </c>
      <c r="I68" s="37">
        <f>ROUND(I67/$D67*100,1)</f>
        <v>1.1</v>
      </c>
      <c r="J68" s="38">
        <f>ROUND(J67/$D67*100,1)+0.1</f>
        <v>0.5</v>
      </c>
      <c r="K68" s="94">
        <f t="shared" si="65"/>
        <v>100</v>
      </c>
      <c r="L68" s="37">
        <f aca="true" t="shared" si="76" ref="L68:Q68">ROUND(L67/$K67*100,1)</f>
        <v>0</v>
      </c>
      <c r="M68" s="37">
        <f t="shared" si="76"/>
        <v>23.3</v>
      </c>
      <c r="N68" s="37">
        <f t="shared" si="76"/>
        <v>70</v>
      </c>
      <c r="O68" s="37">
        <f t="shared" si="76"/>
        <v>5</v>
      </c>
      <c r="P68" s="37">
        <f t="shared" si="76"/>
        <v>0</v>
      </c>
      <c r="Q68" s="38">
        <f t="shared" si="76"/>
        <v>1.7</v>
      </c>
      <c r="R68" s="94">
        <f t="shared" si="66"/>
        <v>100</v>
      </c>
      <c r="S68" s="37">
        <f aca="true" t="shared" si="77" ref="S68:X68">ROUND(S67/$R67*100,1)</f>
        <v>0</v>
      </c>
      <c r="T68" s="37">
        <f t="shared" si="77"/>
        <v>19.2</v>
      </c>
      <c r="U68" s="37">
        <f t="shared" si="77"/>
        <v>71.7</v>
      </c>
      <c r="V68" s="37">
        <f t="shared" si="77"/>
        <v>8.1</v>
      </c>
      <c r="W68" s="37">
        <f t="shared" si="77"/>
        <v>0</v>
      </c>
      <c r="X68" s="38">
        <f t="shared" si="77"/>
        <v>1</v>
      </c>
    </row>
    <row r="69" spans="3:24" ht="18" customHeight="1">
      <c r="C69" s="255" t="s">
        <v>159</v>
      </c>
      <c r="D69" s="75">
        <f aca="true" t="shared" si="78" ref="D69:J69">SUM(K69,R69,D88,K88,R88,D107)</f>
        <v>28</v>
      </c>
      <c r="E69" s="76">
        <f t="shared" si="78"/>
        <v>0</v>
      </c>
      <c r="F69" s="76">
        <f t="shared" si="78"/>
        <v>1</v>
      </c>
      <c r="G69" s="76">
        <f t="shared" si="78"/>
        <v>16</v>
      </c>
      <c r="H69" s="76">
        <f t="shared" si="78"/>
        <v>11</v>
      </c>
      <c r="I69" s="76">
        <f t="shared" si="78"/>
        <v>0</v>
      </c>
      <c r="J69" s="77">
        <f t="shared" si="78"/>
        <v>0</v>
      </c>
      <c r="K69" s="51">
        <f t="shared" si="65"/>
        <v>2</v>
      </c>
      <c r="L69" s="42">
        <v>0</v>
      </c>
      <c r="M69" s="42">
        <v>0</v>
      </c>
      <c r="N69" s="42">
        <v>1</v>
      </c>
      <c r="O69" s="42">
        <v>1</v>
      </c>
      <c r="P69" s="42">
        <v>0</v>
      </c>
      <c r="Q69" s="43">
        <v>0</v>
      </c>
      <c r="R69" s="51">
        <f t="shared" si="66"/>
        <v>5</v>
      </c>
      <c r="S69" s="42">
        <v>0</v>
      </c>
      <c r="T69" s="42">
        <v>0</v>
      </c>
      <c r="U69" s="42">
        <v>4</v>
      </c>
      <c r="V69" s="42">
        <v>1</v>
      </c>
      <c r="W69" s="42">
        <v>0</v>
      </c>
      <c r="X69" s="43">
        <v>0</v>
      </c>
    </row>
    <row r="70" spans="3:24" ht="18" customHeight="1">
      <c r="C70" s="255"/>
      <c r="D70" s="94">
        <f>SUM(E70:J70)</f>
        <v>100</v>
      </c>
      <c r="E70" s="37">
        <f aca="true" t="shared" si="79" ref="E70:J70">ROUND(E69/$D69*100,1)</f>
        <v>0</v>
      </c>
      <c r="F70" s="37">
        <f t="shared" si="79"/>
        <v>3.6</v>
      </c>
      <c r="G70" s="37">
        <f t="shared" si="79"/>
        <v>57.1</v>
      </c>
      <c r="H70" s="37">
        <f t="shared" si="79"/>
        <v>39.3</v>
      </c>
      <c r="I70" s="37">
        <f t="shared" si="79"/>
        <v>0</v>
      </c>
      <c r="J70" s="38">
        <f t="shared" si="79"/>
        <v>0</v>
      </c>
      <c r="K70" s="94">
        <f t="shared" si="65"/>
        <v>100</v>
      </c>
      <c r="L70" s="37">
        <f aca="true" t="shared" si="80" ref="L70:Q70">ROUND(L69/$K69*100,1)</f>
        <v>0</v>
      </c>
      <c r="M70" s="37">
        <f t="shared" si="80"/>
        <v>0</v>
      </c>
      <c r="N70" s="37">
        <f t="shared" si="80"/>
        <v>50</v>
      </c>
      <c r="O70" s="37">
        <f t="shared" si="80"/>
        <v>50</v>
      </c>
      <c r="P70" s="37">
        <f t="shared" si="80"/>
        <v>0</v>
      </c>
      <c r="Q70" s="38">
        <f t="shared" si="80"/>
        <v>0</v>
      </c>
      <c r="R70" s="94">
        <f t="shared" si="66"/>
        <v>100</v>
      </c>
      <c r="S70" s="37">
        <f aca="true" t="shared" si="81" ref="S70:X70">ROUND(S69/$R69*100,1)</f>
        <v>0</v>
      </c>
      <c r="T70" s="37">
        <f t="shared" si="81"/>
        <v>0</v>
      </c>
      <c r="U70" s="37">
        <f t="shared" si="81"/>
        <v>80</v>
      </c>
      <c r="V70" s="37">
        <f t="shared" si="81"/>
        <v>20</v>
      </c>
      <c r="W70" s="37">
        <f t="shared" si="81"/>
        <v>0</v>
      </c>
      <c r="X70" s="38">
        <f t="shared" si="81"/>
        <v>0</v>
      </c>
    </row>
    <row r="71" spans="3:24" ht="18" customHeight="1">
      <c r="C71" s="255" t="s">
        <v>149</v>
      </c>
      <c r="D71" s="75">
        <f aca="true" t="shared" si="82" ref="D71:J71">SUM(K71,R71,D90,K90,R90,D109)</f>
        <v>62</v>
      </c>
      <c r="E71" s="76">
        <f t="shared" si="82"/>
        <v>0</v>
      </c>
      <c r="F71" s="76">
        <f t="shared" si="82"/>
        <v>15</v>
      </c>
      <c r="G71" s="76">
        <f t="shared" si="82"/>
        <v>26</v>
      </c>
      <c r="H71" s="76">
        <f t="shared" si="82"/>
        <v>5</v>
      </c>
      <c r="I71" s="76">
        <f t="shared" si="82"/>
        <v>16</v>
      </c>
      <c r="J71" s="77">
        <f t="shared" si="82"/>
        <v>0</v>
      </c>
      <c r="K71" s="51">
        <f t="shared" si="65"/>
        <v>7</v>
      </c>
      <c r="L71" s="76">
        <v>0</v>
      </c>
      <c r="M71" s="76">
        <v>1</v>
      </c>
      <c r="N71" s="76">
        <v>2</v>
      </c>
      <c r="O71" s="76">
        <v>1</v>
      </c>
      <c r="P71" s="42">
        <v>3</v>
      </c>
      <c r="Q71" s="77">
        <v>0</v>
      </c>
      <c r="R71" s="51">
        <f t="shared" si="66"/>
        <v>10</v>
      </c>
      <c r="S71" s="76">
        <v>0</v>
      </c>
      <c r="T71" s="76">
        <v>1</v>
      </c>
      <c r="U71" s="76">
        <v>6</v>
      </c>
      <c r="V71" s="76">
        <v>1</v>
      </c>
      <c r="W71" s="42">
        <v>2</v>
      </c>
      <c r="X71" s="77">
        <v>0</v>
      </c>
    </row>
    <row r="72" spans="3:24" ht="18" customHeight="1">
      <c r="C72" s="255"/>
      <c r="D72" s="94">
        <f>SUM(E72:J72)</f>
        <v>99.99999999999999</v>
      </c>
      <c r="E72" s="37">
        <f aca="true" t="shared" si="83" ref="E72:J72">ROUND(E71/$D71*100,1)</f>
        <v>0</v>
      </c>
      <c r="F72" s="37">
        <f t="shared" si="83"/>
        <v>24.2</v>
      </c>
      <c r="G72" s="37">
        <f t="shared" si="83"/>
        <v>41.9</v>
      </c>
      <c r="H72" s="37">
        <f t="shared" si="83"/>
        <v>8.1</v>
      </c>
      <c r="I72" s="37">
        <f t="shared" si="83"/>
        <v>25.8</v>
      </c>
      <c r="J72" s="38">
        <f t="shared" si="83"/>
        <v>0</v>
      </c>
      <c r="K72" s="94">
        <f t="shared" si="65"/>
        <v>100</v>
      </c>
      <c r="L72" s="37">
        <f>ROUND(L71/$K71*100,1)</f>
        <v>0</v>
      </c>
      <c r="M72" s="37">
        <f>ROUND(M71/$K71*100,1)</f>
        <v>14.3</v>
      </c>
      <c r="N72" s="37">
        <f>ROUND(N71/$K71*100,1)</f>
        <v>28.6</v>
      </c>
      <c r="O72" s="37">
        <f>ROUND(O71/$K71*100,1)</f>
        <v>14.3</v>
      </c>
      <c r="P72" s="37">
        <f>ROUND(P71/$K71*100,1)-0.1</f>
        <v>42.8</v>
      </c>
      <c r="Q72" s="38">
        <f>ROUND(Q71/$K71*100,1)</f>
        <v>0</v>
      </c>
      <c r="R72" s="94">
        <f t="shared" si="66"/>
        <v>100</v>
      </c>
      <c r="S72" s="37">
        <f aca="true" t="shared" si="84" ref="S72:X72">ROUND(S71/$R71*100,1)</f>
        <v>0</v>
      </c>
      <c r="T72" s="37">
        <f t="shared" si="84"/>
        <v>10</v>
      </c>
      <c r="U72" s="37">
        <f t="shared" si="84"/>
        <v>60</v>
      </c>
      <c r="V72" s="37">
        <f t="shared" si="84"/>
        <v>10</v>
      </c>
      <c r="W72" s="37">
        <f t="shared" si="84"/>
        <v>20</v>
      </c>
      <c r="X72" s="38">
        <f t="shared" si="84"/>
        <v>0</v>
      </c>
    </row>
    <row r="73" spans="3:24" ht="18" customHeight="1">
      <c r="C73" s="255" t="s">
        <v>11</v>
      </c>
      <c r="D73" s="75">
        <f aca="true" t="shared" si="85" ref="D73:J73">SUM(K73,R73,D92,K92,R92,D111)</f>
        <v>149</v>
      </c>
      <c r="E73" s="76">
        <f t="shared" si="85"/>
        <v>3</v>
      </c>
      <c r="F73" s="76">
        <f t="shared" si="85"/>
        <v>22</v>
      </c>
      <c r="G73" s="76">
        <f t="shared" si="85"/>
        <v>17</v>
      </c>
      <c r="H73" s="76">
        <f t="shared" si="85"/>
        <v>1</v>
      </c>
      <c r="I73" s="76">
        <f t="shared" si="85"/>
        <v>0</v>
      </c>
      <c r="J73" s="77">
        <f t="shared" si="85"/>
        <v>106</v>
      </c>
      <c r="K73" s="51">
        <f t="shared" si="65"/>
        <v>18</v>
      </c>
      <c r="L73" s="76">
        <v>2</v>
      </c>
      <c r="M73" s="76">
        <v>10</v>
      </c>
      <c r="N73" s="76">
        <v>2</v>
      </c>
      <c r="O73" s="76">
        <v>0</v>
      </c>
      <c r="P73" s="42">
        <v>0</v>
      </c>
      <c r="Q73" s="77">
        <v>4</v>
      </c>
      <c r="R73" s="51">
        <f t="shared" si="66"/>
        <v>28</v>
      </c>
      <c r="S73" s="76">
        <v>0</v>
      </c>
      <c r="T73" s="76">
        <v>3</v>
      </c>
      <c r="U73" s="76">
        <v>7</v>
      </c>
      <c r="V73" s="76">
        <v>0</v>
      </c>
      <c r="W73" s="42">
        <v>0</v>
      </c>
      <c r="X73" s="77">
        <v>18</v>
      </c>
    </row>
    <row r="74" spans="3:24" ht="18" customHeight="1">
      <c r="C74" s="256"/>
      <c r="D74" s="95">
        <f>SUM(E74:J74)</f>
        <v>100</v>
      </c>
      <c r="E74" s="40">
        <f aca="true" t="shared" si="86" ref="E74:J74">ROUND(E73/$D73*100,1)</f>
        <v>2</v>
      </c>
      <c r="F74" s="40">
        <f t="shared" si="86"/>
        <v>14.8</v>
      </c>
      <c r="G74" s="40">
        <f t="shared" si="86"/>
        <v>11.4</v>
      </c>
      <c r="H74" s="40">
        <f t="shared" si="86"/>
        <v>0.7</v>
      </c>
      <c r="I74" s="40">
        <f t="shared" si="86"/>
        <v>0</v>
      </c>
      <c r="J74" s="41">
        <f t="shared" si="86"/>
        <v>71.1</v>
      </c>
      <c r="K74" s="95">
        <f t="shared" si="65"/>
        <v>100</v>
      </c>
      <c r="L74" s="40">
        <f aca="true" t="shared" si="87" ref="L74:Q74">ROUND(L73/$K73*100,1)</f>
        <v>11.1</v>
      </c>
      <c r="M74" s="40">
        <f t="shared" si="87"/>
        <v>55.6</v>
      </c>
      <c r="N74" s="40">
        <f t="shared" si="87"/>
        <v>11.1</v>
      </c>
      <c r="O74" s="40">
        <f t="shared" si="87"/>
        <v>0</v>
      </c>
      <c r="P74" s="40">
        <f t="shared" si="87"/>
        <v>0</v>
      </c>
      <c r="Q74" s="41">
        <f t="shared" si="87"/>
        <v>22.2</v>
      </c>
      <c r="R74" s="95">
        <f t="shared" si="66"/>
        <v>100</v>
      </c>
      <c r="S74" s="40">
        <f aca="true" t="shared" si="88" ref="S74:X74">ROUND(S73/$R73*100,1)</f>
        <v>0</v>
      </c>
      <c r="T74" s="40">
        <f t="shared" si="88"/>
        <v>10.7</v>
      </c>
      <c r="U74" s="40">
        <f t="shared" si="88"/>
        <v>25</v>
      </c>
      <c r="V74" s="40">
        <f t="shared" si="88"/>
        <v>0</v>
      </c>
      <c r="W74" s="40">
        <f t="shared" si="88"/>
        <v>0</v>
      </c>
      <c r="X74" s="41">
        <f t="shared" si="88"/>
        <v>64.3</v>
      </c>
    </row>
    <row r="76" spans="3:24" ht="22.5">
      <c r="C76" s="29" t="s">
        <v>97</v>
      </c>
      <c r="D76" s="248" t="s">
        <v>100</v>
      </c>
      <c r="E76" s="249"/>
      <c r="F76" s="249"/>
      <c r="G76" s="249"/>
      <c r="H76" s="249"/>
      <c r="I76" s="249"/>
      <c r="J76" s="250"/>
      <c r="K76" s="248" t="s">
        <v>10</v>
      </c>
      <c r="L76" s="249"/>
      <c r="M76" s="249"/>
      <c r="N76" s="249"/>
      <c r="O76" s="249"/>
      <c r="P76" s="249"/>
      <c r="Q76" s="250"/>
      <c r="R76" s="248" t="s">
        <v>142</v>
      </c>
      <c r="S76" s="249"/>
      <c r="T76" s="249"/>
      <c r="U76" s="249"/>
      <c r="V76" s="249"/>
      <c r="W76" s="249"/>
      <c r="X76" s="250"/>
    </row>
    <row r="77" spans="3:24" ht="33.75">
      <c r="C77" s="64"/>
      <c r="D77" s="65" t="s">
        <v>6</v>
      </c>
      <c r="E77" s="31" t="s">
        <v>152</v>
      </c>
      <c r="F77" s="31" t="s">
        <v>153</v>
      </c>
      <c r="G77" s="31" t="s">
        <v>154</v>
      </c>
      <c r="H77" s="31" t="s">
        <v>155</v>
      </c>
      <c r="I77" s="81" t="s">
        <v>149</v>
      </c>
      <c r="J77" s="32" t="s">
        <v>144</v>
      </c>
      <c r="K77" s="65" t="s">
        <v>6</v>
      </c>
      <c r="L77" s="31" t="s">
        <v>152</v>
      </c>
      <c r="M77" s="31" t="s">
        <v>153</v>
      </c>
      <c r="N77" s="31" t="s">
        <v>154</v>
      </c>
      <c r="O77" s="31" t="s">
        <v>155</v>
      </c>
      <c r="P77" s="81" t="s">
        <v>149</v>
      </c>
      <c r="Q77" s="32" t="s">
        <v>144</v>
      </c>
      <c r="R77" s="65" t="s">
        <v>6</v>
      </c>
      <c r="S77" s="31" t="s">
        <v>152</v>
      </c>
      <c r="T77" s="31" t="s">
        <v>153</v>
      </c>
      <c r="U77" s="31" t="s">
        <v>154</v>
      </c>
      <c r="V77" s="31" t="s">
        <v>155</v>
      </c>
      <c r="W77" s="81" t="s">
        <v>149</v>
      </c>
      <c r="X77" s="32" t="s">
        <v>144</v>
      </c>
    </row>
    <row r="78" spans="3:24" ht="18" customHeight="1">
      <c r="C78" s="253" t="s">
        <v>6</v>
      </c>
      <c r="D78" s="45">
        <f aca="true" t="shared" si="89" ref="D78:X78">SUM(D80,D82,D84,D86,D88,D90,D92)</f>
        <v>2075</v>
      </c>
      <c r="E78" s="46">
        <f t="shared" si="89"/>
        <v>65</v>
      </c>
      <c r="F78" s="46">
        <f t="shared" si="89"/>
        <v>1157</v>
      </c>
      <c r="G78" s="46">
        <f t="shared" si="89"/>
        <v>769</v>
      </c>
      <c r="H78" s="46">
        <f t="shared" si="89"/>
        <v>38</v>
      </c>
      <c r="I78" s="46">
        <f t="shared" si="89"/>
        <v>9</v>
      </c>
      <c r="J78" s="35">
        <f t="shared" si="89"/>
        <v>37</v>
      </c>
      <c r="K78" s="45">
        <f t="shared" si="89"/>
        <v>2201</v>
      </c>
      <c r="L78" s="46">
        <f t="shared" si="89"/>
        <v>67</v>
      </c>
      <c r="M78" s="46">
        <f t="shared" si="89"/>
        <v>1239</v>
      </c>
      <c r="N78" s="46">
        <f t="shared" si="89"/>
        <v>795</v>
      </c>
      <c r="O78" s="46">
        <f t="shared" si="89"/>
        <v>48</v>
      </c>
      <c r="P78" s="46">
        <f t="shared" si="89"/>
        <v>13</v>
      </c>
      <c r="Q78" s="35">
        <f t="shared" si="89"/>
        <v>39</v>
      </c>
      <c r="R78" s="45">
        <f t="shared" si="89"/>
        <v>1335</v>
      </c>
      <c r="S78" s="46">
        <f t="shared" si="89"/>
        <v>45</v>
      </c>
      <c r="T78" s="46">
        <f t="shared" si="89"/>
        <v>752</v>
      </c>
      <c r="U78" s="46">
        <f t="shared" si="89"/>
        <v>484</v>
      </c>
      <c r="V78" s="46">
        <f t="shared" si="89"/>
        <v>27</v>
      </c>
      <c r="W78" s="46">
        <f t="shared" si="89"/>
        <v>6</v>
      </c>
      <c r="X78" s="35">
        <f t="shared" si="89"/>
        <v>21</v>
      </c>
    </row>
    <row r="79" spans="3:24" ht="18" customHeight="1">
      <c r="C79" s="254"/>
      <c r="D79" s="94">
        <f aca="true" t="shared" si="90" ref="D79:D93">SUM(E79:J79)</f>
        <v>100</v>
      </c>
      <c r="E79" s="37">
        <f aca="true" t="shared" si="91" ref="E79:J79">ROUND(E78/$D78*100,1)</f>
        <v>3.1</v>
      </c>
      <c r="F79" s="37">
        <f t="shared" si="91"/>
        <v>55.8</v>
      </c>
      <c r="G79" s="37">
        <f t="shared" si="91"/>
        <v>37.1</v>
      </c>
      <c r="H79" s="37">
        <f t="shared" si="91"/>
        <v>1.8</v>
      </c>
      <c r="I79" s="37">
        <f t="shared" si="91"/>
        <v>0.4</v>
      </c>
      <c r="J79" s="38">
        <f t="shared" si="91"/>
        <v>1.8</v>
      </c>
      <c r="K79" s="94">
        <f aca="true" t="shared" si="92" ref="K79:K93">SUM(L79:Q79)</f>
        <v>100</v>
      </c>
      <c r="L79" s="37">
        <f aca="true" t="shared" si="93" ref="L79:Q79">ROUND(L78/$K78*100,1)</f>
        <v>3</v>
      </c>
      <c r="M79" s="37">
        <f t="shared" si="93"/>
        <v>56.3</v>
      </c>
      <c r="N79" s="37">
        <f t="shared" si="93"/>
        <v>36.1</v>
      </c>
      <c r="O79" s="37">
        <f t="shared" si="93"/>
        <v>2.2</v>
      </c>
      <c r="P79" s="37">
        <f t="shared" si="93"/>
        <v>0.6</v>
      </c>
      <c r="Q79" s="38">
        <f t="shared" si="93"/>
        <v>1.8</v>
      </c>
      <c r="R79" s="94">
        <f aca="true" t="shared" si="94" ref="R79:R93">SUM(S79:X79)</f>
        <v>100</v>
      </c>
      <c r="S79" s="37">
        <f aca="true" t="shared" si="95" ref="S79:X79">ROUND(S78/$R78*100,1)</f>
        <v>3.4</v>
      </c>
      <c r="T79" s="37">
        <f t="shared" si="95"/>
        <v>56.3</v>
      </c>
      <c r="U79" s="37">
        <f t="shared" si="95"/>
        <v>36.3</v>
      </c>
      <c r="V79" s="37">
        <f t="shared" si="95"/>
        <v>2</v>
      </c>
      <c r="W79" s="37">
        <f t="shared" si="95"/>
        <v>0.4</v>
      </c>
      <c r="X79" s="38">
        <f t="shared" si="95"/>
        <v>1.6</v>
      </c>
    </row>
    <row r="80" spans="3:24" ht="18" customHeight="1">
      <c r="C80" s="255" t="s">
        <v>156</v>
      </c>
      <c r="D80" s="51">
        <f t="shared" si="90"/>
        <v>91</v>
      </c>
      <c r="E80" s="76">
        <v>13</v>
      </c>
      <c r="F80" s="76">
        <v>70</v>
      </c>
      <c r="G80" s="76">
        <v>7</v>
      </c>
      <c r="H80" s="76">
        <v>0</v>
      </c>
      <c r="I80" s="42">
        <v>0</v>
      </c>
      <c r="J80" s="77">
        <v>1</v>
      </c>
      <c r="K80" s="51">
        <f t="shared" si="92"/>
        <v>75</v>
      </c>
      <c r="L80" s="76">
        <v>21</v>
      </c>
      <c r="M80" s="76">
        <v>49</v>
      </c>
      <c r="N80" s="76">
        <v>3</v>
      </c>
      <c r="O80" s="76">
        <v>0</v>
      </c>
      <c r="P80" s="42">
        <v>0</v>
      </c>
      <c r="Q80" s="77">
        <v>2</v>
      </c>
      <c r="R80" s="51">
        <f t="shared" si="94"/>
        <v>34</v>
      </c>
      <c r="S80" s="76">
        <v>11</v>
      </c>
      <c r="T80" s="76">
        <v>22</v>
      </c>
      <c r="U80" s="76">
        <v>1</v>
      </c>
      <c r="V80" s="76">
        <v>0</v>
      </c>
      <c r="W80" s="42">
        <v>0</v>
      </c>
      <c r="X80" s="77">
        <v>0</v>
      </c>
    </row>
    <row r="81" spans="3:24" ht="18" customHeight="1">
      <c r="C81" s="255"/>
      <c r="D81" s="94">
        <f t="shared" si="90"/>
        <v>100</v>
      </c>
      <c r="E81" s="37">
        <f aca="true" t="shared" si="96" ref="E81:J81">ROUND(E80/$D80*100,1)</f>
        <v>14.3</v>
      </c>
      <c r="F81" s="37">
        <f t="shared" si="96"/>
        <v>76.9</v>
      </c>
      <c r="G81" s="37">
        <f t="shared" si="96"/>
        <v>7.7</v>
      </c>
      <c r="H81" s="37">
        <f t="shared" si="96"/>
        <v>0</v>
      </c>
      <c r="I81" s="37">
        <f t="shared" si="96"/>
        <v>0</v>
      </c>
      <c r="J81" s="38">
        <f t="shared" si="96"/>
        <v>1.1</v>
      </c>
      <c r="K81" s="94">
        <f t="shared" si="92"/>
        <v>100</v>
      </c>
      <c r="L81" s="37">
        <f aca="true" t="shared" si="97" ref="L81:Q81">ROUND(L80/$K80*100,1)</f>
        <v>28</v>
      </c>
      <c r="M81" s="37">
        <f t="shared" si="97"/>
        <v>65.3</v>
      </c>
      <c r="N81" s="37">
        <f t="shared" si="97"/>
        <v>4</v>
      </c>
      <c r="O81" s="37">
        <f t="shared" si="97"/>
        <v>0</v>
      </c>
      <c r="P81" s="37">
        <f t="shared" si="97"/>
        <v>0</v>
      </c>
      <c r="Q81" s="38">
        <f t="shared" si="97"/>
        <v>2.7</v>
      </c>
      <c r="R81" s="94">
        <f t="shared" si="94"/>
        <v>100</v>
      </c>
      <c r="S81" s="37">
        <f aca="true" t="shared" si="98" ref="S81:X81">ROUND(S80/$R80*100,1)</f>
        <v>32.4</v>
      </c>
      <c r="T81" s="37">
        <f t="shared" si="98"/>
        <v>64.7</v>
      </c>
      <c r="U81" s="37">
        <f t="shared" si="98"/>
        <v>2.9</v>
      </c>
      <c r="V81" s="37">
        <f t="shared" si="98"/>
        <v>0</v>
      </c>
      <c r="W81" s="37">
        <f t="shared" si="98"/>
        <v>0</v>
      </c>
      <c r="X81" s="38">
        <f t="shared" si="98"/>
        <v>0</v>
      </c>
    </row>
    <row r="82" spans="3:24" ht="18" customHeight="1">
      <c r="C82" s="255" t="s">
        <v>147</v>
      </c>
      <c r="D82" s="51">
        <f t="shared" si="90"/>
        <v>907</v>
      </c>
      <c r="E82" s="76">
        <v>43</v>
      </c>
      <c r="F82" s="76">
        <v>607</v>
      </c>
      <c r="G82" s="76">
        <v>248</v>
      </c>
      <c r="H82" s="76">
        <v>5</v>
      </c>
      <c r="I82" s="42">
        <v>0</v>
      </c>
      <c r="J82" s="77">
        <v>4</v>
      </c>
      <c r="K82" s="51">
        <f t="shared" si="92"/>
        <v>897</v>
      </c>
      <c r="L82" s="76">
        <v>35</v>
      </c>
      <c r="M82" s="76">
        <v>657</v>
      </c>
      <c r="N82" s="76">
        <v>196</v>
      </c>
      <c r="O82" s="76">
        <v>2</v>
      </c>
      <c r="P82" s="42">
        <v>2</v>
      </c>
      <c r="Q82" s="77">
        <v>5</v>
      </c>
      <c r="R82" s="51">
        <f t="shared" si="94"/>
        <v>495</v>
      </c>
      <c r="S82" s="76">
        <v>26</v>
      </c>
      <c r="T82" s="76">
        <v>365</v>
      </c>
      <c r="U82" s="76">
        <v>101</v>
      </c>
      <c r="V82" s="76">
        <v>2</v>
      </c>
      <c r="W82" s="42">
        <v>1</v>
      </c>
      <c r="X82" s="77">
        <v>0</v>
      </c>
    </row>
    <row r="83" spans="3:24" ht="18" customHeight="1">
      <c r="C83" s="255"/>
      <c r="D83" s="94">
        <f t="shared" si="90"/>
        <v>100</v>
      </c>
      <c r="E83" s="37">
        <f>ROUND(E82/$D82*100,1)</f>
        <v>4.7</v>
      </c>
      <c r="F83" s="37">
        <f>ROUND(F82/$D82*100,1)</f>
        <v>66.9</v>
      </c>
      <c r="G83" s="37">
        <f>ROUND(G82/$D82*100,1)</f>
        <v>27.3</v>
      </c>
      <c r="H83" s="37">
        <f>ROUND(H82/$D82*100,1)</f>
        <v>0.6</v>
      </c>
      <c r="I83" s="37">
        <f>ROUND(I82/$D82*100,1)</f>
        <v>0</v>
      </c>
      <c r="J83" s="38">
        <f>ROUND(J82/$D82*100,1)+0.1</f>
        <v>0.5</v>
      </c>
      <c r="K83" s="94">
        <f t="shared" si="92"/>
        <v>100</v>
      </c>
      <c r="L83" s="37">
        <f aca="true" t="shared" si="99" ref="L83:Q83">ROUND(L82/$K82*100,1)</f>
        <v>3.9</v>
      </c>
      <c r="M83" s="37">
        <f t="shared" si="99"/>
        <v>73.2</v>
      </c>
      <c r="N83" s="37">
        <f t="shared" si="99"/>
        <v>21.9</v>
      </c>
      <c r="O83" s="37">
        <f t="shared" si="99"/>
        <v>0.2</v>
      </c>
      <c r="P83" s="37">
        <f t="shared" si="99"/>
        <v>0.2</v>
      </c>
      <c r="Q83" s="38">
        <f t="shared" si="99"/>
        <v>0.6</v>
      </c>
      <c r="R83" s="94">
        <f t="shared" si="94"/>
        <v>100.00000000000001</v>
      </c>
      <c r="S83" s="37">
        <f aca="true" t="shared" si="100" ref="S83:X83">ROUND(S82/$R82*100,1)</f>
        <v>5.3</v>
      </c>
      <c r="T83" s="37">
        <f t="shared" si="100"/>
        <v>73.7</v>
      </c>
      <c r="U83" s="37">
        <f t="shared" si="100"/>
        <v>20.4</v>
      </c>
      <c r="V83" s="37">
        <f t="shared" si="100"/>
        <v>0.4</v>
      </c>
      <c r="W83" s="37">
        <f t="shared" si="100"/>
        <v>0.2</v>
      </c>
      <c r="X83" s="38">
        <f t="shared" si="100"/>
        <v>0</v>
      </c>
    </row>
    <row r="84" spans="3:24" ht="18" customHeight="1">
      <c r="C84" s="255" t="s">
        <v>157</v>
      </c>
      <c r="D84" s="51">
        <f t="shared" si="90"/>
        <v>895</v>
      </c>
      <c r="E84" s="76">
        <v>8</v>
      </c>
      <c r="F84" s="76">
        <v>444</v>
      </c>
      <c r="G84" s="76">
        <v>425</v>
      </c>
      <c r="H84" s="76">
        <v>14</v>
      </c>
      <c r="I84" s="42">
        <v>2</v>
      </c>
      <c r="J84" s="77">
        <v>2</v>
      </c>
      <c r="K84" s="51">
        <f t="shared" si="92"/>
        <v>1020</v>
      </c>
      <c r="L84" s="76">
        <v>10</v>
      </c>
      <c r="M84" s="76">
        <v>495</v>
      </c>
      <c r="N84" s="76">
        <v>486</v>
      </c>
      <c r="O84" s="76">
        <v>23</v>
      </c>
      <c r="P84" s="42">
        <v>4</v>
      </c>
      <c r="Q84" s="77">
        <v>2</v>
      </c>
      <c r="R84" s="51">
        <f t="shared" si="94"/>
        <v>669</v>
      </c>
      <c r="S84" s="76">
        <v>8</v>
      </c>
      <c r="T84" s="76">
        <v>337</v>
      </c>
      <c r="U84" s="76">
        <v>310</v>
      </c>
      <c r="V84" s="76">
        <v>10</v>
      </c>
      <c r="W84" s="42">
        <v>2</v>
      </c>
      <c r="X84" s="77">
        <v>2</v>
      </c>
    </row>
    <row r="85" spans="3:24" ht="18" customHeight="1">
      <c r="C85" s="255"/>
      <c r="D85" s="94">
        <f t="shared" si="90"/>
        <v>100</v>
      </c>
      <c r="E85" s="37">
        <f aca="true" t="shared" si="101" ref="E85:J85">ROUND(E84/$D84*100,1)</f>
        <v>0.9</v>
      </c>
      <c r="F85" s="37">
        <f t="shared" si="101"/>
        <v>49.6</v>
      </c>
      <c r="G85" s="37">
        <f t="shared" si="101"/>
        <v>47.5</v>
      </c>
      <c r="H85" s="37">
        <f t="shared" si="101"/>
        <v>1.6</v>
      </c>
      <c r="I85" s="37">
        <f t="shared" si="101"/>
        <v>0.2</v>
      </c>
      <c r="J85" s="38">
        <f t="shared" si="101"/>
        <v>0.2</v>
      </c>
      <c r="K85" s="94">
        <f t="shared" si="92"/>
        <v>100</v>
      </c>
      <c r="L85" s="37">
        <f aca="true" t="shared" si="102" ref="L85:Q85">ROUND(L84/$K84*100,1)</f>
        <v>1</v>
      </c>
      <c r="M85" s="37">
        <f t="shared" si="102"/>
        <v>48.5</v>
      </c>
      <c r="N85" s="37">
        <f t="shared" si="102"/>
        <v>47.6</v>
      </c>
      <c r="O85" s="37">
        <f t="shared" si="102"/>
        <v>2.3</v>
      </c>
      <c r="P85" s="37">
        <f t="shared" si="102"/>
        <v>0.4</v>
      </c>
      <c r="Q85" s="38">
        <f t="shared" si="102"/>
        <v>0.2</v>
      </c>
      <c r="R85" s="94">
        <f t="shared" si="94"/>
        <v>100</v>
      </c>
      <c r="S85" s="37">
        <f aca="true" t="shared" si="103" ref="S85:X85">ROUND(S84/$R84*100,1)</f>
        <v>1.2</v>
      </c>
      <c r="T85" s="37">
        <f t="shared" si="103"/>
        <v>50.4</v>
      </c>
      <c r="U85" s="37">
        <f t="shared" si="103"/>
        <v>46.3</v>
      </c>
      <c r="V85" s="37">
        <f t="shared" si="103"/>
        <v>1.5</v>
      </c>
      <c r="W85" s="37">
        <f t="shared" si="103"/>
        <v>0.3</v>
      </c>
      <c r="X85" s="38">
        <f t="shared" si="103"/>
        <v>0.3</v>
      </c>
    </row>
    <row r="86" spans="3:24" ht="18" customHeight="1">
      <c r="C86" s="255" t="s">
        <v>158</v>
      </c>
      <c r="D86" s="51">
        <f t="shared" si="90"/>
        <v>115</v>
      </c>
      <c r="E86" s="76">
        <v>0</v>
      </c>
      <c r="F86" s="76">
        <v>26</v>
      </c>
      <c r="G86" s="76">
        <v>75</v>
      </c>
      <c r="H86" s="76">
        <v>12</v>
      </c>
      <c r="I86" s="42">
        <v>2</v>
      </c>
      <c r="J86" s="77">
        <v>0</v>
      </c>
      <c r="K86" s="51">
        <f t="shared" si="92"/>
        <v>145</v>
      </c>
      <c r="L86" s="76">
        <v>1</v>
      </c>
      <c r="M86" s="76">
        <v>30</v>
      </c>
      <c r="N86" s="76">
        <v>94</v>
      </c>
      <c r="O86" s="76">
        <v>17</v>
      </c>
      <c r="P86" s="42">
        <v>3</v>
      </c>
      <c r="Q86" s="77">
        <v>0</v>
      </c>
      <c r="R86" s="51">
        <f t="shared" si="94"/>
        <v>104</v>
      </c>
      <c r="S86" s="76">
        <v>0</v>
      </c>
      <c r="T86" s="76">
        <v>23</v>
      </c>
      <c r="U86" s="76">
        <v>65</v>
      </c>
      <c r="V86" s="76">
        <v>15</v>
      </c>
      <c r="W86" s="42">
        <v>1</v>
      </c>
      <c r="X86" s="77">
        <v>0</v>
      </c>
    </row>
    <row r="87" spans="3:24" ht="18" customHeight="1">
      <c r="C87" s="255"/>
      <c r="D87" s="94">
        <f t="shared" si="90"/>
        <v>100.00000000000001</v>
      </c>
      <c r="E87" s="37">
        <f>ROUND(E86/$D86*100,1)</f>
        <v>0</v>
      </c>
      <c r="F87" s="37">
        <f>ROUND(F86/$D86*100,1)</f>
        <v>22.6</v>
      </c>
      <c r="G87" s="37">
        <f>ROUND(G86/$D86*100,1)</f>
        <v>65.2</v>
      </c>
      <c r="H87" s="37">
        <f>ROUND(H86/$D86*100,1)</f>
        <v>10.4</v>
      </c>
      <c r="I87" s="37">
        <f>ROUND(I86/$D86*100,1)</f>
        <v>1.7</v>
      </c>
      <c r="J87" s="38">
        <f>ROUND(J86/$D86*100,1)+0.1</f>
        <v>0.1</v>
      </c>
      <c r="K87" s="94">
        <f t="shared" si="92"/>
        <v>99.99999999999999</v>
      </c>
      <c r="L87" s="37">
        <f aca="true" t="shared" si="104" ref="L87:Q87">ROUND(L86/$K86*100,1)</f>
        <v>0.7</v>
      </c>
      <c r="M87" s="37">
        <f t="shared" si="104"/>
        <v>20.7</v>
      </c>
      <c r="N87" s="37">
        <f t="shared" si="104"/>
        <v>64.8</v>
      </c>
      <c r="O87" s="37">
        <f t="shared" si="104"/>
        <v>11.7</v>
      </c>
      <c r="P87" s="37">
        <f t="shared" si="104"/>
        <v>2.1</v>
      </c>
      <c r="Q87" s="38">
        <f t="shared" si="104"/>
        <v>0</v>
      </c>
      <c r="R87" s="94">
        <f t="shared" si="94"/>
        <v>100</v>
      </c>
      <c r="S87" s="37">
        <f aca="true" t="shared" si="105" ref="S87:X87">ROUND(S86/$R86*100,1)</f>
        <v>0</v>
      </c>
      <c r="T87" s="37">
        <f t="shared" si="105"/>
        <v>22.1</v>
      </c>
      <c r="U87" s="37">
        <f t="shared" si="105"/>
        <v>62.5</v>
      </c>
      <c r="V87" s="37">
        <f t="shared" si="105"/>
        <v>14.4</v>
      </c>
      <c r="W87" s="37">
        <f t="shared" si="105"/>
        <v>1</v>
      </c>
      <c r="X87" s="38">
        <f t="shared" si="105"/>
        <v>0</v>
      </c>
    </row>
    <row r="88" spans="3:24" ht="18" customHeight="1">
      <c r="C88" s="255" t="s">
        <v>159</v>
      </c>
      <c r="D88" s="51">
        <f t="shared" si="90"/>
        <v>11</v>
      </c>
      <c r="E88" s="42">
        <v>0</v>
      </c>
      <c r="F88" s="42">
        <v>1</v>
      </c>
      <c r="G88" s="42">
        <v>5</v>
      </c>
      <c r="H88" s="42">
        <v>5</v>
      </c>
      <c r="I88" s="42">
        <v>0</v>
      </c>
      <c r="J88" s="43">
        <v>0</v>
      </c>
      <c r="K88" s="51">
        <f t="shared" si="92"/>
        <v>7</v>
      </c>
      <c r="L88" s="42">
        <v>0</v>
      </c>
      <c r="M88" s="42">
        <v>0</v>
      </c>
      <c r="N88" s="42">
        <v>3</v>
      </c>
      <c r="O88" s="42">
        <v>4</v>
      </c>
      <c r="P88" s="42">
        <v>0</v>
      </c>
      <c r="Q88" s="43">
        <v>0</v>
      </c>
      <c r="R88" s="51">
        <f t="shared" si="94"/>
        <v>3</v>
      </c>
      <c r="S88" s="42">
        <v>0</v>
      </c>
      <c r="T88" s="42">
        <v>0</v>
      </c>
      <c r="U88" s="42">
        <v>3</v>
      </c>
      <c r="V88" s="42">
        <v>0</v>
      </c>
      <c r="W88" s="42">
        <v>0</v>
      </c>
      <c r="X88" s="43">
        <v>0</v>
      </c>
    </row>
    <row r="89" spans="3:24" ht="18" customHeight="1">
      <c r="C89" s="255"/>
      <c r="D89" s="94">
        <f t="shared" si="90"/>
        <v>100</v>
      </c>
      <c r="E89" s="37">
        <f>ROUND(E88/$D88*100,1)</f>
        <v>0</v>
      </c>
      <c r="F89" s="37">
        <f>ROUND(F88/$D88*100,1)-0.1</f>
        <v>9</v>
      </c>
      <c r="G89" s="37">
        <f>ROUND(G88/$D88*100,1)</f>
        <v>45.5</v>
      </c>
      <c r="H89" s="37">
        <f>ROUND(H88/$D88*100,1)</f>
        <v>45.5</v>
      </c>
      <c r="I89" s="37">
        <f>ROUND(I88/$D88*100,1)</f>
        <v>0</v>
      </c>
      <c r="J89" s="38">
        <f>ROUND(J88/$D88*100,1)</f>
        <v>0</v>
      </c>
      <c r="K89" s="94">
        <f t="shared" si="92"/>
        <v>100</v>
      </c>
      <c r="L89" s="37">
        <f aca="true" t="shared" si="106" ref="L89:Q89">ROUND(L88/$K88*100,1)</f>
        <v>0</v>
      </c>
      <c r="M89" s="37">
        <f t="shared" si="106"/>
        <v>0</v>
      </c>
      <c r="N89" s="37">
        <f t="shared" si="106"/>
        <v>42.9</v>
      </c>
      <c r="O89" s="37">
        <f t="shared" si="106"/>
        <v>57.1</v>
      </c>
      <c r="P89" s="37">
        <f t="shared" si="106"/>
        <v>0</v>
      </c>
      <c r="Q89" s="38">
        <f t="shared" si="106"/>
        <v>0</v>
      </c>
      <c r="R89" s="94">
        <f t="shared" si="94"/>
        <v>100</v>
      </c>
      <c r="S89" s="37">
        <f aca="true" t="shared" si="107" ref="S89:X89">ROUND(S88/$R88*100,1)</f>
        <v>0</v>
      </c>
      <c r="T89" s="37">
        <f t="shared" si="107"/>
        <v>0</v>
      </c>
      <c r="U89" s="37">
        <f t="shared" si="107"/>
        <v>100</v>
      </c>
      <c r="V89" s="37">
        <f t="shared" si="107"/>
        <v>0</v>
      </c>
      <c r="W89" s="37">
        <f t="shared" si="107"/>
        <v>0</v>
      </c>
      <c r="X89" s="38">
        <f t="shared" si="107"/>
        <v>0</v>
      </c>
    </row>
    <row r="90" spans="3:24" ht="18" customHeight="1">
      <c r="C90" s="255" t="s">
        <v>149</v>
      </c>
      <c r="D90" s="51">
        <f t="shared" si="90"/>
        <v>19</v>
      </c>
      <c r="E90" s="76">
        <v>0</v>
      </c>
      <c r="F90" s="76">
        <v>7</v>
      </c>
      <c r="G90" s="76">
        <v>5</v>
      </c>
      <c r="H90" s="76">
        <v>2</v>
      </c>
      <c r="I90" s="42">
        <v>5</v>
      </c>
      <c r="J90" s="77">
        <v>0</v>
      </c>
      <c r="K90" s="51">
        <f t="shared" si="92"/>
        <v>16</v>
      </c>
      <c r="L90" s="76">
        <v>0</v>
      </c>
      <c r="M90" s="76">
        <v>2</v>
      </c>
      <c r="N90" s="76">
        <v>9</v>
      </c>
      <c r="O90" s="76">
        <v>1</v>
      </c>
      <c r="P90" s="42">
        <v>4</v>
      </c>
      <c r="Q90" s="77">
        <v>0</v>
      </c>
      <c r="R90" s="51">
        <f t="shared" si="94"/>
        <v>10</v>
      </c>
      <c r="S90" s="76">
        <v>0</v>
      </c>
      <c r="T90" s="76">
        <v>4</v>
      </c>
      <c r="U90" s="76">
        <v>4</v>
      </c>
      <c r="V90" s="76">
        <v>0</v>
      </c>
      <c r="W90" s="42">
        <v>2</v>
      </c>
      <c r="X90" s="77">
        <v>0</v>
      </c>
    </row>
    <row r="91" spans="3:24" ht="18" customHeight="1">
      <c r="C91" s="255"/>
      <c r="D91" s="94">
        <f t="shared" si="90"/>
        <v>100</v>
      </c>
      <c r="E91" s="37">
        <f>ROUND(E90/$D90*100,1)</f>
        <v>0</v>
      </c>
      <c r="F91" s="37">
        <f>ROUND(F90/$D90*100,1)+0.1</f>
        <v>36.9</v>
      </c>
      <c r="G91" s="37">
        <f>ROUND(G90/$D90*100,1)</f>
        <v>26.3</v>
      </c>
      <c r="H91" s="37">
        <f>ROUND(H90/$D90*100,1)</f>
        <v>10.5</v>
      </c>
      <c r="I91" s="37">
        <f>ROUND(I90/$D90*100,1)</f>
        <v>26.3</v>
      </c>
      <c r="J91" s="38">
        <f>ROUND(J90/$D90*100,1)</f>
        <v>0</v>
      </c>
      <c r="K91" s="94">
        <f t="shared" si="92"/>
        <v>100</v>
      </c>
      <c r="L91" s="37">
        <f>ROUND(L90/$K90*100,1)</f>
        <v>0</v>
      </c>
      <c r="M91" s="37">
        <f>ROUND(M90/$K90*100,1)</f>
        <v>12.5</v>
      </c>
      <c r="N91" s="37">
        <f>ROUND(N90/$K90*100,1)</f>
        <v>56.3</v>
      </c>
      <c r="O91" s="37">
        <f>ROUND(O90/$K90*100,1)-0.1</f>
        <v>6.2</v>
      </c>
      <c r="P91" s="37">
        <f>ROUND(P90/$K90*100,1)</f>
        <v>25</v>
      </c>
      <c r="Q91" s="38">
        <f>ROUND(Q90/$K90*100,1)</f>
        <v>0</v>
      </c>
      <c r="R91" s="94">
        <f t="shared" si="94"/>
        <v>100</v>
      </c>
      <c r="S91" s="37">
        <f aca="true" t="shared" si="108" ref="S91:X91">ROUND(S90/$R90*100,1)</f>
        <v>0</v>
      </c>
      <c r="T91" s="37">
        <f t="shared" si="108"/>
        <v>40</v>
      </c>
      <c r="U91" s="37">
        <f t="shared" si="108"/>
        <v>40</v>
      </c>
      <c r="V91" s="37">
        <f t="shared" si="108"/>
        <v>0</v>
      </c>
      <c r="W91" s="37">
        <f t="shared" si="108"/>
        <v>20</v>
      </c>
      <c r="X91" s="38">
        <f t="shared" si="108"/>
        <v>0</v>
      </c>
    </row>
    <row r="92" spans="3:24" ht="18" customHeight="1">
      <c r="C92" s="255" t="s">
        <v>11</v>
      </c>
      <c r="D92" s="51">
        <f t="shared" si="90"/>
        <v>37</v>
      </c>
      <c r="E92" s="76">
        <v>1</v>
      </c>
      <c r="F92" s="76">
        <v>2</v>
      </c>
      <c r="G92" s="76">
        <v>4</v>
      </c>
      <c r="H92" s="76">
        <v>0</v>
      </c>
      <c r="I92" s="42">
        <v>0</v>
      </c>
      <c r="J92" s="77">
        <v>30</v>
      </c>
      <c r="K92" s="51">
        <f t="shared" si="92"/>
        <v>41</v>
      </c>
      <c r="L92" s="76">
        <v>0</v>
      </c>
      <c r="M92" s="76">
        <v>6</v>
      </c>
      <c r="N92" s="76">
        <v>4</v>
      </c>
      <c r="O92" s="76">
        <v>1</v>
      </c>
      <c r="P92" s="42">
        <v>0</v>
      </c>
      <c r="Q92" s="77">
        <v>30</v>
      </c>
      <c r="R92" s="51">
        <f t="shared" si="94"/>
        <v>20</v>
      </c>
      <c r="S92" s="76">
        <v>0</v>
      </c>
      <c r="T92" s="76">
        <v>1</v>
      </c>
      <c r="U92" s="76">
        <v>0</v>
      </c>
      <c r="V92" s="76">
        <v>0</v>
      </c>
      <c r="W92" s="42">
        <v>0</v>
      </c>
      <c r="X92" s="77">
        <v>19</v>
      </c>
    </row>
    <row r="93" spans="3:24" ht="18" customHeight="1">
      <c r="C93" s="256"/>
      <c r="D93" s="95">
        <f t="shared" si="90"/>
        <v>100</v>
      </c>
      <c r="E93" s="40">
        <f aca="true" t="shared" si="109" ref="E93:J93">ROUND(E92/$D92*100,1)</f>
        <v>2.7</v>
      </c>
      <c r="F93" s="40">
        <f t="shared" si="109"/>
        <v>5.4</v>
      </c>
      <c r="G93" s="40">
        <f t="shared" si="109"/>
        <v>10.8</v>
      </c>
      <c r="H93" s="40">
        <f t="shared" si="109"/>
        <v>0</v>
      </c>
      <c r="I93" s="40">
        <f t="shared" si="109"/>
        <v>0</v>
      </c>
      <c r="J93" s="41">
        <f t="shared" si="109"/>
        <v>81.1</v>
      </c>
      <c r="K93" s="95">
        <f t="shared" si="92"/>
        <v>100</v>
      </c>
      <c r="L93" s="40">
        <f aca="true" t="shared" si="110" ref="L93:Q93">ROUND(L92/$K92*100,1)</f>
        <v>0</v>
      </c>
      <c r="M93" s="40">
        <f t="shared" si="110"/>
        <v>14.6</v>
      </c>
      <c r="N93" s="40">
        <f t="shared" si="110"/>
        <v>9.8</v>
      </c>
      <c r="O93" s="40">
        <f t="shared" si="110"/>
        <v>2.4</v>
      </c>
      <c r="P93" s="40">
        <f t="shared" si="110"/>
        <v>0</v>
      </c>
      <c r="Q93" s="41">
        <f t="shared" si="110"/>
        <v>73.2</v>
      </c>
      <c r="R93" s="95">
        <f t="shared" si="94"/>
        <v>100</v>
      </c>
      <c r="S93" s="40">
        <f aca="true" t="shared" si="111" ref="S93:X93">ROUND(S92/$R92*100,1)</f>
        <v>0</v>
      </c>
      <c r="T93" s="40">
        <f t="shared" si="111"/>
        <v>5</v>
      </c>
      <c r="U93" s="40">
        <f t="shared" si="111"/>
        <v>0</v>
      </c>
      <c r="V93" s="40">
        <f t="shared" si="111"/>
        <v>0</v>
      </c>
      <c r="W93" s="40">
        <f t="shared" si="111"/>
        <v>0</v>
      </c>
      <c r="X93" s="41">
        <f t="shared" si="111"/>
        <v>95</v>
      </c>
    </row>
    <row r="95" spans="3:10" ht="22.5">
      <c r="C95" s="29" t="s">
        <v>97</v>
      </c>
      <c r="D95" s="248" t="s">
        <v>143</v>
      </c>
      <c r="E95" s="249"/>
      <c r="F95" s="249"/>
      <c r="G95" s="249"/>
      <c r="H95" s="249"/>
      <c r="I95" s="249"/>
      <c r="J95" s="250"/>
    </row>
    <row r="96" spans="3:10" ht="33.75">
      <c r="C96" s="64"/>
      <c r="D96" s="65" t="s">
        <v>6</v>
      </c>
      <c r="E96" s="31" t="s">
        <v>152</v>
      </c>
      <c r="F96" s="31" t="s">
        <v>153</v>
      </c>
      <c r="G96" s="31" t="s">
        <v>154</v>
      </c>
      <c r="H96" s="31" t="s">
        <v>155</v>
      </c>
      <c r="I96" s="81" t="s">
        <v>149</v>
      </c>
      <c r="J96" s="32" t="s">
        <v>144</v>
      </c>
    </row>
    <row r="97" spans="3:10" ht="18" customHeight="1">
      <c r="C97" s="253" t="s">
        <v>6</v>
      </c>
      <c r="D97" s="45">
        <f aca="true" t="shared" si="112" ref="D97:J97">SUM(D99,D101,D103,D105,D107,D109,D111)</f>
        <v>14</v>
      </c>
      <c r="E97" s="46">
        <f t="shared" si="112"/>
        <v>0</v>
      </c>
      <c r="F97" s="46">
        <f t="shared" si="112"/>
        <v>7</v>
      </c>
      <c r="G97" s="46">
        <f t="shared" si="112"/>
        <v>2</v>
      </c>
      <c r="H97" s="46">
        <f t="shared" si="112"/>
        <v>0</v>
      </c>
      <c r="I97" s="46">
        <f t="shared" si="112"/>
        <v>0</v>
      </c>
      <c r="J97" s="35">
        <f t="shared" si="112"/>
        <v>5</v>
      </c>
    </row>
    <row r="98" spans="3:10" ht="18" customHeight="1">
      <c r="C98" s="254"/>
      <c r="D98" s="94">
        <f>SUM(E98:J98)</f>
        <v>100</v>
      </c>
      <c r="E98" s="37">
        <f aca="true" t="shared" si="113" ref="E98:J98">ROUND(E97/$D97*100,1)</f>
        <v>0</v>
      </c>
      <c r="F98" s="37">
        <f t="shared" si="113"/>
        <v>50</v>
      </c>
      <c r="G98" s="37">
        <f t="shared" si="113"/>
        <v>14.3</v>
      </c>
      <c r="H98" s="37">
        <f t="shared" si="113"/>
        <v>0</v>
      </c>
      <c r="I98" s="37">
        <f t="shared" si="113"/>
        <v>0</v>
      </c>
      <c r="J98" s="38">
        <f t="shared" si="113"/>
        <v>35.7</v>
      </c>
    </row>
    <row r="99" spans="3:10" ht="18" customHeight="1">
      <c r="C99" s="255" t="s">
        <v>156</v>
      </c>
      <c r="D99" s="51">
        <f>SUM(E99:J99)</f>
        <v>0</v>
      </c>
      <c r="E99" s="76">
        <v>0</v>
      </c>
      <c r="F99" s="76">
        <v>0</v>
      </c>
      <c r="G99" s="76">
        <v>0</v>
      </c>
      <c r="H99" s="76">
        <v>0</v>
      </c>
      <c r="I99" s="42">
        <v>0</v>
      </c>
      <c r="J99" s="77">
        <v>0</v>
      </c>
    </row>
    <row r="100" spans="3:10" ht="18" customHeight="1">
      <c r="C100" s="255"/>
      <c r="D100" s="94">
        <v>0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8">
        <v>0</v>
      </c>
    </row>
    <row r="101" spans="3:10" ht="18" customHeight="1">
      <c r="C101" s="255" t="s">
        <v>147</v>
      </c>
      <c r="D101" s="51">
        <f>SUM(E101:J101)</f>
        <v>5</v>
      </c>
      <c r="E101" s="76">
        <v>0</v>
      </c>
      <c r="F101" s="76">
        <v>4</v>
      </c>
      <c r="G101" s="76">
        <v>1</v>
      </c>
      <c r="H101" s="76">
        <v>0</v>
      </c>
      <c r="I101" s="42">
        <v>0</v>
      </c>
      <c r="J101" s="77">
        <v>0</v>
      </c>
    </row>
    <row r="102" spans="3:10" ht="18" customHeight="1">
      <c r="C102" s="255"/>
      <c r="D102" s="94">
        <f>SUM(E102:J102)</f>
        <v>100</v>
      </c>
      <c r="E102" s="37">
        <f aca="true" t="shared" si="114" ref="E102:J102">ROUND(E101/$D101*100,1)</f>
        <v>0</v>
      </c>
      <c r="F102" s="37">
        <f t="shared" si="114"/>
        <v>80</v>
      </c>
      <c r="G102" s="37">
        <f t="shared" si="114"/>
        <v>20</v>
      </c>
      <c r="H102" s="37">
        <f t="shared" si="114"/>
        <v>0</v>
      </c>
      <c r="I102" s="37">
        <f t="shared" si="114"/>
        <v>0</v>
      </c>
      <c r="J102" s="38">
        <f t="shared" si="114"/>
        <v>0</v>
      </c>
    </row>
    <row r="103" spans="3:10" ht="18" customHeight="1">
      <c r="C103" s="255" t="s">
        <v>157</v>
      </c>
      <c r="D103" s="51">
        <f>SUM(E103:J103)</f>
        <v>4</v>
      </c>
      <c r="E103" s="76">
        <v>0</v>
      </c>
      <c r="F103" s="76">
        <v>3</v>
      </c>
      <c r="G103" s="76">
        <v>1</v>
      </c>
      <c r="H103" s="76">
        <v>0</v>
      </c>
      <c r="I103" s="42">
        <v>0</v>
      </c>
      <c r="J103" s="77">
        <v>0</v>
      </c>
    </row>
    <row r="104" spans="3:10" ht="18" customHeight="1">
      <c r="C104" s="255"/>
      <c r="D104" s="94">
        <f>SUM(E104:J104)</f>
        <v>100</v>
      </c>
      <c r="E104" s="37">
        <f aca="true" t="shared" si="115" ref="E104:J104">ROUND(E103/$D103*100,1)</f>
        <v>0</v>
      </c>
      <c r="F104" s="37">
        <f t="shared" si="115"/>
        <v>75</v>
      </c>
      <c r="G104" s="37">
        <f t="shared" si="115"/>
        <v>25</v>
      </c>
      <c r="H104" s="37">
        <f t="shared" si="115"/>
        <v>0</v>
      </c>
      <c r="I104" s="37">
        <f t="shared" si="115"/>
        <v>0</v>
      </c>
      <c r="J104" s="38">
        <f t="shared" si="115"/>
        <v>0</v>
      </c>
    </row>
    <row r="105" spans="3:10" ht="18" customHeight="1">
      <c r="C105" s="255" t="s">
        <v>158</v>
      </c>
      <c r="D105" s="51">
        <f>SUM(E105:J105)</f>
        <v>0</v>
      </c>
      <c r="E105" s="76">
        <v>0</v>
      </c>
      <c r="F105" s="76">
        <v>0</v>
      </c>
      <c r="G105" s="76">
        <v>0</v>
      </c>
      <c r="H105" s="76">
        <v>0</v>
      </c>
      <c r="I105" s="42">
        <v>0</v>
      </c>
      <c r="J105" s="77">
        <v>0</v>
      </c>
    </row>
    <row r="106" spans="3:10" ht="18" customHeight="1">
      <c r="C106" s="255"/>
      <c r="D106" s="94">
        <v>0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38">
        <v>0</v>
      </c>
    </row>
    <row r="107" spans="3:10" ht="18" customHeight="1">
      <c r="C107" s="255" t="s">
        <v>159</v>
      </c>
      <c r="D107" s="51">
        <f>SUM(E107:J107)</f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3">
        <v>0</v>
      </c>
    </row>
    <row r="108" spans="3:10" ht="18" customHeight="1">
      <c r="C108" s="255"/>
      <c r="D108" s="94"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8">
        <v>0</v>
      </c>
    </row>
    <row r="109" spans="3:10" ht="18" customHeight="1">
      <c r="C109" s="255" t="s">
        <v>149</v>
      </c>
      <c r="D109" s="51">
        <f>SUM(E109:J109)</f>
        <v>0</v>
      </c>
      <c r="E109" s="76">
        <v>0</v>
      </c>
      <c r="F109" s="76">
        <v>0</v>
      </c>
      <c r="G109" s="76">
        <v>0</v>
      </c>
      <c r="H109" s="76">
        <v>0</v>
      </c>
      <c r="I109" s="42">
        <v>0</v>
      </c>
      <c r="J109" s="77">
        <v>0</v>
      </c>
    </row>
    <row r="110" spans="3:10" ht="18" customHeight="1">
      <c r="C110" s="255"/>
      <c r="D110" s="94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8">
        <v>0</v>
      </c>
    </row>
    <row r="111" spans="3:10" ht="18" customHeight="1">
      <c r="C111" s="255" t="s">
        <v>11</v>
      </c>
      <c r="D111" s="51">
        <f>SUM(E111:J111)</f>
        <v>5</v>
      </c>
      <c r="E111" s="76">
        <v>0</v>
      </c>
      <c r="F111" s="76">
        <v>0</v>
      </c>
      <c r="G111" s="76">
        <v>0</v>
      </c>
      <c r="H111" s="76">
        <v>0</v>
      </c>
      <c r="I111" s="42">
        <v>0</v>
      </c>
      <c r="J111" s="77">
        <v>5</v>
      </c>
    </row>
    <row r="112" spans="3:10" ht="18" customHeight="1">
      <c r="C112" s="256"/>
      <c r="D112" s="95">
        <f>SUM(E112:J112)</f>
        <v>100</v>
      </c>
      <c r="E112" s="40">
        <f aca="true" t="shared" si="116" ref="E112:J112">ROUND(E111/$D111*100,1)</f>
        <v>0</v>
      </c>
      <c r="F112" s="40">
        <f t="shared" si="116"/>
        <v>0</v>
      </c>
      <c r="G112" s="40">
        <f t="shared" si="116"/>
        <v>0</v>
      </c>
      <c r="H112" s="40">
        <f t="shared" si="116"/>
        <v>0</v>
      </c>
      <c r="I112" s="40">
        <f t="shared" si="116"/>
        <v>0</v>
      </c>
      <c r="J112" s="41">
        <f t="shared" si="116"/>
        <v>100</v>
      </c>
    </row>
    <row r="114" ht="13.5">
      <c r="C114" s="78" t="s">
        <v>232</v>
      </c>
    </row>
    <row r="116" spans="3:27" ht="22.5">
      <c r="C116" s="29" t="s">
        <v>97</v>
      </c>
      <c r="D116" s="248" t="s">
        <v>139</v>
      </c>
      <c r="E116" s="249"/>
      <c r="F116" s="249"/>
      <c r="G116" s="249"/>
      <c r="H116" s="249"/>
      <c r="I116" s="250"/>
      <c r="J116" s="248" t="s">
        <v>7</v>
      </c>
      <c r="K116" s="249"/>
      <c r="L116" s="249"/>
      <c r="M116" s="249"/>
      <c r="N116" s="249"/>
      <c r="O116" s="250"/>
      <c r="P116" s="248" t="s">
        <v>8</v>
      </c>
      <c r="Q116" s="249"/>
      <c r="R116" s="249"/>
      <c r="S116" s="249"/>
      <c r="T116" s="249"/>
      <c r="U116" s="250"/>
      <c r="V116" s="248" t="s">
        <v>9</v>
      </c>
      <c r="W116" s="249"/>
      <c r="X116" s="249"/>
      <c r="Y116" s="249"/>
      <c r="Z116" s="249"/>
      <c r="AA116" s="250"/>
    </row>
    <row r="117" spans="3:27" ht="45">
      <c r="C117" s="64"/>
      <c r="D117" s="65" t="s">
        <v>6</v>
      </c>
      <c r="E117" s="31" t="s">
        <v>160</v>
      </c>
      <c r="F117" s="31" t="s">
        <v>46</v>
      </c>
      <c r="G117" s="31" t="s">
        <v>161</v>
      </c>
      <c r="H117" s="31" t="s">
        <v>162</v>
      </c>
      <c r="I117" s="32" t="s">
        <v>144</v>
      </c>
      <c r="J117" s="65" t="s">
        <v>6</v>
      </c>
      <c r="K117" s="31" t="s">
        <v>160</v>
      </c>
      <c r="L117" s="31" t="s">
        <v>46</v>
      </c>
      <c r="M117" s="31" t="s">
        <v>161</v>
      </c>
      <c r="N117" s="31" t="s">
        <v>162</v>
      </c>
      <c r="O117" s="32" t="s">
        <v>144</v>
      </c>
      <c r="P117" s="65" t="s">
        <v>6</v>
      </c>
      <c r="Q117" s="31" t="s">
        <v>160</v>
      </c>
      <c r="R117" s="31" t="s">
        <v>46</v>
      </c>
      <c r="S117" s="31" t="s">
        <v>161</v>
      </c>
      <c r="T117" s="31" t="s">
        <v>162</v>
      </c>
      <c r="U117" s="32" t="s">
        <v>144</v>
      </c>
      <c r="V117" s="65" t="s">
        <v>6</v>
      </c>
      <c r="W117" s="31" t="s">
        <v>160</v>
      </c>
      <c r="X117" s="31" t="s">
        <v>46</v>
      </c>
      <c r="Y117" s="31" t="s">
        <v>161</v>
      </c>
      <c r="Z117" s="31" t="s">
        <v>162</v>
      </c>
      <c r="AA117" s="32" t="s">
        <v>144</v>
      </c>
    </row>
    <row r="118" spans="3:27" ht="18" customHeight="1">
      <c r="C118" s="242" t="s">
        <v>6</v>
      </c>
      <c r="D118" s="45">
        <f aca="true" t="shared" si="117" ref="D118:AA118">SUM(D120,D122,D124,D126,D128,D130)</f>
        <v>7819</v>
      </c>
      <c r="E118" s="46">
        <f t="shared" si="117"/>
        <v>1417</v>
      </c>
      <c r="F118" s="46">
        <f t="shared" si="117"/>
        <v>4351</v>
      </c>
      <c r="G118" s="46">
        <f t="shared" si="117"/>
        <v>1831</v>
      </c>
      <c r="H118" s="46">
        <f t="shared" si="117"/>
        <v>92</v>
      </c>
      <c r="I118" s="35">
        <f t="shared" si="117"/>
        <v>128</v>
      </c>
      <c r="J118" s="45">
        <f t="shared" si="117"/>
        <v>930</v>
      </c>
      <c r="K118" s="46">
        <f t="shared" si="117"/>
        <v>281</v>
      </c>
      <c r="L118" s="46">
        <f t="shared" si="117"/>
        <v>477</v>
      </c>
      <c r="M118" s="46">
        <f t="shared" si="117"/>
        <v>155</v>
      </c>
      <c r="N118" s="46">
        <f t="shared" si="117"/>
        <v>7</v>
      </c>
      <c r="O118" s="35">
        <f t="shared" si="117"/>
        <v>10</v>
      </c>
      <c r="P118" s="45">
        <f t="shared" si="117"/>
        <v>1264</v>
      </c>
      <c r="Q118" s="46">
        <f t="shared" si="117"/>
        <v>209</v>
      </c>
      <c r="R118" s="46">
        <f t="shared" si="117"/>
        <v>683</v>
      </c>
      <c r="S118" s="46">
        <f t="shared" si="117"/>
        <v>331</v>
      </c>
      <c r="T118" s="46">
        <f t="shared" si="117"/>
        <v>18</v>
      </c>
      <c r="U118" s="35">
        <f t="shared" si="117"/>
        <v>23</v>
      </c>
      <c r="V118" s="45">
        <f t="shared" si="117"/>
        <v>2075</v>
      </c>
      <c r="W118" s="46">
        <f t="shared" si="117"/>
        <v>292</v>
      </c>
      <c r="X118" s="46">
        <f t="shared" si="117"/>
        <v>1207</v>
      </c>
      <c r="Y118" s="46">
        <f t="shared" si="117"/>
        <v>515</v>
      </c>
      <c r="Z118" s="46">
        <f t="shared" si="117"/>
        <v>26</v>
      </c>
      <c r="AA118" s="35">
        <f t="shared" si="117"/>
        <v>35</v>
      </c>
    </row>
    <row r="119" spans="3:27" ht="18" customHeight="1">
      <c r="C119" s="243"/>
      <c r="D119" s="94">
        <f>SUM(E119:I119)</f>
        <v>100</v>
      </c>
      <c r="E119" s="37">
        <f>ROUND(E118/$D118*100,1)</f>
        <v>18.1</v>
      </c>
      <c r="F119" s="37">
        <f>ROUND(F118/$D118*100,1)</f>
        <v>55.6</v>
      </c>
      <c r="G119" s="37">
        <f>ROUND(G118/$D118*100,1)</f>
        <v>23.4</v>
      </c>
      <c r="H119" s="37">
        <f>ROUND(H118/$D118*100,1)</f>
        <v>1.2</v>
      </c>
      <c r="I119" s="38">
        <f>ROUND(I118/$D118*100,1)+0.1</f>
        <v>1.7000000000000002</v>
      </c>
      <c r="J119" s="94">
        <f aca="true" t="shared" si="118" ref="J119:J131">SUM(K119:O119)</f>
        <v>100</v>
      </c>
      <c r="K119" s="37">
        <f>ROUND(K118/$J118*100,1)</f>
        <v>30.2</v>
      </c>
      <c r="L119" s="37">
        <f>ROUND(L118/$J118*100,1)</f>
        <v>51.3</v>
      </c>
      <c r="M119" s="37">
        <f>ROUND(M118/$J118*100,1)</f>
        <v>16.7</v>
      </c>
      <c r="N119" s="37">
        <f>ROUND(N118/$J118*100,1)</f>
        <v>0.8</v>
      </c>
      <c r="O119" s="38">
        <f>ROUND(O118/$J118*100,1)-0.1</f>
        <v>1</v>
      </c>
      <c r="P119" s="94">
        <f aca="true" t="shared" si="119" ref="P119:P131">SUM(Q119:U119)</f>
        <v>100.00000000000001</v>
      </c>
      <c r="Q119" s="37">
        <f>ROUND(Q118/$P118*100,1)</f>
        <v>16.5</v>
      </c>
      <c r="R119" s="37">
        <f>ROUND(R118/$P118*100,1)</f>
        <v>54</v>
      </c>
      <c r="S119" s="37">
        <f>ROUND(S118/$P118*100,1)</f>
        <v>26.2</v>
      </c>
      <c r="T119" s="37">
        <f>ROUND(T118/$P118*100,1)</f>
        <v>1.4</v>
      </c>
      <c r="U119" s="38">
        <f>ROUND(U118/$P118*100,1)+0.1</f>
        <v>1.9000000000000001</v>
      </c>
      <c r="V119" s="94">
        <f aca="true" t="shared" si="120" ref="V119:V131">SUM(W119:AA119)</f>
        <v>99.99999999999999</v>
      </c>
      <c r="W119" s="37">
        <f>ROUND(W118/$V118*100,1)</f>
        <v>14.1</v>
      </c>
      <c r="X119" s="37">
        <f>ROUND(X118/$V118*100,1)</f>
        <v>58.2</v>
      </c>
      <c r="Y119" s="37">
        <f>ROUND(Y118/$V118*100,1)</f>
        <v>24.8</v>
      </c>
      <c r="Z119" s="37">
        <f>ROUND(Z118/$V118*100,1)</f>
        <v>1.3</v>
      </c>
      <c r="AA119" s="38">
        <f>ROUND(AA118/$V118*100,1)-0.1</f>
        <v>1.5999999999999999</v>
      </c>
    </row>
    <row r="120" spans="3:27" ht="18" customHeight="1">
      <c r="C120" s="246" t="s">
        <v>90</v>
      </c>
      <c r="D120" s="75">
        <f aca="true" t="shared" si="121" ref="D120:I120">SUM(J120,P120,V120,D137,J137,P137)</f>
        <v>3762</v>
      </c>
      <c r="E120" s="76">
        <f t="shared" si="121"/>
        <v>696</v>
      </c>
      <c r="F120" s="76">
        <f t="shared" si="121"/>
        <v>2160</v>
      </c>
      <c r="G120" s="76">
        <f t="shared" si="121"/>
        <v>822</v>
      </c>
      <c r="H120" s="76">
        <f t="shared" si="121"/>
        <v>31</v>
      </c>
      <c r="I120" s="77">
        <f t="shared" si="121"/>
        <v>53</v>
      </c>
      <c r="J120" s="51">
        <f t="shared" si="118"/>
        <v>330</v>
      </c>
      <c r="K120" s="76">
        <v>109</v>
      </c>
      <c r="L120" s="76">
        <v>161</v>
      </c>
      <c r="M120" s="76">
        <v>58</v>
      </c>
      <c r="N120" s="76">
        <v>1</v>
      </c>
      <c r="O120" s="77">
        <v>1</v>
      </c>
      <c r="P120" s="51">
        <f t="shared" si="119"/>
        <v>622</v>
      </c>
      <c r="Q120" s="76">
        <v>119</v>
      </c>
      <c r="R120" s="76">
        <v>340</v>
      </c>
      <c r="S120" s="76">
        <v>148</v>
      </c>
      <c r="T120" s="76">
        <v>7</v>
      </c>
      <c r="U120" s="77">
        <v>8</v>
      </c>
      <c r="V120" s="51">
        <f t="shared" si="120"/>
        <v>1062</v>
      </c>
      <c r="W120" s="76">
        <v>154</v>
      </c>
      <c r="X120" s="76">
        <v>639</v>
      </c>
      <c r="Y120" s="76">
        <v>242</v>
      </c>
      <c r="Z120" s="76">
        <v>8</v>
      </c>
      <c r="AA120" s="77">
        <v>19</v>
      </c>
    </row>
    <row r="121" spans="3:27" ht="18" customHeight="1">
      <c r="C121" s="252"/>
      <c r="D121" s="94">
        <f>SUM(E121:I121)</f>
        <v>100.00000000000001</v>
      </c>
      <c r="E121" s="37">
        <f>ROUND(E120/$D120*100,1)</f>
        <v>18.5</v>
      </c>
      <c r="F121" s="37">
        <f>ROUND(F120/$D120*100,1)</f>
        <v>57.4</v>
      </c>
      <c r="G121" s="37">
        <f>ROUND(G120/$D120*100,1)</f>
        <v>21.9</v>
      </c>
      <c r="H121" s="37">
        <f>ROUND(H120/$D120*100,1)</f>
        <v>0.8</v>
      </c>
      <c r="I121" s="38">
        <f>ROUND(I120/$D120*100,1)</f>
        <v>1.4</v>
      </c>
      <c r="J121" s="94">
        <f>SUM(K121:O121)</f>
        <v>100</v>
      </c>
      <c r="K121" s="37">
        <f>ROUND(K120/$J120*100,1)</f>
        <v>33</v>
      </c>
      <c r="L121" s="37">
        <f>ROUND(L120/$J120*100,1)</f>
        <v>48.8</v>
      </c>
      <c r="M121" s="37">
        <f>ROUND(M120/$J120*100,1)</f>
        <v>17.6</v>
      </c>
      <c r="N121" s="37">
        <f>ROUND(N120/$J120*100,1)</f>
        <v>0.3</v>
      </c>
      <c r="O121" s="38">
        <f>ROUND(O120/$J120*100,1)</f>
        <v>0.3</v>
      </c>
      <c r="P121" s="94">
        <f t="shared" si="119"/>
        <v>100</v>
      </c>
      <c r="Q121" s="37">
        <f>ROUND(Q120/$P120*100,1)</f>
        <v>19.1</v>
      </c>
      <c r="R121" s="37">
        <f>ROUND(R120/$P120*100,1)</f>
        <v>54.7</v>
      </c>
      <c r="S121" s="37">
        <f>ROUND(S120/$P120*100,1)</f>
        <v>23.8</v>
      </c>
      <c r="T121" s="37">
        <f>ROUND(T120/$P120*100,1)</f>
        <v>1.1</v>
      </c>
      <c r="U121" s="38">
        <f>ROUND(U120/$P120*100,1)</f>
        <v>1.3</v>
      </c>
      <c r="V121" s="94">
        <f t="shared" si="120"/>
        <v>100</v>
      </c>
      <c r="W121" s="37">
        <f>ROUND(W120/$V120*100,1)</f>
        <v>14.5</v>
      </c>
      <c r="X121" s="37">
        <f>ROUND(X120/$V120*100,1)</f>
        <v>60.2</v>
      </c>
      <c r="Y121" s="37">
        <f>ROUND(Y120/$V120*100,1)</f>
        <v>22.8</v>
      </c>
      <c r="Z121" s="37">
        <f>ROUND(Z120/$V120*100,1)</f>
        <v>0.8</v>
      </c>
      <c r="AA121" s="38">
        <f>ROUND(AA120/$V120*100,1)-0.1</f>
        <v>1.7</v>
      </c>
    </row>
    <row r="122" spans="3:27" ht="18" customHeight="1">
      <c r="C122" s="246" t="s">
        <v>150</v>
      </c>
      <c r="D122" s="75">
        <f aca="true" t="shared" si="122" ref="D122:I122">SUM(J122,P122,V122,D139,J139,P139)</f>
        <v>247</v>
      </c>
      <c r="E122" s="76">
        <f t="shared" si="122"/>
        <v>47</v>
      </c>
      <c r="F122" s="76">
        <f t="shared" si="122"/>
        <v>143</v>
      </c>
      <c r="G122" s="76">
        <f t="shared" si="122"/>
        <v>46</v>
      </c>
      <c r="H122" s="76">
        <f t="shared" si="122"/>
        <v>3</v>
      </c>
      <c r="I122" s="77">
        <f t="shared" si="122"/>
        <v>8</v>
      </c>
      <c r="J122" s="51">
        <f t="shared" si="118"/>
        <v>48</v>
      </c>
      <c r="K122" s="76">
        <v>15</v>
      </c>
      <c r="L122" s="76">
        <v>23</v>
      </c>
      <c r="M122" s="76">
        <v>6</v>
      </c>
      <c r="N122" s="76">
        <v>1</v>
      </c>
      <c r="O122" s="77">
        <v>3</v>
      </c>
      <c r="P122" s="51">
        <f t="shared" si="119"/>
        <v>37</v>
      </c>
      <c r="Q122" s="76">
        <v>4</v>
      </c>
      <c r="R122" s="76">
        <v>24</v>
      </c>
      <c r="S122" s="76">
        <v>7</v>
      </c>
      <c r="T122" s="76">
        <v>0</v>
      </c>
      <c r="U122" s="77">
        <v>2</v>
      </c>
      <c r="V122" s="51">
        <f t="shared" si="120"/>
        <v>66</v>
      </c>
      <c r="W122" s="76">
        <v>16</v>
      </c>
      <c r="X122" s="76">
        <v>35</v>
      </c>
      <c r="Y122" s="76">
        <v>14</v>
      </c>
      <c r="Z122" s="76">
        <v>1</v>
      </c>
      <c r="AA122" s="77">
        <v>0</v>
      </c>
    </row>
    <row r="123" spans="3:27" ht="18" customHeight="1">
      <c r="C123" s="251"/>
      <c r="D123" s="94">
        <f>SUM(E123:I123)</f>
        <v>100</v>
      </c>
      <c r="E123" s="37">
        <f>ROUND(E122/$D122*100,1)</f>
        <v>19</v>
      </c>
      <c r="F123" s="37">
        <f>ROUND(F122/$D122*100,1)</f>
        <v>57.9</v>
      </c>
      <c r="G123" s="37">
        <f>ROUND(G122/$D122*100,1)</f>
        <v>18.6</v>
      </c>
      <c r="H123" s="37">
        <f>ROUND(H122/$D122*100,1)</f>
        <v>1.2</v>
      </c>
      <c r="I123" s="38">
        <f>ROUND(I122/$D122*100,1)+0.1</f>
        <v>3.3000000000000003</v>
      </c>
      <c r="J123" s="94">
        <f t="shared" si="118"/>
        <v>100</v>
      </c>
      <c r="K123" s="37">
        <f>ROUND(K122/$J122*100,1)</f>
        <v>31.3</v>
      </c>
      <c r="L123" s="37">
        <f>ROUND(L122/$J122*100,1)</f>
        <v>47.9</v>
      </c>
      <c r="M123" s="37">
        <f>ROUND(M122/$J122*100,1)</f>
        <v>12.5</v>
      </c>
      <c r="N123" s="37">
        <f>ROUND(N122/$J122*100,1)</f>
        <v>2.1</v>
      </c>
      <c r="O123" s="38">
        <f>ROUND(O122/$J122*100,1)-0.1</f>
        <v>6.2</v>
      </c>
      <c r="P123" s="94">
        <f t="shared" si="119"/>
        <v>100</v>
      </c>
      <c r="Q123" s="37">
        <f>ROUND(Q122/$P122*100,1)</f>
        <v>10.8</v>
      </c>
      <c r="R123" s="37">
        <f>ROUND(R122/$P122*100,1)</f>
        <v>64.9</v>
      </c>
      <c r="S123" s="37">
        <f>ROUND(S122/$P122*100,1)</f>
        <v>18.9</v>
      </c>
      <c r="T123" s="37">
        <f>ROUND(T122/$P122*100,1)</f>
        <v>0</v>
      </c>
      <c r="U123" s="38">
        <f>ROUND(U122/$P122*100,1)</f>
        <v>5.4</v>
      </c>
      <c r="V123" s="94">
        <f t="shared" si="120"/>
        <v>100</v>
      </c>
      <c r="W123" s="37">
        <f>ROUND(W122/$V122*100,1)</f>
        <v>24.2</v>
      </c>
      <c r="X123" s="37">
        <f>ROUND(X122/$V122*100,1)</f>
        <v>53</v>
      </c>
      <c r="Y123" s="37">
        <f>ROUND(Y122/$V122*100,1)</f>
        <v>21.2</v>
      </c>
      <c r="Z123" s="37">
        <f>ROUND(Z122/$V122*100,1)+0.1</f>
        <v>1.6</v>
      </c>
      <c r="AA123" s="38">
        <f>ROUND(AA122/$V122*100,1)</f>
        <v>0</v>
      </c>
    </row>
    <row r="124" spans="3:27" ht="18" customHeight="1">
      <c r="C124" s="251" t="s">
        <v>151</v>
      </c>
      <c r="D124" s="75">
        <f aca="true" t="shared" si="123" ref="D124:I124">SUM(J124,P124,V124,D141,J141,P141)</f>
        <v>1243</v>
      </c>
      <c r="E124" s="76">
        <f t="shared" si="123"/>
        <v>176</v>
      </c>
      <c r="F124" s="76">
        <f t="shared" si="123"/>
        <v>635</v>
      </c>
      <c r="G124" s="76">
        <f t="shared" si="123"/>
        <v>382</v>
      </c>
      <c r="H124" s="76">
        <f t="shared" si="123"/>
        <v>24</v>
      </c>
      <c r="I124" s="77">
        <f t="shared" si="123"/>
        <v>26</v>
      </c>
      <c r="J124" s="51">
        <f t="shared" si="118"/>
        <v>142</v>
      </c>
      <c r="K124" s="76">
        <v>34</v>
      </c>
      <c r="L124" s="76">
        <v>74</v>
      </c>
      <c r="M124" s="76">
        <v>32</v>
      </c>
      <c r="N124" s="76">
        <v>1</v>
      </c>
      <c r="O124" s="77">
        <v>1</v>
      </c>
      <c r="P124" s="51">
        <f t="shared" si="119"/>
        <v>194</v>
      </c>
      <c r="Q124" s="76">
        <v>30</v>
      </c>
      <c r="R124" s="76">
        <v>86</v>
      </c>
      <c r="S124" s="76">
        <v>67</v>
      </c>
      <c r="T124" s="76">
        <v>5</v>
      </c>
      <c r="U124" s="77">
        <v>6</v>
      </c>
      <c r="V124" s="51">
        <f t="shared" si="120"/>
        <v>353</v>
      </c>
      <c r="W124" s="76">
        <v>35</v>
      </c>
      <c r="X124" s="76">
        <v>194</v>
      </c>
      <c r="Y124" s="76">
        <v>107</v>
      </c>
      <c r="Z124" s="76">
        <v>10</v>
      </c>
      <c r="AA124" s="77">
        <v>7</v>
      </c>
    </row>
    <row r="125" spans="3:27" ht="18" customHeight="1">
      <c r="C125" s="252"/>
      <c r="D125" s="94">
        <f>SUM(E125:I125)</f>
        <v>100</v>
      </c>
      <c r="E125" s="37">
        <f>ROUND(E124/$D124*100,1)</f>
        <v>14.2</v>
      </c>
      <c r="F125" s="37">
        <f>ROUND(F124/$D124*100,1)</f>
        <v>51.1</v>
      </c>
      <c r="G125" s="37">
        <f>ROUND(G124/$D124*100,1)</f>
        <v>30.7</v>
      </c>
      <c r="H125" s="37">
        <f>ROUND(H124/$D124*100,1)</f>
        <v>1.9</v>
      </c>
      <c r="I125" s="38">
        <f>ROUND(I124/$D124*100,1)</f>
        <v>2.1</v>
      </c>
      <c r="J125" s="94">
        <f t="shared" si="118"/>
        <v>100</v>
      </c>
      <c r="K125" s="37">
        <f>ROUND(K124/$J124*100,1)</f>
        <v>23.9</v>
      </c>
      <c r="L125" s="37">
        <f>ROUND(L124/$J124*100,1)+0.1</f>
        <v>52.2</v>
      </c>
      <c r="M125" s="37">
        <f>ROUND(M124/$J124*100,1)</f>
        <v>22.5</v>
      </c>
      <c r="N125" s="37">
        <f>ROUND(N124/$J124*100,1)</f>
        <v>0.7</v>
      </c>
      <c r="O125" s="38">
        <f>ROUND(O124/$J124*100,1)</f>
        <v>0.7</v>
      </c>
      <c r="P125" s="94">
        <f t="shared" si="119"/>
        <v>99.99999999999999</v>
      </c>
      <c r="Q125" s="37">
        <f>ROUND(Q124/$P124*100,1)</f>
        <v>15.5</v>
      </c>
      <c r="R125" s="37">
        <f>ROUND(R124/$P124*100,1)</f>
        <v>44.3</v>
      </c>
      <c r="S125" s="37">
        <f>ROUND(S124/$P124*100,1)</f>
        <v>34.5</v>
      </c>
      <c r="T125" s="37">
        <f>ROUND(T124/$P124*100,1)</f>
        <v>2.6</v>
      </c>
      <c r="U125" s="38">
        <f>ROUND(U124/$P124*100,1)</f>
        <v>3.1</v>
      </c>
      <c r="V125" s="94">
        <f t="shared" si="120"/>
        <v>100</v>
      </c>
      <c r="W125" s="37">
        <f>ROUND(W124/$V124*100,1)</f>
        <v>9.9</v>
      </c>
      <c r="X125" s="37">
        <f>ROUND(X124/$V124*100,1)</f>
        <v>55</v>
      </c>
      <c r="Y125" s="37">
        <f>ROUND(Y124/$V124*100,1)</f>
        <v>30.3</v>
      </c>
      <c r="Z125" s="37">
        <f>ROUND(Z124/$V124*100,1)</f>
        <v>2.8</v>
      </c>
      <c r="AA125" s="38">
        <f>ROUND(AA124/$V124*100,1)</f>
        <v>2</v>
      </c>
    </row>
    <row r="126" spans="3:27" ht="18" customHeight="1">
      <c r="C126" s="246" t="s">
        <v>93</v>
      </c>
      <c r="D126" s="75">
        <f aca="true" t="shared" si="124" ref="D126:I126">SUM(J126,P126,V126,D143,J143,P143)</f>
        <v>741</v>
      </c>
      <c r="E126" s="76">
        <f t="shared" si="124"/>
        <v>215</v>
      </c>
      <c r="F126" s="76">
        <f t="shared" si="124"/>
        <v>389</v>
      </c>
      <c r="G126" s="76">
        <f t="shared" si="124"/>
        <v>125</v>
      </c>
      <c r="H126" s="76">
        <f t="shared" si="124"/>
        <v>6</v>
      </c>
      <c r="I126" s="77">
        <f t="shared" si="124"/>
        <v>6</v>
      </c>
      <c r="J126" s="51">
        <f t="shared" si="118"/>
        <v>150</v>
      </c>
      <c r="K126" s="76">
        <v>56</v>
      </c>
      <c r="L126" s="76">
        <v>77</v>
      </c>
      <c r="M126" s="76">
        <v>14</v>
      </c>
      <c r="N126" s="76">
        <v>1</v>
      </c>
      <c r="O126" s="77">
        <v>2</v>
      </c>
      <c r="P126" s="51">
        <f t="shared" si="119"/>
        <v>103</v>
      </c>
      <c r="Q126" s="76">
        <v>23</v>
      </c>
      <c r="R126" s="76">
        <v>61</v>
      </c>
      <c r="S126" s="76">
        <v>16</v>
      </c>
      <c r="T126" s="76">
        <v>1</v>
      </c>
      <c r="U126" s="77">
        <v>2</v>
      </c>
      <c r="V126" s="51">
        <f t="shared" si="120"/>
        <v>163</v>
      </c>
      <c r="W126" s="76">
        <v>38</v>
      </c>
      <c r="X126" s="76">
        <v>90</v>
      </c>
      <c r="Y126" s="76">
        <v>32</v>
      </c>
      <c r="Z126" s="76">
        <v>2</v>
      </c>
      <c r="AA126" s="77">
        <v>1</v>
      </c>
    </row>
    <row r="127" spans="3:27" ht="18" customHeight="1">
      <c r="C127" s="252"/>
      <c r="D127" s="94">
        <f>SUM(E127:I127)</f>
        <v>100</v>
      </c>
      <c r="E127" s="37">
        <f>ROUND(E126/$D126*100,1)</f>
        <v>29</v>
      </c>
      <c r="F127" s="37">
        <f>ROUND(F126/$D126*100,1)</f>
        <v>52.5</v>
      </c>
      <c r="G127" s="37">
        <f>ROUND(G126/$D126*100,1)</f>
        <v>16.9</v>
      </c>
      <c r="H127" s="37">
        <f>ROUND(H126/$D126*100,1)</f>
        <v>0.8</v>
      </c>
      <c r="I127" s="38">
        <f>ROUND(I126/$D126*100,1)</f>
        <v>0.8</v>
      </c>
      <c r="J127" s="94">
        <f t="shared" si="118"/>
        <v>100</v>
      </c>
      <c r="K127" s="37">
        <f>ROUND(K126/$J126*100,1)</f>
        <v>37.3</v>
      </c>
      <c r="L127" s="37">
        <f>ROUND(L126/$J126*100,1)</f>
        <v>51.3</v>
      </c>
      <c r="M127" s="37">
        <f>ROUND(M126/$J126*100,1)</f>
        <v>9.3</v>
      </c>
      <c r="N127" s="37">
        <f>ROUND(N126/$J126*100,1)</f>
        <v>0.7</v>
      </c>
      <c r="O127" s="38">
        <f>ROUND(O126/$J126*100,1)+0.1</f>
        <v>1.4000000000000001</v>
      </c>
      <c r="P127" s="94">
        <f t="shared" si="119"/>
        <v>100</v>
      </c>
      <c r="Q127" s="37">
        <f>ROUND(Q126/$P126*100,1)</f>
        <v>22.3</v>
      </c>
      <c r="R127" s="37">
        <f>ROUND(R126/$P126*100,1)</f>
        <v>59.2</v>
      </c>
      <c r="S127" s="37">
        <f>ROUND(S126/$P126*100,1)</f>
        <v>15.5</v>
      </c>
      <c r="T127" s="37">
        <f>ROUND(T126/$P126*100,1)</f>
        <v>1</v>
      </c>
      <c r="U127" s="38">
        <f>ROUND(U126/$P126*100,1)+0.1</f>
        <v>2</v>
      </c>
      <c r="V127" s="94">
        <f t="shared" si="120"/>
        <v>100</v>
      </c>
      <c r="W127" s="37">
        <f>ROUND(W126/$V126*100,1)</f>
        <v>23.3</v>
      </c>
      <c r="X127" s="37">
        <f>ROUND(X126/$V126*100,1)</f>
        <v>55.2</v>
      </c>
      <c r="Y127" s="37">
        <f>ROUND(Y126/$V126*100,1)</f>
        <v>19.6</v>
      </c>
      <c r="Z127" s="37">
        <f>ROUND(Z126/$V126*100,1)</f>
        <v>1.2</v>
      </c>
      <c r="AA127" s="38">
        <f>ROUND(AA126/$V126*100,1)+0.1</f>
        <v>0.7</v>
      </c>
    </row>
    <row r="128" spans="3:27" ht="18" customHeight="1">
      <c r="C128" s="246" t="s">
        <v>149</v>
      </c>
      <c r="D128" s="75">
        <f aca="true" t="shared" si="125" ref="D128:I128">SUM(J128,P128,V128,D145,J145,P145)</f>
        <v>1736</v>
      </c>
      <c r="E128" s="76">
        <f t="shared" si="125"/>
        <v>269</v>
      </c>
      <c r="F128" s="76">
        <f t="shared" si="125"/>
        <v>974</v>
      </c>
      <c r="G128" s="76">
        <f t="shared" si="125"/>
        <v>437</v>
      </c>
      <c r="H128" s="76">
        <f t="shared" si="125"/>
        <v>28</v>
      </c>
      <c r="I128" s="77">
        <f t="shared" si="125"/>
        <v>28</v>
      </c>
      <c r="J128" s="51">
        <f t="shared" si="118"/>
        <v>247</v>
      </c>
      <c r="K128" s="76">
        <v>65</v>
      </c>
      <c r="L128" s="76">
        <v>131</v>
      </c>
      <c r="M128" s="76">
        <v>45</v>
      </c>
      <c r="N128" s="76">
        <v>3</v>
      </c>
      <c r="O128" s="77">
        <v>3</v>
      </c>
      <c r="P128" s="51">
        <f t="shared" si="119"/>
        <v>289</v>
      </c>
      <c r="Q128" s="76">
        <v>28</v>
      </c>
      <c r="R128" s="76">
        <v>163</v>
      </c>
      <c r="S128" s="76">
        <v>88</v>
      </c>
      <c r="T128" s="76">
        <v>5</v>
      </c>
      <c r="U128" s="77">
        <v>5</v>
      </c>
      <c r="V128" s="51">
        <f t="shared" si="120"/>
        <v>407</v>
      </c>
      <c r="W128" s="76">
        <v>45</v>
      </c>
      <c r="X128" s="76">
        <v>235</v>
      </c>
      <c r="Y128" s="76">
        <v>115</v>
      </c>
      <c r="Z128" s="76">
        <v>5</v>
      </c>
      <c r="AA128" s="77">
        <v>7</v>
      </c>
    </row>
    <row r="129" spans="3:27" ht="18" customHeight="1">
      <c r="C129" s="252"/>
      <c r="D129" s="94">
        <f>SUM(E129:I129)</f>
        <v>99.99999999999999</v>
      </c>
      <c r="E129" s="37">
        <f>ROUND(E128/$D128*100,1)</f>
        <v>15.5</v>
      </c>
      <c r="F129" s="37">
        <f>ROUND(F128/$D128*100,1)</f>
        <v>56.1</v>
      </c>
      <c r="G129" s="37">
        <f>ROUND(G128/$D128*100,1)</f>
        <v>25.2</v>
      </c>
      <c r="H129" s="37">
        <f>ROUND(H128/$D128*100,1)</f>
        <v>1.6</v>
      </c>
      <c r="I129" s="38">
        <f>ROUND(I128/$D128*100,1)</f>
        <v>1.6</v>
      </c>
      <c r="J129" s="94">
        <f t="shared" si="118"/>
        <v>100.00000000000001</v>
      </c>
      <c r="K129" s="37">
        <f>ROUND(K128/$J128*100,1)</f>
        <v>26.3</v>
      </c>
      <c r="L129" s="37">
        <f>ROUND(L128/$J128*100,1)+0.1</f>
        <v>53.1</v>
      </c>
      <c r="M129" s="37">
        <f>ROUND(M128/$J128*100,1)</f>
        <v>18.2</v>
      </c>
      <c r="N129" s="37">
        <f>ROUND(N128/$J128*100,1)</f>
        <v>1.2</v>
      </c>
      <c r="O129" s="38">
        <f>ROUND(O128/$J128*100,1)</f>
        <v>1.2</v>
      </c>
      <c r="P129" s="94">
        <f t="shared" si="119"/>
        <v>100</v>
      </c>
      <c r="Q129" s="37">
        <f>ROUND(Q128/$P128*100,1)</f>
        <v>9.7</v>
      </c>
      <c r="R129" s="37">
        <f>ROUND(R128/$P128*100,1)</f>
        <v>56.4</v>
      </c>
      <c r="S129" s="37">
        <f>ROUND(S128/$P128*100,1)</f>
        <v>30.4</v>
      </c>
      <c r="T129" s="37">
        <f>ROUND(T128/$P128*100,1)</f>
        <v>1.7</v>
      </c>
      <c r="U129" s="38">
        <f>ROUND(U128/$P128*100,1)+0.1</f>
        <v>1.8</v>
      </c>
      <c r="V129" s="94">
        <f t="shared" si="120"/>
        <v>100</v>
      </c>
      <c r="W129" s="37">
        <f>ROUND(W128/$V128*100,1)</f>
        <v>11.1</v>
      </c>
      <c r="X129" s="37">
        <f>ROUND(X128/$V128*100,1)</f>
        <v>57.7</v>
      </c>
      <c r="Y129" s="37">
        <f>ROUND(Y128/$V128*100,1)</f>
        <v>28.3</v>
      </c>
      <c r="Z129" s="37">
        <f>ROUND(Z128/$V128*100,1)</f>
        <v>1.2</v>
      </c>
      <c r="AA129" s="38">
        <f>ROUND(AA128/$V128*100,1)</f>
        <v>1.7</v>
      </c>
    </row>
    <row r="130" spans="3:27" ht="18" customHeight="1">
      <c r="C130" s="246" t="s">
        <v>11</v>
      </c>
      <c r="D130" s="75">
        <f aca="true" t="shared" si="126" ref="D130:I130">SUM(J130,P130,V130,D147,J147,P147)</f>
        <v>90</v>
      </c>
      <c r="E130" s="76">
        <f t="shared" si="126"/>
        <v>14</v>
      </c>
      <c r="F130" s="76">
        <f t="shared" si="126"/>
        <v>50</v>
      </c>
      <c r="G130" s="76">
        <f t="shared" si="126"/>
        <v>19</v>
      </c>
      <c r="H130" s="76">
        <f t="shared" si="126"/>
        <v>0</v>
      </c>
      <c r="I130" s="77">
        <f t="shared" si="126"/>
        <v>7</v>
      </c>
      <c r="J130" s="51">
        <f t="shared" si="118"/>
        <v>13</v>
      </c>
      <c r="K130" s="76">
        <v>2</v>
      </c>
      <c r="L130" s="76">
        <v>11</v>
      </c>
      <c r="M130" s="76">
        <v>0</v>
      </c>
      <c r="N130" s="76">
        <v>0</v>
      </c>
      <c r="O130" s="77">
        <v>0</v>
      </c>
      <c r="P130" s="51">
        <f t="shared" si="119"/>
        <v>19</v>
      </c>
      <c r="Q130" s="76">
        <v>5</v>
      </c>
      <c r="R130" s="76">
        <v>9</v>
      </c>
      <c r="S130" s="76">
        <v>5</v>
      </c>
      <c r="T130" s="76">
        <v>0</v>
      </c>
      <c r="U130" s="77">
        <v>0</v>
      </c>
      <c r="V130" s="51">
        <f t="shared" si="120"/>
        <v>24</v>
      </c>
      <c r="W130" s="76">
        <v>4</v>
      </c>
      <c r="X130" s="76">
        <v>14</v>
      </c>
      <c r="Y130" s="76">
        <v>5</v>
      </c>
      <c r="Z130" s="76">
        <v>0</v>
      </c>
      <c r="AA130" s="77">
        <v>1</v>
      </c>
    </row>
    <row r="131" spans="3:27" ht="18" customHeight="1">
      <c r="C131" s="257"/>
      <c r="D131" s="95">
        <f>SUM(E131:I131)</f>
        <v>100.00000000000001</v>
      </c>
      <c r="E131" s="40">
        <f>ROUND(E130/$D130*100,1)</f>
        <v>15.6</v>
      </c>
      <c r="F131" s="40">
        <f>ROUND(F130/$D130*100,1)</f>
        <v>55.6</v>
      </c>
      <c r="G131" s="40">
        <f>ROUND(G130/$D130*100,1)</f>
        <v>21.1</v>
      </c>
      <c r="H131" s="40">
        <f>ROUND(H130/$D130*100,1)</f>
        <v>0</v>
      </c>
      <c r="I131" s="41">
        <f>ROUND(I130/$D130*100,1)-0.1</f>
        <v>7.7</v>
      </c>
      <c r="J131" s="95">
        <f t="shared" si="118"/>
        <v>100</v>
      </c>
      <c r="K131" s="40">
        <f>ROUND(K130/$J130*100,1)</f>
        <v>15.4</v>
      </c>
      <c r="L131" s="40">
        <f>ROUND(L130/$J130*100,1)</f>
        <v>84.6</v>
      </c>
      <c r="M131" s="40">
        <f>ROUND(M130/$J130*100,1)</f>
        <v>0</v>
      </c>
      <c r="N131" s="40">
        <f>ROUND(N130/$J130*100,1)</f>
        <v>0</v>
      </c>
      <c r="O131" s="41">
        <f>ROUND(O130/$J130*100,1)</f>
        <v>0</v>
      </c>
      <c r="P131" s="95">
        <f t="shared" si="119"/>
        <v>100</v>
      </c>
      <c r="Q131" s="40">
        <f>ROUND(Q130/$P130*100,1)</f>
        <v>26.3</v>
      </c>
      <c r="R131" s="40">
        <f>ROUND(R130/$P130*100,1)</f>
        <v>47.4</v>
      </c>
      <c r="S131" s="40">
        <f>ROUND(S130/$P130*100,1)</f>
        <v>26.3</v>
      </c>
      <c r="T131" s="40">
        <f>ROUND(T130/$P130*100,1)</f>
        <v>0</v>
      </c>
      <c r="U131" s="41">
        <f>ROUND(U130/$P130*100,1)</f>
        <v>0</v>
      </c>
      <c r="V131" s="95">
        <f t="shared" si="120"/>
        <v>100</v>
      </c>
      <c r="W131" s="40">
        <f>ROUND(W130/$V130*100,1)</f>
        <v>16.7</v>
      </c>
      <c r="X131" s="40">
        <f>ROUND(X130/$V130*100,1)</f>
        <v>58.3</v>
      </c>
      <c r="Y131" s="40">
        <f>ROUND(Y130/$V130*100,1)</f>
        <v>20.8</v>
      </c>
      <c r="Z131" s="40">
        <f>ROUND(Z130/$V130*100,1)</f>
        <v>0</v>
      </c>
      <c r="AA131" s="41">
        <f>ROUND(AA130/$V130*100,1)</f>
        <v>4.2</v>
      </c>
    </row>
    <row r="133" spans="3:21" ht="22.5" customHeight="1">
      <c r="C133" s="29" t="s">
        <v>97</v>
      </c>
      <c r="D133" s="248" t="s">
        <v>10</v>
      </c>
      <c r="E133" s="249"/>
      <c r="F133" s="249"/>
      <c r="G133" s="249"/>
      <c r="H133" s="249"/>
      <c r="I133" s="250"/>
      <c r="J133" s="248" t="s">
        <v>142</v>
      </c>
      <c r="K133" s="249"/>
      <c r="L133" s="249"/>
      <c r="M133" s="249"/>
      <c r="N133" s="249"/>
      <c r="O133" s="250"/>
      <c r="P133" s="248" t="s">
        <v>143</v>
      </c>
      <c r="Q133" s="249"/>
      <c r="R133" s="249"/>
      <c r="S133" s="249"/>
      <c r="T133" s="249"/>
      <c r="U133" s="250"/>
    </row>
    <row r="134" spans="3:21" ht="45">
      <c r="C134" s="64"/>
      <c r="D134" s="65" t="s">
        <v>6</v>
      </c>
      <c r="E134" s="31" t="s">
        <v>160</v>
      </c>
      <c r="F134" s="31" t="s">
        <v>46</v>
      </c>
      <c r="G134" s="31" t="s">
        <v>161</v>
      </c>
      <c r="H134" s="31" t="s">
        <v>162</v>
      </c>
      <c r="I134" s="32" t="s">
        <v>144</v>
      </c>
      <c r="J134" s="65" t="s">
        <v>6</v>
      </c>
      <c r="K134" s="31" t="s">
        <v>160</v>
      </c>
      <c r="L134" s="31" t="s">
        <v>46</v>
      </c>
      <c r="M134" s="31" t="s">
        <v>161</v>
      </c>
      <c r="N134" s="31" t="s">
        <v>162</v>
      </c>
      <c r="O134" s="32" t="s">
        <v>144</v>
      </c>
      <c r="P134" s="65" t="s">
        <v>6</v>
      </c>
      <c r="Q134" s="31" t="s">
        <v>160</v>
      </c>
      <c r="R134" s="31" t="s">
        <v>46</v>
      </c>
      <c r="S134" s="31" t="s">
        <v>161</v>
      </c>
      <c r="T134" s="31" t="s">
        <v>162</v>
      </c>
      <c r="U134" s="32" t="s">
        <v>144</v>
      </c>
    </row>
    <row r="135" spans="3:21" ht="18" customHeight="1">
      <c r="C135" s="242" t="s">
        <v>6</v>
      </c>
      <c r="D135" s="45">
        <f aca="true" t="shared" si="127" ref="D135:U135">SUM(D137,D139,D141,D143,D145,D147)</f>
        <v>2201</v>
      </c>
      <c r="E135" s="46">
        <f t="shared" si="127"/>
        <v>390</v>
      </c>
      <c r="F135" s="46">
        <f t="shared" si="127"/>
        <v>1222</v>
      </c>
      <c r="G135" s="46">
        <f t="shared" si="127"/>
        <v>529</v>
      </c>
      <c r="H135" s="46">
        <f t="shared" si="127"/>
        <v>25</v>
      </c>
      <c r="I135" s="35">
        <f t="shared" si="127"/>
        <v>35</v>
      </c>
      <c r="J135" s="45">
        <f t="shared" si="127"/>
        <v>1335</v>
      </c>
      <c r="K135" s="46">
        <f t="shared" si="127"/>
        <v>243</v>
      </c>
      <c r="L135" s="46">
        <f t="shared" si="127"/>
        <v>758</v>
      </c>
      <c r="M135" s="46">
        <f t="shared" si="127"/>
        <v>298</v>
      </c>
      <c r="N135" s="46">
        <f t="shared" si="127"/>
        <v>16</v>
      </c>
      <c r="O135" s="35">
        <f t="shared" si="127"/>
        <v>20</v>
      </c>
      <c r="P135" s="45">
        <f t="shared" si="127"/>
        <v>14</v>
      </c>
      <c r="Q135" s="46">
        <f t="shared" si="127"/>
        <v>2</v>
      </c>
      <c r="R135" s="46">
        <f t="shared" si="127"/>
        <v>4</v>
      </c>
      <c r="S135" s="46">
        <f t="shared" si="127"/>
        <v>3</v>
      </c>
      <c r="T135" s="46">
        <f t="shared" si="127"/>
        <v>0</v>
      </c>
      <c r="U135" s="35">
        <f t="shared" si="127"/>
        <v>5</v>
      </c>
    </row>
    <row r="136" spans="3:21" ht="18" customHeight="1">
      <c r="C136" s="243"/>
      <c r="D136" s="94">
        <f aca="true" t="shared" si="128" ref="D136:D148">SUM(E136:I136)</f>
        <v>100</v>
      </c>
      <c r="E136" s="37">
        <f>ROUND(E135/$D135*100,1)</f>
        <v>17.7</v>
      </c>
      <c r="F136" s="37">
        <f>ROUND(F135/$D135*100,1)</f>
        <v>55.5</v>
      </c>
      <c r="G136" s="37">
        <f>ROUND(G135/$D135*100,1)</f>
        <v>24</v>
      </c>
      <c r="H136" s="37">
        <f>ROUND(H135/$D135*100,1)</f>
        <v>1.1</v>
      </c>
      <c r="I136" s="38">
        <f>ROUND(I135/$D135*100,1)+0.1</f>
        <v>1.7000000000000002</v>
      </c>
      <c r="J136" s="94">
        <f aca="true" t="shared" si="129" ref="J136:J148">SUM(K136:O136)</f>
        <v>100</v>
      </c>
      <c r="K136" s="37">
        <f>ROUND(K135/$J135*100,1)</f>
        <v>18.2</v>
      </c>
      <c r="L136" s="37">
        <f>ROUND(L135/$J135*100,1)</f>
        <v>56.8</v>
      </c>
      <c r="M136" s="37">
        <f>ROUND(M135/$J135*100,1)</f>
        <v>22.3</v>
      </c>
      <c r="N136" s="37">
        <f>ROUND(N135/$J135*100,1)</f>
        <v>1.2</v>
      </c>
      <c r="O136" s="38">
        <f>ROUND(O135/$J135*100,1)</f>
        <v>1.5</v>
      </c>
      <c r="P136" s="94">
        <f>SUM(Q136:U136)</f>
        <v>100.00000000000001</v>
      </c>
      <c r="Q136" s="37">
        <f>ROUND(Q135/$P135*100,1)</f>
        <v>14.3</v>
      </c>
      <c r="R136" s="37">
        <f>ROUND(R135/$P135*100,1)</f>
        <v>28.6</v>
      </c>
      <c r="S136" s="37">
        <f>ROUND(S135/$P135*100,1)</f>
        <v>21.4</v>
      </c>
      <c r="T136" s="37">
        <f>ROUND(T135/$P135*100,1)</f>
        <v>0</v>
      </c>
      <c r="U136" s="38">
        <f>ROUND(U135/$P135*100,1)</f>
        <v>35.7</v>
      </c>
    </row>
    <row r="137" spans="3:21" ht="18" customHeight="1">
      <c r="C137" s="246" t="s">
        <v>90</v>
      </c>
      <c r="D137" s="51">
        <f t="shared" si="128"/>
        <v>1082</v>
      </c>
      <c r="E137" s="76">
        <v>193</v>
      </c>
      <c r="F137" s="76">
        <v>627</v>
      </c>
      <c r="G137" s="76">
        <v>236</v>
      </c>
      <c r="H137" s="76">
        <v>12</v>
      </c>
      <c r="I137" s="77">
        <v>14</v>
      </c>
      <c r="J137" s="51">
        <f t="shared" si="129"/>
        <v>663</v>
      </c>
      <c r="K137" s="76">
        <v>121</v>
      </c>
      <c r="L137" s="76">
        <v>391</v>
      </c>
      <c r="M137" s="76">
        <v>137</v>
      </c>
      <c r="N137" s="76">
        <v>3</v>
      </c>
      <c r="O137" s="77">
        <v>11</v>
      </c>
      <c r="P137" s="51">
        <f>SUM(Q137:U137)</f>
        <v>3</v>
      </c>
      <c r="Q137" s="76">
        <v>0</v>
      </c>
      <c r="R137" s="76">
        <v>2</v>
      </c>
      <c r="S137" s="76">
        <v>1</v>
      </c>
      <c r="T137" s="76">
        <v>0</v>
      </c>
      <c r="U137" s="77">
        <v>0</v>
      </c>
    </row>
    <row r="138" spans="3:21" ht="18" customHeight="1">
      <c r="C138" s="252"/>
      <c r="D138" s="94">
        <f t="shared" si="128"/>
        <v>100</v>
      </c>
      <c r="E138" s="37">
        <f>ROUND(E137/$D137*100,1)</f>
        <v>17.8</v>
      </c>
      <c r="F138" s="37">
        <f>ROUND(F137/$D137*100,1)</f>
        <v>57.9</v>
      </c>
      <c r="G138" s="37">
        <f>ROUND(G137/$D137*100,1)</f>
        <v>21.8</v>
      </c>
      <c r="H138" s="37">
        <f>ROUND(H137/$D137*100,1)</f>
        <v>1.1</v>
      </c>
      <c r="I138" s="38">
        <f>ROUND(I137/$D137*100,1)+0.1</f>
        <v>1.4000000000000001</v>
      </c>
      <c r="J138" s="94">
        <f t="shared" si="129"/>
        <v>100</v>
      </c>
      <c r="K138" s="37">
        <f>ROUND(K137/$J137*100,1)</f>
        <v>18.3</v>
      </c>
      <c r="L138" s="37">
        <f>ROUND(L137/$J137*100,1)</f>
        <v>59</v>
      </c>
      <c r="M138" s="37">
        <f>ROUND(M137/$J137*100,1)</f>
        <v>20.7</v>
      </c>
      <c r="N138" s="37">
        <f>ROUND(N137/$J137*100,1)</f>
        <v>0.5</v>
      </c>
      <c r="O138" s="38">
        <f>ROUND(O137/$J137*100,1)-0.2</f>
        <v>1.5</v>
      </c>
      <c r="P138" s="94">
        <f>SUM(Q138:U138)</f>
        <v>100</v>
      </c>
      <c r="Q138" s="37">
        <f>ROUND(Q137/$P137*100,1)</f>
        <v>0</v>
      </c>
      <c r="R138" s="37">
        <f>ROUND(R137/$P137*100,1)</f>
        <v>66.7</v>
      </c>
      <c r="S138" s="37">
        <f>ROUND(S137/$P137*100,1)</f>
        <v>33.3</v>
      </c>
      <c r="T138" s="37">
        <f>ROUND(T137/$P137*100,1)</f>
        <v>0</v>
      </c>
      <c r="U138" s="38">
        <f>ROUND(U137/$P137*100,1)</f>
        <v>0</v>
      </c>
    </row>
    <row r="139" spans="3:21" ht="18" customHeight="1">
      <c r="C139" s="246" t="s">
        <v>150</v>
      </c>
      <c r="D139" s="51">
        <f t="shared" si="128"/>
        <v>59</v>
      </c>
      <c r="E139" s="76">
        <v>7</v>
      </c>
      <c r="F139" s="76">
        <v>39</v>
      </c>
      <c r="G139" s="76">
        <v>12</v>
      </c>
      <c r="H139" s="76">
        <v>1</v>
      </c>
      <c r="I139" s="77">
        <v>0</v>
      </c>
      <c r="J139" s="51">
        <f t="shared" si="129"/>
        <v>37</v>
      </c>
      <c r="K139" s="76">
        <v>5</v>
      </c>
      <c r="L139" s="76">
        <v>22</v>
      </c>
      <c r="M139" s="76">
        <v>7</v>
      </c>
      <c r="N139" s="76">
        <v>0</v>
      </c>
      <c r="O139" s="77">
        <v>3</v>
      </c>
      <c r="P139" s="51">
        <f>SUM(Q139:U139)</f>
        <v>0</v>
      </c>
      <c r="Q139" s="76">
        <v>0</v>
      </c>
      <c r="R139" s="76">
        <v>0</v>
      </c>
      <c r="S139" s="76">
        <v>0</v>
      </c>
      <c r="T139" s="76">
        <v>0</v>
      </c>
      <c r="U139" s="77">
        <v>0</v>
      </c>
    </row>
    <row r="140" spans="3:21" ht="18" customHeight="1">
      <c r="C140" s="251"/>
      <c r="D140" s="94">
        <f t="shared" si="128"/>
        <v>100</v>
      </c>
      <c r="E140" s="37">
        <f>ROUND(E139/$D139*100,1)</f>
        <v>11.9</v>
      </c>
      <c r="F140" s="37">
        <f>ROUND(F139/$D139*100,1)</f>
        <v>66.1</v>
      </c>
      <c r="G140" s="37">
        <f>ROUND(G139/$D139*100,1)</f>
        <v>20.3</v>
      </c>
      <c r="H140" s="37">
        <f>ROUND(H139/$D139*100,1)</f>
        <v>1.7</v>
      </c>
      <c r="I140" s="38">
        <f>ROUND(I139/$D139*100,1)</f>
        <v>0</v>
      </c>
      <c r="J140" s="94">
        <f t="shared" si="129"/>
        <v>100</v>
      </c>
      <c r="K140" s="37">
        <f>ROUND(K139/$J139*100,1)</f>
        <v>13.5</v>
      </c>
      <c r="L140" s="37">
        <f>ROUND(L139/$J139*100,1)</f>
        <v>59.5</v>
      </c>
      <c r="M140" s="37">
        <f>ROUND(M139/$J139*100,1)</f>
        <v>18.9</v>
      </c>
      <c r="N140" s="37">
        <f>ROUND(N139/$J139*100,1)</f>
        <v>0</v>
      </c>
      <c r="O140" s="38">
        <f>ROUND(O139/$J139*100,1)</f>
        <v>8.1</v>
      </c>
      <c r="P140" s="94">
        <v>0</v>
      </c>
      <c r="Q140" s="37">
        <v>0</v>
      </c>
      <c r="R140" s="37">
        <v>0</v>
      </c>
      <c r="S140" s="37">
        <v>0</v>
      </c>
      <c r="T140" s="37">
        <v>0</v>
      </c>
      <c r="U140" s="38">
        <v>0</v>
      </c>
    </row>
    <row r="141" spans="3:21" ht="18" customHeight="1">
      <c r="C141" s="251" t="s">
        <v>151</v>
      </c>
      <c r="D141" s="51">
        <f t="shared" si="128"/>
        <v>348</v>
      </c>
      <c r="E141" s="76">
        <v>54</v>
      </c>
      <c r="F141" s="76">
        <v>173</v>
      </c>
      <c r="G141" s="76">
        <v>109</v>
      </c>
      <c r="H141" s="76">
        <v>3</v>
      </c>
      <c r="I141" s="77">
        <v>9</v>
      </c>
      <c r="J141" s="51">
        <f t="shared" si="129"/>
        <v>204</v>
      </c>
      <c r="K141" s="76">
        <v>23</v>
      </c>
      <c r="L141" s="76">
        <v>107</v>
      </c>
      <c r="M141" s="76">
        <v>66</v>
      </c>
      <c r="N141" s="76">
        <v>5</v>
      </c>
      <c r="O141" s="77">
        <v>3</v>
      </c>
      <c r="P141" s="51">
        <f aca="true" t="shared" si="130" ref="P141:P148">SUM(Q141:U141)</f>
        <v>2</v>
      </c>
      <c r="Q141" s="76">
        <v>0</v>
      </c>
      <c r="R141" s="76">
        <v>1</v>
      </c>
      <c r="S141" s="76">
        <v>1</v>
      </c>
      <c r="T141" s="76">
        <v>0</v>
      </c>
      <c r="U141" s="77">
        <v>0</v>
      </c>
    </row>
    <row r="142" spans="3:21" ht="18" customHeight="1">
      <c r="C142" s="252"/>
      <c r="D142" s="94">
        <f t="shared" si="128"/>
        <v>100</v>
      </c>
      <c r="E142" s="37">
        <f>ROUND(E141/$D141*100,1)</f>
        <v>15.5</v>
      </c>
      <c r="F142" s="37">
        <f>ROUND(F141/$D141*100,1)</f>
        <v>49.7</v>
      </c>
      <c r="G142" s="37">
        <f>ROUND(G141/$D141*100,1)</f>
        <v>31.3</v>
      </c>
      <c r="H142" s="37">
        <f>ROUND(H141/$D141*100,1)</f>
        <v>0.9</v>
      </c>
      <c r="I142" s="38">
        <f>ROUND(I141/$D141*100,1)</f>
        <v>2.6</v>
      </c>
      <c r="J142" s="94">
        <f t="shared" si="129"/>
        <v>99.99999999999999</v>
      </c>
      <c r="K142" s="37">
        <f>ROUND(K141/$J141*100,1)</f>
        <v>11.3</v>
      </c>
      <c r="L142" s="37">
        <f>ROUND(L141/$J141*100,1)</f>
        <v>52.5</v>
      </c>
      <c r="M142" s="37">
        <f>ROUND(M141/$J141*100,1)</f>
        <v>32.4</v>
      </c>
      <c r="N142" s="37">
        <f>ROUND(N141/$J141*100,1)</f>
        <v>2.5</v>
      </c>
      <c r="O142" s="38">
        <f>ROUND(O141/$J141*100,1)-0.2</f>
        <v>1.3</v>
      </c>
      <c r="P142" s="94">
        <f t="shared" si="130"/>
        <v>100</v>
      </c>
      <c r="Q142" s="37">
        <f>ROUND(Q141/$P141*100,1)</f>
        <v>0</v>
      </c>
      <c r="R142" s="37">
        <f>ROUND(R141/$P141*100,1)</f>
        <v>50</v>
      </c>
      <c r="S142" s="37">
        <f>ROUND(S141/$P141*100,1)</f>
        <v>50</v>
      </c>
      <c r="T142" s="37">
        <f>ROUND(T141/$P141*100,1)</f>
        <v>0</v>
      </c>
      <c r="U142" s="38">
        <f>ROUND(U141/$P141*100,1)</f>
        <v>0</v>
      </c>
    </row>
    <row r="143" spans="3:21" ht="18" customHeight="1">
      <c r="C143" s="246" t="s">
        <v>93</v>
      </c>
      <c r="D143" s="51">
        <f t="shared" si="128"/>
        <v>186</v>
      </c>
      <c r="E143" s="76">
        <v>59</v>
      </c>
      <c r="F143" s="76">
        <v>82</v>
      </c>
      <c r="G143" s="76">
        <v>44</v>
      </c>
      <c r="H143" s="76">
        <v>0</v>
      </c>
      <c r="I143" s="77">
        <v>1</v>
      </c>
      <c r="J143" s="51">
        <f t="shared" si="129"/>
        <v>137</v>
      </c>
      <c r="K143" s="76">
        <v>38</v>
      </c>
      <c r="L143" s="76">
        <v>79</v>
      </c>
      <c r="M143" s="76">
        <v>18</v>
      </c>
      <c r="N143" s="76">
        <v>2</v>
      </c>
      <c r="O143" s="77">
        <v>0</v>
      </c>
      <c r="P143" s="51">
        <f t="shared" si="130"/>
        <v>2</v>
      </c>
      <c r="Q143" s="76">
        <v>1</v>
      </c>
      <c r="R143" s="76">
        <v>0</v>
      </c>
      <c r="S143" s="76">
        <v>1</v>
      </c>
      <c r="T143" s="76">
        <v>0</v>
      </c>
      <c r="U143" s="77">
        <v>0</v>
      </c>
    </row>
    <row r="144" spans="3:21" ht="18" customHeight="1">
      <c r="C144" s="252"/>
      <c r="D144" s="94">
        <f t="shared" si="128"/>
        <v>100</v>
      </c>
      <c r="E144" s="37">
        <f>ROUND(E143/$D143*100,1)</f>
        <v>31.7</v>
      </c>
      <c r="F144" s="37">
        <f>ROUND(F143/$D143*100,1)</f>
        <v>44.1</v>
      </c>
      <c r="G144" s="37">
        <f>ROUND(G143/$D143*100,1)</f>
        <v>23.7</v>
      </c>
      <c r="H144" s="37">
        <f>ROUND(H143/$D143*100,1)</f>
        <v>0</v>
      </c>
      <c r="I144" s="38">
        <f>ROUND(I143/$D143*100,1)</f>
        <v>0.5</v>
      </c>
      <c r="J144" s="94">
        <f t="shared" si="129"/>
        <v>100</v>
      </c>
      <c r="K144" s="37">
        <f>ROUND(K143/$J143*100,1)</f>
        <v>27.7</v>
      </c>
      <c r="L144" s="37">
        <f>ROUND(L143/$J143*100,1)</f>
        <v>57.7</v>
      </c>
      <c r="M144" s="37">
        <f>ROUND(M143/$J143*100,1)</f>
        <v>13.1</v>
      </c>
      <c r="N144" s="37">
        <f>ROUND(N143/$J143*100,1)</f>
        <v>1.5</v>
      </c>
      <c r="O144" s="38">
        <f>ROUND(O143/$J143*100,1)</f>
        <v>0</v>
      </c>
      <c r="P144" s="94">
        <f t="shared" si="130"/>
        <v>100</v>
      </c>
      <c r="Q144" s="37">
        <f>ROUND(Q143/$P143*100,1)</f>
        <v>50</v>
      </c>
      <c r="R144" s="37">
        <f>ROUND(R143/$P143*100,1)</f>
        <v>0</v>
      </c>
      <c r="S144" s="37">
        <f>ROUND(S143/$P143*100,1)</f>
        <v>50</v>
      </c>
      <c r="T144" s="37">
        <f>ROUND(T143/$P143*100,1)</f>
        <v>0</v>
      </c>
      <c r="U144" s="38">
        <f>ROUND(U143/$P143*100,1)</f>
        <v>0</v>
      </c>
    </row>
    <row r="145" spans="3:21" ht="18" customHeight="1">
      <c r="C145" s="246" t="s">
        <v>149</v>
      </c>
      <c r="D145" s="51">
        <f t="shared" si="128"/>
        <v>508</v>
      </c>
      <c r="E145" s="76">
        <v>75</v>
      </c>
      <c r="F145" s="76">
        <v>291</v>
      </c>
      <c r="G145" s="76">
        <v>122</v>
      </c>
      <c r="H145" s="76">
        <v>9</v>
      </c>
      <c r="I145" s="77">
        <v>11</v>
      </c>
      <c r="J145" s="51">
        <f t="shared" si="129"/>
        <v>283</v>
      </c>
      <c r="K145" s="76">
        <v>55</v>
      </c>
      <c r="L145" s="76">
        <v>153</v>
      </c>
      <c r="M145" s="76">
        <v>67</v>
      </c>
      <c r="N145" s="76">
        <v>6</v>
      </c>
      <c r="O145" s="77">
        <v>2</v>
      </c>
      <c r="P145" s="51">
        <f t="shared" si="130"/>
        <v>2</v>
      </c>
      <c r="Q145" s="76">
        <v>1</v>
      </c>
      <c r="R145" s="76">
        <v>1</v>
      </c>
      <c r="S145" s="76">
        <v>0</v>
      </c>
      <c r="T145" s="76">
        <v>0</v>
      </c>
      <c r="U145" s="77">
        <v>0</v>
      </c>
    </row>
    <row r="146" spans="3:21" ht="18" customHeight="1">
      <c r="C146" s="252"/>
      <c r="D146" s="94">
        <f t="shared" si="128"/>
        <v>99.99999999999999</v>
      </c>
      <c r="E146" s="37">
        <f>ROUND(E145/$D145*100,1)</f>
        <v>14.8</v>
      </c>
      <c r="F146" s="37">
        <f>ROUND(F145/$D145*100,1)</f>
        <v>57.3</v>
      </c>
      <c r="G146" s="37">
        <f>ROUND(G145/$D145*100,1)</f>
        <v>24</v>
      </c>
      <c r="H146" s="37">
        <f>ROUND(H145/$D145*100,1)</f>
        <v>1.8</v>
      </c>
      <c r="I146" s="38">
        <f>ROUND(I145/$D145*100,1)-0.1</f>
        <v>2.1</v>
      </c>
      <c r="J146" s="94">
        <f t="shared" si="129"/>
        <v>100</v>
      </c>
      <c r="K146" s="37">
        <f>ROUND(K145/$J145*100,1)</f>
        <v>19.4</v>
      </c>
      <c r="L146" s="37">
        <f>ROUND(L145/$J145*100,1)</f>
        <v>54.1</v>
      </c>
      <c r="M146" s="37">
        <f>ROUND(M145/$J145*100,1)</f>
        <v>23.7</v>
      </c>
      <c r="N146" s="37">
        <f>ROUND(N145/$J145*100,1)</f>
        <v>2.1</v>
      </c>
      <c r="O146" s="38">
        <f>ROUND(O145/$J145*100,1)</f>
        <v>0.7</v>
      </c>
      <c r="P146" s="94">
        <f t="shared" si="130"/>
        <v>100</v>
      </c>
      <c r="Q146" s="37">
        <f>ROUND(Q145/$P145*100,1)</f>
        <v>50</v>
      </c>
      <c r="R146" s="37">
        <f>ROUND(R145/$P145*100,1)</f>
        <v>50</v>
      </c>
      <c r="S146" s="37">
        <f>ROUND(S145/$P145*100,1)</f>
        <v>0</v>
      </c>
      <c r="T146" s="37">
        <f>ROUND(T145/$P145*100,1)</f>
        <v>0</v>
      </c>
      <c r="U146" s="38">
        <f>ROUND(U145/$P145*100,1)</f>
        <v>0</v>
      </c>
    </row>
    <row r="147" spans="3:21" ht="18" customHeight="1">
      <c r="C147" s="246" t="s">
        <v>11</v>
      </c>
      <c r="D147" s="51">
        <f t="shared" si="128"/>
        <v>18</v>
      </c>
      <c r="E147" s="76">
        <v>2</v>
      </c>
      <c r="F147" s="76">
        <v>10</v>
      </c>
      <c r="G147" s="76">
        <v>6</v>
      </c>
      <c r="H147" s="76">
        <v>0</v>
      </c>
      <c r="I147" s="77">
        <v>0</v>
      </c>
      <c r="J147" s="51">
        <f t="shared" si="129"/>
        <v>11</v>
      </c>
      <c r="K147" s="76">
        <v>1</v>
      </c>
      <c r="L147" s="76">
        <v>6</v>
      </c>
      <c r="M147" s="76">
        <v>3</v>
      </c>
      <c r="N147" s="76">
        <v>0</v>
      </c>
      <c r="O147" s="77">
        <v>1</v>
      </c>
      <c r="P147" s="51">
        <f t="shared" si="130"/>
        <v>5</v>
      </c>
      <c r="Q147" s="76">
        <v>0</v>
      </c>
      <c r="R147" s="76">
        <v>0</v>
      </c>
      <c r="S147" s="76">
        <v>0</v>
      </c>
      <c r="T147" s="76">
        <v>0</v>
      </c>
      <c r="U147" s="77">
        <v>5</v>
      </c>
    </row>
    <row r="148" spans="3:21" ht="18" customHeight="1">
      <c r="C148" s="257"/>
      <c r="D148" s="95">
        <f t="shared" si="128"/>
        <v>100</v>
      </c>
      <c r="E148" s="40">
        <f>ROUND(E147/$D147*100,1)</f>
        <v>11.1</v>
      </c>
      <c r="F148" s="40">
        <f>ROUND(F147/$D147*100,1)</f>
        <v>55.6</v>
      </c>
      <c r="G148" s="40">
        <f>ROUND(G147/$D147*100,1)</f>
        <v>33.3</v>
      </c>
      <c r="H148" s="40">
        <f>ROUND(H147/$D147*100,1)</f>
        <v>0</v>
      </c>
      <c r="I148" s="41">
        <f>ROUND(I147/$D147*100,1)</f>
        <v>0</v>
      </c>
      <c r="J148" s="95">
        <f t="shared" si="129"/>
        <v>100</v>
      </c>
      <c r="K148" s="40">
        <f>ROUND(K147/$J147*100,1)</f>
        <v>9.1</v>
      </c>
      <c r="L148" s="40">
        <f>ROUND(L147/$J147*100,1)</f>
        <v>54.5</v>
      </c>
      <c r="M148" s="40">
        <f>ROUND(M147/$J147*100,1)</f>
        <v>27.3</v>
      </c>
      <c r="N148" s="40">
        <f>ROUND(N147/$J147*100,1)</f>
        <v>0</v>
      </c>
      <c r="O148" s="41">
        <f>ROUND(O147/$J147*100,1)</f>
        <v>9.1</v>
      </c>
      <c r="P148" s="95">
        <f t="shared" si="130"/>
        <v>100</v>
      </c>
      <c r="Q148" s="40">
        <f>ROUND(Q147/$P147*100,1)</f>
        <v>0</v>
      </c>
      <c r="R148" s="40">
        <f>ROUND(R147/$P147*100,1)</f>
        <v>0</v>
      </c>
      <c r="S148" s="40">
        <f>ROUND(S147/$P147*100,1)</f>
        <v>0</v>
      </c>
      <c r="T148" s="40">
        <f>ROUND(T147/$P147*100,1)</f>
        <v>0</v>
      </c>
      <c r="U148" s="41">
        <f>ROUND(U147/$P147*100,1)</f>
        <v>100</v>
      </c>
    </row>
    <row r="159" ht="22.5" customHeight="1"/>
  </sheetData>
  <sheetProtection/>
  <mergeCells count="80">
    <mergeCell ref="C137:C138"/>
    <mergeCell ref="C139:C140"/>
    <mergeCell ref="C141:C142"/>
    <mergeCell ref="C143:C144"/>
    <mergeCell ref="C145:C146"/>
    <mergeCell ref="C147:C148"/>
    <mergeCell ref="C128:C129"/>
    <mergeCell ref="C130:C131"/>
    <mergeCell ref="D133:I133"/>
    <mergeCell ref="J133:O133"/>
    <mergeCell ref="P133:U133"/>
    <mergeCell ref="C135:C136"/>
    <mergeCell ref="V116:AA116"/>
    <mergeCell ref="C118:C119"/>
    <mergeCell ref="C120:C121"/>
    <mergeCell ref="C122:C123"/>
    <mergeCell ref="C124:C125"/>
    <mergeCell ref="C126:C127"/>
    <mergeCell ref="C107:C108"/>
    <mergeCell ref="C109:C110"/>
    <mergeCell ref="C111:C112"/>
    <mergeCell ref="D116:I116"/>
    <mergeCell ref="J116:O116"/>
    <mergeCell ref="P116:U116"/>
    <mergeCell ref="D95:J95"/>
    <mergeCell ref="C97:C98"/>
    <mergeCell ref="C99:C100"/>
    <mergeCell ref="C101:C102"/>
    <mergeCell ref="C103:C104"/>
    <mergeCell ref="C105:C106"/>
    <mergeCell ref="C82:C83"/>
    <mergeCell ref="C84:C85"/>
    <mergeCell ref="C86:C87"/>
    <mergeCell ref="C88:C89"/>
    <mergeCell ref="C90:C91"/>
    <mergeCell ref="C92:C93"/>
    <mergeCell ref="C73:C74"/>
    <mergeCell ref="D76:J76"/>
    <mergeCell ref="K76:Q76"/>
    <mergeCell ref="R76:X76"/>
    <mergeCell ref="C78:C79"/>
    <mergeCell ref="C80:C81"/>
    <mergeCell ref="C61:C62"/>
    <mergeCell ref="C63:C64"/>
    <mergeCell ref="C65:C66"/>
    <mergeCell ref="C67:C68"/>
    <mergeCell ref="C69:C70"/>
    <mergeCell ref="C71:C72"/>
    <mergeCell ref="C49:C50"/>
    <mergeCell ref="C51:C52"/>
    <mergeCell ref="D57:J57"/>
    <mergeCell ref="K57:Q57"/>
    <mergeCell ref="R57:X57"/>
    <mergeCell ref="C59:C60"/>
    <mergeCell ref="D37:K37"/>
    <mergeCell ref="C39:C40"/>
    <mergeCell ref="C41:C42"/>
    <mergeCell ref="C43:C44"/>
    <mergeCell ref="C45:C46"/>
    <mergeCell ref="C47:C48"/>
    <mergeCell ref="C24:C25"/>
    <mergeCell ref="C26:C27"/>
    <mergeCell ref="C28:C29"/>
    <mergeCell ref="C30:C31"/>
    <mergeCell ref="C32:C33"/>
    <mergeCell ref="C34:C35"/>
    <mergeCell ref="C15:C16"/>
    <mergeCell ref="C17:C18"/>
    <mergeCell ref="D20:K20"/>
    <mergeCell ref="L20:S20"/>
    <mergeCell ref="T20:AA20"/>
    <mergeCell ref="C22:C23"/>
    <mergeCell ref="T3:AA3"/>
    <mergeCell ref="C5:C6"/>
    <mergeCell ref="C7:C8"/>
    <mergeCell ref="C9:C10"/>
    <mergeCell ref="C11:C12"/>
    <mergeCell ref="C13:C14"/>
    <mergeCell ref="D3:K3"/>
    <mergeCell ref="L3:S3"/>
  </mergeCells>
  <printOptions/>
  <pageMargins left="0.7874015748031497" right="0.7874015748031497" top="0.984251968503937" bottom="0.984251968503937" header="0.5118110236220472" footer="0.5118110236220472"/>
  <pageSetup firstPageNumber="48" useFirstPageNumber="1" horizontalDpi="600" verticalDpi="600" orientation="portrait" paperSize="9" scale="90" r:id="rId1"/>
  <headerFooter alignWithMargins="0">
    <oddFooter>&amp;C&amp;"ＭＳ Ｐ明朝,標準"&amp;12- &amp;P -</oddFooter>
  </headerFooter>
  <rowBreaks count="2" manualBreakCount="2">
    <brk id="54" max="27" man="1"/>
    <brk id="11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C1:AC94"/>
  <sheetViews>
    <sheetView workbookViewId="0" topLeftCell="A55">
      <selection activeCell="A70" sqref="A70"/>
    </sheetView>
  </sheetViews>
  <sheetFormatPr defaultColWidth="9.00390625" defaultRowHeight="13.5"/>
  <cols>
    <col min="1" max="2" width="8.625" style="1" customWidth="1"/>
    <col min="3" max="3" width="6.625" style="1" customWidth="1"/>
    <col min="4" max="4" width="5.00390625" style="1" customWidth="1"/>
    <col min="5" max="5" width="5.75390625" style="1" customWidth="1"/>
    <col min="6" max="6" width="5.625" style="1" customWidth="1"/>
    <col min="7" max="7" width="4.625" style="1" customWidth="1"/>
    <col min="8" max="8" width="5.125" style="1" customWidth="1"/>
    <col min="9" max="11" width="4.625" style="1" customWidth="1"/>
    <col min="12" max="12" width="5.125" style="1" customWidth="1"/>
    <col min="13" max="15" width="4.625" style="1" customWidth="1"/>
    <col min="16" max="16" width="5.00390625" style="1" customWidth="1"/>
    <col min="17" max="19" width="4.625" style="1" customWidth="1"/>
    <col min="20" max="20" width="5.375" style="1" customWidth="1"/>
    <col min="21" max="23" width="4.625" style="1" customWidth="1"/>
    <col min="24" max="24" width="5.625" style="1" customWidth="1"/>
    <col min="25" max="27" width="4.625" style="1" customWidth="1"/>
    <col min="28" max="28" width="1.625" style="1" customWidth="1"/>
    <col min="29" max="59" width="4.625" style="1" customWidth="1"/>
    <col min="60" max="16384" width="9.00390625" style="1" customWidth="1"/>
  </cols>
  <sheetData>
    <row r="1" ht="13.5">
      <c r="C1" s="78" t="s">
        <v>229</v>
      </c>
    </row>
    <row r="3" spans="3:29" ht="22.5">
      <c r="C3" s="29" t="s">
        <v>97</v>
      </c>
      <c r="D3" s="248" t="s">
        <v>139</v>
      </c>
      <c r="E3" s="249"/>
      <c r="F3" s="249"/>
      <c r="G3" s="249"/>
      <c r="H3" s="249"/>
      <c r="I3" s="249"/>
      <c r="J3" s="249"/>
      <c r="K3" s="250"/>
      <c r="L3" s="248" t="s">
        <v>141</v>
      </c>
      <c r="M3" s="249"/>
      <c r="N3" s="249"/>
      <c r="O3" s="249"/>
      <c r="P3" s="249"/>
      <c r="Q3" s="249"/>
      <c r="R3" s="249"/>
      <c r="S3" s="250"/>
      <c r="T3" s="248" t="s">
        <v>8</v>
      </c>
      <c r="U3" s="249"/>
      <c r="V3" s="249"/>
      <c r="W3" s="249"/>
      <c r="X3" s="249"/>
      <c r="Y3" s="249"/>
      <c r="Z3" s="249"/>
      <c r="AA3" s="250"/>
      <c r="AB3" s="105"/>
      <c r="AC3" s="18"/>
    </row>
    <row r="4" spans="3:29" ht="45">
      <c r="C4" s="64"/>
      <c r="D4" s="65" t="s">
        <v>6</v>
      </c>
      <c r="E4" s="31" t="s">
        <v>134</v>
      </c>
      <c r="F4" s="31" t="s">
        <v>135</v>
      </c>
      <c r="G4" s="31" t="s">
        <v>136</v>
      </c>
      <c r="H4" s="31" t="s">
        <v>137</v>
      </c>
      <c r="I4" s="31" t="s">
        <v>138</v>
      </c>
      <c r="J4" s="31" t="s">
        <v>133</v>
      </c>
      <c r="K4" s="32" t="s">
        <v>144</v>
      </c>
      <c r="L4" s="66" t="s">
        <v>6</v>
      </c>
      <c r="M4" s="67" t="s">
        <v>134</v>
      </c>
      <c r="N4" s="67" t="s">
        <v>145</v>
      </c>
      <c r="O4" s="67" t="s">
        <v>146</v>
      </c>
      <c r="P4" s="67" t="s">
        <v>147</v>
      </c>
      <c r="Q4" s="68" t="s">
        <v>148</v>
      </c>
      <c r="R4" s="68" t="s">
        <v>149</v>
      </c>
      <c r="S4" s="69" t="s">
        <v>144</v>
      </c>
      <c r="T4" s="66" t="s">
        <v>6</v>
      </c>
      <c r="U4" s="68" t="s">
        <v>134</v>
      </c>
      <c r="V4" s="68" t="s">
        <v>135</v>
      </c>
      <c r="W4" s="68" t="s">
        <v>136</v>
      </c>
      <c r="X4" s="68" t="s">
        <v>137</v>
      </c>
      <c r="Y4" s="68" t="s">
        <v>138</v>
      </c>
      <c r="Z4" s="68" t="s">
        <v>133</v>
      </c>
      <c r="AA4" s="69" t="s">
        <v>144</v>
      </c>
      <c r="AB4" s="105"/>
      <c r="AC4" s="18"/>
    </row>
    <row r="5" spans="3:29" ht="18" customHeight="1">
      <c r="C5" s="242" t="s">
        <v>6</v>
      </c>
      <c r="D5" s="72">
        <f aca="true" t="shared" si="0" ref="D5:AA5">SUM(D7,D9,D11,D13,D15,D17)</f>
        <v>7819</v>
      </c>
      <c r="E5" s="73">
        <f t="shared" si="0"/>
        <v>739</v>
      </c>
      <c r="F5" s="73">
        <f t="shared" si="0"/>
        <v>4836</v>
      </c>
      <c r="G5" s="73">
        <f t="shared" si="0"/>
        <v>1930</v>
      </c>
      <c r="H5" s="73">
        <f t="shared" si="0"/>
        <v>80</v>
      </c>
      <c r="I5" s="73">
        <f t="shared" si="0"/>
        <v>5</v>
      </c>
      <c r="J5" s="73">
        <f t="shared" si="0"/>
        <v>58</v>
      </c>
      <c r="K5" s="74">
        <f t="shared" si="0"/>
        <v>171</v>
      </c>
      <c r="L5" s="45">
        <f t="shared" si="0"/>
        <v>930</v>
      </c>
      <c r="M5" s="46">
        <f t="shared" si="0"/>
        <v>67</v>
      </c>
      <c r="N5" s="46">
        <f t="shared" si="0"/>
        <v>559</v>
      </c>
      <c r="O5" s="46">
        <f t="shared" si="0"/>
        <v>266</v>
      </c>
      <c r="P5" s="46">
        <f t="shared" si="0"/>
        <v>9</v>
      </c>
      <c r="Q5" s="46">
        <f t="shared" si="0"/>
        <v>1</v>
      </c>
      <c r="R5" s="46">
        <f t="shared" si="0"/>
        <v>12</v>
      </c>
      <c r="S5" s="35">
        <f t="shared" si="0"/>
        <v>16</v>
      </c>
      <c r="T5" s="45">
        <f t="shared" si="0"/>
        <v>1264</v>
      </c>
      <c r="U5" s="46">
        <f t="shared" si="0"/>
        <v>137</v>
      </c>
      <c r="V5" s="46">
        <f t="shared" si="0"/>
        <v>779</v>
      </c>
      <c r="W5" s="46">
        <f t="shared" si="0"/>
        <v>293</v>
      </c>
      <c r="X5" s="46">
        <f t="shared" si="0"/>
        <v>18</v>
      </c>
      <c r="Y5" s="46">
        <f t="shared" si="0"/>
        <v>0</v>
      </c>
      <c r="Z5" s="46">
        <f t="shared" si="0"/>
        <v>4</v>
      </c>
      <c r="AA5" s="101">
        <f t="shared" si="0"/>
        <v>33</v>
      </c>
      <c r="AB5" s="105"/>
      <c r="AC5" s="18"/>
    </row>
    <row r="6" spans="3:29" ht="18" customHeight="1">
      <c r="C6" s="243"/>
      <c r="D6" s="94">
        <f>SUM(E6:K6)</f>
        <v>100</v>
      </c>
      <c r="E6" s="37">
        <f aca="true" t="shared" si="1" ref="E6:K6">ROUND(E5/$D5*100,1)</f>
        <v>9.5</v>
      </c>
      <c r="F6" s="37">
        <f t="shared" si="1"/>
        <v>61.8</v>
      </c>
      <c r="G6" s="37">
        <f t="shared" si="1"/>
        <v>24.7</v>
      </c>
      <c r="H6" s="37">
        <f t="shared" si="1"/>
        <v>1</v>
      </c>
      <c r="I6" s="37">
        <f t="shared" si="1"/>
        <v>0.1</v>
      </c>
      <c r="J6" s="37">
        <f t="shared" si="1"/>
        <v>0.7</v>
      </c>
      <c r="K6" s="38">
        <f t="shared" si="1"/>
        <v>2.2</v>
      </c>
      <c r="L6" s="94">
        <f aca="true" t="shared" si="2" ref="L6:L17">SUM(M6:S6)</f>
        <v>100</v>
      </c>
      <c r="M6" s="37">
        <f aca="true" t="shared" si="3" ref="M6:S6">ROUND(M5/$L5*100,1)</f>
        <v>7.2</v>
      </c>
      <c r="N6" s="37">
        <f t="shared" si="3"/>
        <v>60.1</v>
      </c>
      <c r="O6" s="37">
        <f t="shared" si="3"/>
        <v>28.6</v>
      </c>
      <c r="P6" s="37">
        <f t="shared" si="3"/>
        <v>1</v>
      </c>
      <c r="Q6" s="37">
        <f t="shared" si="3"/>
        <v>0.1</v>
      </c>
      <c r="R6" s="37">
        <f t="shared" si="3"/>
        <v>1.3</v>
      </c>
      <c r="S6" s="38">
        <f t="shared" si="3"/>
        <v>1.7</v>
      </c>
      <c r="T6" s="94">
        <f aca="true" t="shared" si="4" ref="T6:T18">SUM(U6:AA6)</f>
        <v>100.00000000000001</v>
      </c>
      <c r="U6" s="37">
        <f aca="true" t="shared" si="5" ref="U6:Z6">ROUND(U5/$T5*100,1)</f>
        <v>10.8</v>
      </c>
      <c r="V6" s="37">
        <f t="shared" si="5"/>
        <v>61.6</v>
      </c>
      <c r="W6" s="37">
        <f t="shared" si="5"/>
        <v>23.2</v>
      </c>
      <c r="X6" s="37">
        <f t="shared" si="5"/>
        <v>1.4</v>
      </c>
      <c r="Y6" s="37">
        <f t="shared" si="5"/>
        <v>0</v>
      </c>
      <c r="Z6" s="37">
        <f t="shared" si="5"/>
        <v>0.3</v>
      </c>
      <c r="AA6" s="102">
        <f>ROUND(AA5/$T5*100,1)+0.1</f>
        <v>2.7</v>
      </c>
      <c r="AB6" s="105"/>
      <c r="AC6" s="18"/>
    </row>
    <row r="7" spans="3:29" ht="18" customHeight="1">
      <c r="C7" s="246" t="s">
        <v>90</v>
      </c>
      <c r="D7" s="75">
        <f aca="true" t="shared" si="6" ref="D7:K7">SUM(L7,T7,D24,L24,T24,D41)</f>
        <v>3762</v>
      </c>
      <c r="E7" s="76">
        <f t="shared" si="6"/>
        <v>352</v>
      </c>
      <c r="F7" s="76">
        <f t="shared" si="6"/>
        <v>2316</v>
      </c>
      <c r="G7" s="76">
        <f t="shared" si="6"/>
        <v>963</v>
      </c>
      <c r="H7" s="76">
        <f t="shared" si="6"/>
        <v>42</v>
      </c>
      <c r="I7" s="76">
        <f t="shared" si="6"/>
        <v>3</v>
      </c>
      <c r="J7" s="76">
        <f t="shared" si="6"/>
        <v>11</v>
      </c>
      <c r="K7" s="77">
        <f t="shared" si="6"/>
        <v>75</v>
      </c>
      <c r="L7" s="51">
        <f t="shared" si="2"/>
        <v>330</v>
      </c>
      <c r="M7" s="42">
        <v>19</v>
      </c>
      <c r="N7" s="42">
        <v>193</v>
      </c>
      <c r="O7" s="42">
        <v>105</v>
      </c>
      <c r="P7" s="42">
        <v>5</v>
      </c>
      <c r="Q7" s="42">
        <v>1</v>
      </c>
      <c r="R7" s="42">
        <v>2</v>
      </c>
      <c r="S7" s="43">
        <v>5</v>
      </c>
      <c r="T7" s="51">
        <f t="shared" si="4"/>
        <v>622</v>
      </c>
      <c r="U7" s="42">
        <v>76</v>
      </c>
      <c r="V7" s="42">
        <v>377</v>
      </c>
      <c r="W7" s="42">
        <v>147</v>
      </c>
      <c r="X7" s="42">
        <v>9</v>
      </c>
      <c r="Y7" s="42">
        <v>0</v>
      </c>
      <c r="Z7" s="42">
        <v>1</v>
      </c>
      <c r="AA7" s="103">
        <v>12</v>
      </c>
      <c r="AB7" s="105"/>
      <c r="AC7" s="18"/>
    </row>
    <row r="8" spans="3:29" ht="18" customHeight="1">
      <c r="C8" s="252"/>
      <c r="D8" s="94">
        <f>SUM(E8:K8)</f>
        <v>99.99999999999999</v>
      </c>
      <c r="E8" s="37">
        <f aca="true" t="shared" si="7" ref="E8:J8">ROUND(E7/$D7*100,1)</f>
        <v>9.4</v>
      </c>
      <c r="F8" s="37">
        <f t="shared" si="7"/>
        <v>61.6</v>
      </c>
      <c r="G8" s="37">
        <f t="shared" si="7"/>
        <v>25.6</v>
      </c>
      <c r="H8" s="37">
        <f t="shared" si="7"/>
        <v>1.1</v>
      </c>
      <c r="I8" s="37">
        <f t="shared" si="7"/>
        <v>0.1</v>
      </c>
      <c r="J8" s="37">
        <f t="shared" si="7"/>
        <v>0.3</v>
      </c>
      <c r="K8" s="38">
        <f>ROUND(K7/$D7*100,1)-0.1</f>
        <v>1.9</v>
      </c>
      <c r="L8" s="94">
        <f t="shared" si="2"/>
        <v>99.99999999999999</v>
      </c>
      <c r="M8" s="37">
        <f aca="true" t="shared" si="8" ref="M8:S8">ROUND(M7/$L7*100,1)</f>
        <v>5.8</v>
      </c>
      <c r="N8" s="37">
        <f t="shared" si="8"/>
        <v>58.5</v>
      </c>
      <c r="O8" s="37">
        <f t="shared" si="8"/>
        <v>31.8</v>
      </c>
      <c r="P8" s="37">
        <f t="shared" si="8"/>
        <v>1.5</v>
      </c>
      <c r="Q8" s="37">
        <f t="shared" si="8"/>
        <v>0.3</v>
      </c>
      <c r="R8" s="37">
        <f t="shared" si="8"/>
        <v>0.6</v>
      </c>
      <c r="S8" s="38">
        <f t="shared" si="8"/>
        <v>1.5</v>
      </c>
      <c r="T8" s="94">
        <f t="shared" si="4"/>
        <v>100.00000000000001</v>
      </c>
      <c r="U8" s="37">
        <f aca="true" t="shared" si="9" ref="U8:Z8">ROUND(U7/$T7*100,1)</f>
        <v>12.2</v>
      </c>
      <c r="V8" s="37">
        <f t="shared" si="9"/>
        <v>60.6</v>
      </c>
      <c r="W8" s="37">
        <f t="shared" si="9"/>
        <v>23.6</v>
      </c>
      <c r="X8" s="37">
        <f t="shared" si="9"/>
        <v>1.4</v>
      </c>
      <c r="Y8" s="37">
        <f t="shared" si="9"/>
        <v>0</v>
      </c>
      <c r="Z8" s="37">
        <f t="shared" si="9"/>
        <v>0.2</v>
      </c>
      <c r="AA8" s="102">
        <f>ROUND(AA7/$T7*100,1)+0.1</f>
        <v>2</v>
      </c>
      <c r="AB8" s="105"/>
      <c r="AC8" s="18"/>
    </row>
    <row r="9" spans="3:29" ht="18" customHeight="1">
      <c r="C9" s="246" t="s">
        <v>150</v>
      </c>
      <c r="D9" s="75">
        <f aca="true" t="shared" si="10" ref="D9:K9">SUM(L9,T9,D26,L26,T26,D43)</f>
        <v>247</v>
      </c>
      <c r="E9" s="76">
        <f t="shared" si="10"/>
        <v>44</v>
      </c>
      <c r="F9" s="76">
        <f t="shared" si="10"/>
        <v>162</v>
      </c>
      <c r="G9" s="76">
        <f t="shared" si="10"/>
        <v>32</v>
      </c>
      <c r="H9" s="76">
        <f t="shared" si="10"/>
        <v>1</v>
      </c>
      <c r="I9" s="76">
        <f t="shared" si="10"/>
        <v>0</v>
      </c>
      <c r="J9" s="76">
        <f t="shared" si="10"/>
        <v>0</v>
      </c>
      <c r="K9" s="77">
        <f t="shared" si="10"/>
        <v>8</v>
      </c>
      <c r="L9" s="51">
        <f t="shared" si="2"/>
        <v>48</v>
      </c>
      <c r="M9" s="42">
        <v>10</v>
      </c>
      <c r="N9" s="42">
        <v>31</v>
      </c>
      <c r="O9" s="42">
        <v>5</v>
      </c>
      <c r="P9" s="42">
        <v>0</v>
      </c>
      <c r="Q9" s="42">
        <v>0</v>
      </c>
      <c r="R9" s="42">
        <v>0</v>
      </c>
      <c r="S9" s="43">
        <v>2</v>
      </c>
      <c r="T9" s="51">
        <f t="shared" si="4"/>
        <v>37</v>
      </c>
      <c r="U9" s="42">
        <v>8</v>
      </c>
      <c r="V9" s="42">
        <v>21</v>
      </c>
      <c r="W9" s="42">
        <v>7</v>
      </c>
      <c r="X9" s="42">
        <v>0</v>
      </c>
      <c r="Y9" s="42">
        <v>0</v>
      </c>
      <c r="Z9" s="42">
        <v>0</v>
      </c>
      <c r="AA9" s="103">
        <v>1</v>
      </c>
      <c r="AB9" s="105"/>
      <c r="AC9" s="18"/>
    </row>
    <row r="10" spans="3:29" ht="18" customHeight="1">
      <c r="C10" s="251"/>
      <c r="D10" s="94">
        <f>SUM(E10:K10)</f>
        <v>100</v>
      </c>
      <c r="E10" s="37">
        <f aca="true" t="shared" si="11" ref="E10:K10">ROUND(E9/$D9*100,1)</f>
        <v>17.8</v>
      </c>
      <c r="F10" s="37">
        <f t="shared" si="11"/>
        <v>65.6</v>
      </c>
      <c r="G10" s="37">
        <f t="shared" si="11"/>
        <v>13</v>
      </c>
      <c r="H10" s="37">
        <f t="shared" si="11"/>
        <v>0.4</v>
      </c>
      <c r="I10" s="37">
        <f t="shared" si="11"/>
        <v>0</v>
      </c>
      <c r="J10" s="37">
        <f t="shared" si="11"/>
        <v>0</v>
      </c>
      <c r="K10" s="38">
        <f t="shared" si="11"/>
        <v>3.2</v>
      </c>
      <c r="L10" s="94">
        <f t="shared" si="2"/>
        <v>100</v>
      </c>
      <c r="M10" s="37">
        <f aca="true" t="shared" si="12" ref="M10:S10">ROUND(M9/$L9*100,1)</f>
        <v>20.8</v>
      </c>
      <c r="N10" s="37">
        <f t="shared" si="12"/>
        <v>64.6</v>
      </c>
      <c r="O10" s="37">
        <f t="shared" si="12"/>
        <v>10.4</v>
      </c>
      <c r="P10" s="37">
        <f t="shared" si="12"/>
        <v>0</v>
      </c>
      <c r="Q10" s="37">
        <f t="shared" si="12"/>
        <v>0</v>
      </c>
      <c r="R10" s="37">
        <f t="shared" si="12"/>
        <v>0</v>
      </c>
      <c r="S10" s="38">
        <f t="shared" si="12"/>
        <v>4.2</v>
      </c>
      <c r="T10" s="94">
        <f t="shared" si="4"/>
        <v>100.00000000000001</v>
      </c>
      <c r="U10" s="37">
        <f aca="true" t="shared" si="13" ref="U10:AA10">ROUND(U9/$T9*100,1)</f>
        <v>21.6</v>
      </c>
      <c r="V10" s="37">
        <f t="shared" si="13"/>
        <v>56.8</v>
      </c>
      <c r="W10" s="37">
        <f t="shared" si="13"/>
        <v>18.9</v>
      </c>
      <c r="X10" s="37">
        <f t="shared" si="13"/>
        <v>0</v>
      </c>
      <c r="Y10" s="37">
        <f t="shared" si="13"/>
        <v>0</v>
      </c>
      <c r="Z10" s="37">
        <f t="shared" si="13"/>
        <v>0</v>
      </c>
      <c r="AA10" s="102">
        <f t="shared" si="13"/>
        <v>2.7</v>
      </c>
      <c r="AB10" s="105"/>
      <c r="AC10" s="18"/>
    </row>
    <row r="11" spans="3:29" ht="18" customHeight="1">
      <c r="C11" s="251" t="s">
        <v>151</v>
      </c>
      <c r="D11" s="75">
        <f aca="true" t="shared" si="14" ref="D11:K11">SUM(L11,T11,D28,L28,T28,D45)</f>
        <v>1243</v>
      </c>
      <c r="E11" s="76">
        <f t="shared" si="14"/>
        <v>119</v>
      </c>
      <c r="F11" s="76">
        <f t="shared" si="14"/>
        <v>783</v>
      </c>
      <c r="G11" s="76">
        <f t="shared" si="14"/>
        <v>290</v>
      </c>
      <c r="H11" s="76">
        <f t="shared" si="14"/>
        <v>11</v>
      </c>
      <c r="I11" s="76">
        <f t="shared" si="14"/>
        <v>1</v>
      </c>
      <c r="J11" s="76">
        <f t="shared" si="14"/>
        <v>9</v>
      </c>
      <c r="K11" s="77">
        <f t="shared" si="14"/>
        <v>30</v>
      </c>
      <c r="L11" s="51">
        <f t="shared" si="2"/>
        <v>142</v>
      </c>
      <c r="M11" s="42">
        <v>11</v>
      </c>
      <c r="N11" s="42">
        <v>92</v>
      </c>
      <c r="O11" s="42">
        <v>35</v>
      </c>
      <c r="P11" s="42">
        <v>0</v>
      </c>
      <c r="Q11" s="42">
        <v>0</v>
      </c>
      <c r="R11" s="42">
        <v>2</v>
      </c>
      <c r="S11" s="43">
        <v>2</v>
      </c>
      <c r="T11" s="51">
        <f t="shared" si="4"/>
        <v>194</v>
      </c>
      <c r="U11" s="42">
        <v>19</v>
      </c>
      <c r="V11" s="42">
        <v>126</v>
      </c>
      <c r="W11" s="42">
        <v>37</v>
      </c>
      <c r="X11" s="42">
        <v>5</v>
      </c>
      <c r="Y11" s="42">
        <v>0</v>
      </c>
      <c r="Z11" s="42">
        <v>0</v>
      </c>
      <c r="AA11" s="103">
        <v>7</v>
      </c>
      <c r="AB11" s="105"/>
      <c r="AC11" s="18"/>
    </row>
    <row r="12" spans="3:29" ht="18" customHeight="1">
      <c r="C12" s="252"/>
      <c r="D12" s="94">
        <f>SUM(E12:K12)</f>
        <v>100</v>
      </c>
      <c r="E12" s="37">
        <f aca="true" t="shared" si="15" ref="E12:K12">ROUND(E11/$D11*100,1)</f>
        <v>9.6</v>
      </c>
      <c r="F12" s="37">
        <f t="shared" si="15"/>
        <v>63</v>
      </c>
      <c r="G12" s="37">
        <f t="shared" si="15"/>
        <v>23.3</v>
      </c>
      <c r="H12" s="37">
        <f t="shared" si="15"/>
        <v>0.9</v>
      </c>
      <c r="I12" s="37">
        <f t="shared" si="15"/>
        <v>0.1</v>
      </c>
      <c r="J12" s="37">
        <f t="shared" si="15"/>
        <v>0.7</v>
      </c>
      <c r="K12" s="38">
        <f t="shared" si="15"/>
        <v>2.4</v>
      </c>
      <c r="L12" s="94">
        <f t="shared" si="2"/>
        <v>100</v>
      </c>
      <c r="M12" s="37">
        <f aca="true" t="shared" si="16" ref="M12:R12">ROUND(M11/$L11*100,1)</f>
        <v>7.7</v>
      </c>
      <c r="N12" s="37">
        <f t="shared" si="16"/>
        <v>64.8</v>
      </c>
      <c r="O12" s="37">
        <f t="shared" si="16"/>
        <v>24.6</v>
      </c>
      <c r="P12" s="37">
        <f t="shared" si="16"/>
        <v>0</v>
      </c>
      <c r="Q12" s="37">
        <f t="shared" si="16"/>
        <v>0</v>
      </c>
      <c r="R12" s="37">
        <f t="shared" si="16"/>
        <v>1.4</v>
      </c>
      <c r="S12" s="38">
        <f>ROUND(S11/$L11*100,1)+0.1</f>
        <v>1.5</v>
      </c>
      <c r="T12" s="94">
        <f t="shared" si="4"/>
        <v>100</v>
      </c>
      <c r="U12" s="37">
        <f aca="true" t="shared" si="17" ref="U12:AA12">ROUND(U11/$T11*100,1)</f>
        <v>9.8</v>
      </c>
      <c r="V12" s="37">
        <f t="shared" si="17"/>
        <v>64.9</v>
      </c>
      <c r="W12" s="37">
        <f t="shared" si="17"/>
        <v>19.1</v>
      </c>
      <c r="X12" s="37">
        <f t="shared" si="17"/>
        <v>2.6</v>
      </c>
      <c r="Y12" s="37">
        <f t="shared" si="17"/>
        <v>0</v>
      </c>
      <c r="Z12" s="37">
        <f t="shared" si="17"/>
        <v>0</v>
      </c>
      <c r="AA12" s="102">
        <f t="shared" si="17"/>
        <v>3.6</v>
      </c>
      <c r="AB12" s="105"/>
      <c r="AC12" s="18"/>
    </row>
    <row r="13" spans="3:29" ht="18" customHeight="1">
      <c r="C13" s="246" t="s">
        <v>93</v>
      </c>
      <c r="D13" s="75">
        <f aca="true" t="shared" si="18" ref="D13:K13">SUM(L13,T13,D30,L30,T30,D47)</f>
        <v>741</v>
      </c>
      <c r="E13" s="76">
        <f t="shared" si="18"/>
        <v>85</v>
      </c>
      <c r="F13" s="76">
        <f t="shared" si="18"/>
        <v>459</v>
      </c>
      <c r="G13" s="76">
        <f t="shared" si="18"/>
        <v>175</v>
      </c>
      <c r="H13" s="76">
        <f t="shared" si="18"/>
        <v>5</v>
      </c>
      <c r="I13" s="76">
        <f t="shared" si="18"/>
        <v>0</v>
      </c>
      <c r="J13" s="76">
        <f t="shared" si="18"/>
        <v>5</v>
      </c>
      <c r="K13" s="77">
        <f t="shared" si="18"/>
        <v>12</v>
      </c>
      <c r="L13" s="51">
        <f t="shared" si="2"/>
        <v>150</v>
      </c>
      <c r="M13" s="42">
        <v>14</v>
      </c>
      <c r="N13" s="42">
        <v>87</v>
      </c>
      <c r="O13" s="42">
        <v>41</v>
      </c>
      <c r="P13" s="42">
        <v>1</v>
      </c>
      <c r="Q13" s="42">
        <v>0</v>
      </c>
      <c r="R13" s="42">
        <v>3</v>
      </c>
      <c r="S13" s="43">
        <v>4</v>
      </c>
      <c r="T13" s="51">
        <f t="shared" si="4"/>
        <v>103</v>
      </c>
      <c r="U13" s="42">
        <v>8</v>
      </c>
      <c r="V13" s="42">
        <v>70</v>
      </c>
      <c r="W13" s="42">
        <v>21</v>
      </c>
      <c r="X13" s="42">
        <v>2</v>
      </c>
      <c r="Y13" s="42">
        <v>0</v>
      </c>
      <c r="Z13" s="42">
        <v>0</v>
      </c>
      <c r="AA13" s="103">
        <v>2</v>
      </c>
      <c r="AB13" s="105"/>
      <c r="AC13" s="18"/>
    </row>
    <row r="14" spans="3:29" ht="18" customHeight="1">
      <c r="C14" s="252"/>
      <c r="D14" s="94">
        <f>SUM(E14:K14)</f>
        <v>100</v>
      </c>
      <c r="E14" s="37">
        <f aca="true" t="shared" si="19" ref="E14:K14">ROUND(E13/$D13*100,1)</f>
        <v>11.5</v>
      </c>
      <c r="F14" s="37">
        <f t="shared" si="19"/>
        <v>61.9</v>
      </c>
      <c r="G14" s="37">
        <f t="shared" si="19"/>
        <v>23.6</v>
      </c>
      <c r="H14" s="37">
        <f t="shared" si="19"/>
        <v>0.7</v>
      </c>
      <c r="I14" s="37">
        <f t="shared" si="19"/>
        <v>0</v>
      </c>
      <c r="J14" s="37">
        <f t="shared" si="19"/>
        <v>0.7</v>
      </c>
      <c r="K14" s="38">
        <f t="shared" si="19"/>
        <v>1.6</v>
      </c>
      <c r="L14" s="94">
        <f t="shared" si="2"/>
        <v>100</v>
      </c>
      <c r="M14" s="37">
        <f aca="true" t="shared" si="20" ref="M14:S14">ROUND(M13/$L13*100,1)</f>
        <v>9.3</v>
      </c>
      <c r="N14" s="37">
        <f t="shared" si="20"/>
        <v>58</v>
      </c>
      <c r="O14" s="37">
        <f t="shared" si="20"/>
        <v>27.3</v>
      </c>
      <c r="P14" s="37">
        <f t="shared" si="20"/>
        <v>0.7</v>
      </c>
      <c r="Q14" s="37">
        <f t="shared" si="20"/>
        <v>0</v>
      </c>
      <c r="R14" s="37">
        <f t="shared" si="20"/>
        <v>2</v>
      </c>
      <c r="S14" s="38">
        <f t="shared" si="20"/>
        <v>2.7</v>
      </c>
      <c r="T14" s="94">
        <f t="shared" si="4"/>
        <v>100</v>
      </c>
      <c r="U14" s="37">
        <f aca="true" t="shared" si="21" ref="U14:AA14">ROUND(U13/$T13*100,1)</f>
        <v>7.8</v>
      </c>
      <c r="V14" s="37">
        <f t="shared" si="21"/>
        <v>68</v>
      </c>
      <c r="W14" s="37">
        <f t="shared" si="21"/>
        <v>20.4</v>
      </c>
      <c r="X14" s="37">
        <f t="shared" si="21"/>
        <v>1.9</v>
      </c>
      <c r="Y14" s="37">
        <f t="shared" si="21"/>
        <v>0</v>
      </c>
      <c r="Z14" s="37">
        <f t="shared" si="21"/>
        <v>0</v>
      </c>
      <c r="AA14" s="102">
        <f t="shared" si="21"/>
        <v>1.9</v>
      </c>
      <c r="AB14" s="105"/>
      <c r="AC14" s="18"/>
    </row>
    <row r="15" spans="3:29" ht="18" customHeight="1">
      <c r="C15" s="246" t="s">
        <v>149</v>
      </c>
      <c r="D15" s="75">
        <f aca="true" t="shared" si="22" ref="D15:K15">SUM(L15,T15,D32,L32,T32,D49)</f>
        <v>1736</v>
      </c>
      <c r="E15" s="76">
        <f t="shared" si="22"/>
        <v>127</v>
      </c>
      <c r="F15" s="76">
        <f t="shared" si="22"/>
        <v>1068</v>
      </c>
      <c r="G15" s="76">
        <f t="shared" si="22"/>
        <v>452</v>
      </c>
      <c r="H15" s="76">
        <f t="shared" si="22"/>
        <v>19</v>
      </c>
      <c r="I15" s="76">
        <f t="shared" si="22"/>
        <v>1</v>
      </c>
      <c r="J15" s="76">
        <f t="shared" si="22"/>
        <v>31</v>
      </c>
      <c r="K15" s="77">
        <f t="shared" si="22"/>
        <v>38</v>
      </c>
      <c r="L15" s="51">
        <f t="shared" si="2"/>
        <v>247</v>
      </c>
      <c r="M15" s="42">
        <v>12</v>
      </c>
      <c r="N15" s="42">
        <v>149</v>
      </c>
      <c r="O15" s="42">
        <v>78</v>
      </c>
      <c r="P15" s="42">
        <v>3</v>
      </c>
      <c r="Q15" s="42">
        <v>0</v>
      </c>
      <c r="R15" s="42">
        <v>4</v>
      </c>
      <c r="S15" s="43">
        <v>1</v>
      </c>
      <c r="T15" s="51">
        <f t="shared" si="4"/>
        <v>289</v>
      </c>
      <c r="U15" s="42">
        <v>24</v>
      </c>
      <c r="V15" s="42">
        <v>175</v>
      </c>
      <c r="W15" s="42">
        <v>75</v>
      </c>
      <c r="X15" s="42">
        <v>1</v>
      </c>
      <c r="Y15" s="42">
        <v>0</v>
      </c>
      <c r="Z15" s="42">
        <v>3</v>
      </c>
      <c r="AA15" s="103">
        <v>11</v>
      </c>
      <c r="AB15" s="105"/>
      <c r="AC15" s="18"/>
    </row>
    <row r="16" spans="3:29" ht="18" customHeight="1">
      <c r="C16" s="252"/>
      <c r="D16" s="94">
        <f>SUM(E16:K16)</f>
        <v>99.99999999999999</v>
      </c>
      <c r="E16" s="37">
        <f aca="true" t="shared" si="23" ref="E16:K16">ROUND(E15/$D15*100,1)</f>
        <v>7.3</v>
      </c>
      <c r="F16" s="37">
        <f t="shared" si="23"/>
        <v>61.5</v>
      </c>
      <c r="G16" s="37">
        <f t="shared" si="23"/>
        <v>26</v>
      </c>
      <c r="H16" s="37">
        <f t="shared" si="23"/>
        <v>1.1</v>
      </c>
      <c r="I16" s="37">
        <f t="shared" si="23"/>
        <v>0.1</v>
      </c>
      <c r="J16" s="37">
        <f t="shared" si="23"/>
        <v>1.8</v>
      </c>
      <c r="K16" s="38">
        <f t="shared" si="23"/>
        <v>2.2</v>
      </c>
      <c r="L16" s="94">
        <f t="shared" si="2"/>
        <v>100.00000000000001</v>
      </c>
      <c r="M16" s="37">
        <f aca="true" t="shared" si="24" ref="M16:S16">ROUND(M15/$L15*100,1)</f>
        <v>4.9</v>
      </c>
      <c r="N16" s="37">
        <f t="shared" si="24"/>
        <v>60.3</v>
      </c>
      <c r="O16" s="37">
        <f t="shared" si="24"/>
        <v>31.6</v>
      </c>
      <c r="P16" s="37">
        <f t="shared" si="24"/>
        <v>1.2</v>
      </c>
      <c r="Q16" s="37">
        <f t="shared" si="24"/>
        <v>0</v>
      </c>
      <c r="R16" s="37">
        <f t="shared" si="24"/>
        <v>1.6</v>
      </c>
      <c r="S16" s="38">
        <f t="shared" si="24"/>
        <v>0.4</v>
      </c>
      <c r="T16" s="94">
        <f t="shared" si="4"/>
        <v>100</v>
      </c>
      <c r="U16" s="37">
        <f aca="true" t="shared" si="25" ref="U16:AA16">ROUND(U15/$T15*100,1)</f>
        <v>8.3</v>
      </c>
      <c r="V16" s="37">
        <f t="shared" si="25"/>
        <v>60.6</v>
      </c>
      <c r="W16" s="37">
        <f t="shared" si="25"/>
        <v>26</v>
      </c>
      <c r="X16" s="37">
        <f t="shared" si="25"/>
        <v>0.3</v>
      </c>
      <c r="Y16" s="37">
        <f t="shared" si="25"/>
        <v>0</v>
      </c>
      <c r="Z16" s="37">
        <f t="shared" si="25"/>
        <v>1</v>
      </c>
      <c r="AA16" s="102">
        <f t="shared" si="25"/>
        <v>3.8</v>
      </c>
      <c r="AB16" s="105"/>
      <c r="AC16" s="18"/>
    </row>
    <row r="17" spans="3:29" ht="18" customHeight="1">
      <c r="C17" s="246" t="s">
        <v>11</v>
      </c>
      <c r="D17" s="75">
        <f aca="true" t="shared" si="26" ref="D17:K17">SUM(L17,T17,D34,L34,T34,D51)</f>
        <v>90</v>
      </c>
      <c r="E17" s="76">
        <f t="shared" si="26"/>
        <v>12</v>
      </c>
      <c r="F17" s="76">
        <f t="shared" si="26"/>
        <v>48</v>
      </c>
      <c r="G17" s="76">
        <f t="shared" si="26"/>
        <v>18</v>
      </c>
      <c r="H17" s="76">
        <f t="shared" si="26"/>
        <v>2</v>
      </c>
      <c r="I17" s="76">
        <f t="shared" si="26"/>
        <v>0</v>
      </c>
      <c r="J17" s="76">
        <f t="shared" si="26"/>
        <v>2</v>
      </c>
      <c r="K17" s="77">
        <f t="shared" si="26"/>
        <v>8</v>
      </c>
      <c r="L17" s="51">
        <f t="shared" si="2"/>
        <v>13</v>
      </c>
      <c r="M17" s="42">
        <v>1</v>
      </c>
      <c r="N17" s="42">
        <v>7</v>
      </c>
      <c r="O17" s="42">
        <v>2</v>
      </c>
      <c r="P17" s="42">
        <v>0</v>
      </c>
      <c r="Q17" s="42">
        <v>0</v>
      </c>
      <c r="R17" s="42">
        <v>1</v>
      </c>
      <c r="S17" s="43">
        <v>2</v>
      </c>
      <c r="T17" s="51">
        <f t="shared" si="4"/>
        <v>19</v>
      </c>
      <c r="U17" s="42">
        <v>2</v>
      </c>
      <c r="V17" s="42">
        <v>10</v>
      </c>
      <c r="W17" s="42">
        <v>6</v>
      </c>
      <c r="X17" s="42">
        <v>1</v>
      </c>
      <c r="Y17" s="42">
        <v>0</v>
      </c>
      <c r="Z17" s="42">
        <v>0</v>
      </c>
      <c r="AA17" s="103">
        <v>0</v>
      </c>
      <c r="AB17" s="105"/>
      <c r="AC17" s="18"/>
    </row>
    <row r="18" spans="3:29" ht="18" customHeight="1">
      <c r="C18" s="257"/>
      <c r="D18" s="95">
        <f>SUM(E18:K18)</f>
        <v>100</v>
      </c>
      <c r="E18" s="40">
        <f aca="true" t="shared" si="27" ref="E18:J18">ROUND(E17/$D17*100,1)</f>
        <v>13.3</v>
      </c>
      <c r="F18" s="40">
        <f t="shared" si="27"/>
        <v>53.3</v>
      </c>
      <c r="G18" s="40">
        <f t="shared" si="27"/>
        <v>20</v>
      </c>
      <c r="H18" s="40">
        <f t="shared" si="27"/>
        <v>2.2</v>
      </c>
      <c r="I18" s="40">
        <f t="shared" si="27"/>
        <v>0</v>
      </c>
      <c r="J18" s="40">
        <f t="shared" si="27"/>
        <v>2.2</v>
      </c>
      <c r="K18" s="41">
        <f>ROUND(K17/$D17*100,1)+0.1</f>
        <v>9</v>
      </c>
      <c r="L18" s="95">
        <f>SUM(M18:S18)</f>
        <v>100.00000000000001</v>
      </c>
      <c r="M18" s="40">
        <f aca="true" t="shared" si="28" ref="M18:S18">ROUND(M17/$L17*100,1)</f>
        <v>7.7</v>
      </c>
      <c r="N18" s="40">
        <f t="shared" si="28"/>
        <v>53.8</v>
      </c>
      <c r="O18" s="40">
        <f t="shared" si="28"/>
        <v>15.4</v>
      </c>
      <c r="P18" s="40">
        <f t="shared" si="28"/>
        <v>0</v>
      </c>
      <c r="Q18" s="40">
        <f t="shared" si="28"/>
        <v>0</v>
      </c>
      <c r="R18" s="40">
        <f t="shared" si="28"/>
        <v>7.7</v>
      </c>
      <c r="S18" s="41">
        <f t="shared" si="28"/>
        <v>15.4</v>
      </c>
      <c r="T18" s="95">
        <f t="shared" si="4"/>
        <v>100</v>
      </c>
      <c r="U18" s="40">
        <f aca="true" t="shared" si="29" ref="U18:AA18">ROUND(U17/$T17*100,1)</f>
        <v>10.5</v>
      </c>
      <c r="V18" s="40">
        <f t="shared" si="29"/>
        <v>52.6</v>
      </c>
      <c r="W18" s="40">
        <f t="shared" si="29"/>
        <v>31.6</v>
      </c>
      <c r="X18" s="40">
        <f t="shared" si="29"/>
        <v>5.3</v>
      </c>
      <c r="Y18" s="40">
        <f t="shared" si="29"/>
        <v>0</v>
      </c>
      <c r="Z18" s="40">
        <f t="shared" si="29"/>
        <v>0</v>
      </c>
      <c r="AA18" s="104">
        <f t="shared" si="29"/>
        <v>0</v>
      </c>
      <c r="AB18" s="105"/>
      <c r="AC18" s="18"/>
    </row>
    <row r="20" spans="3:28" ht="22.5">
      <c r="C20" s="29" t="s">
        <v>97</v>
      </c>
      <c r="D20" s="248" t="s">
        <v>9</v>
      </c>
      <c r="E20" s="249"/>
      <c r="F20" s="249"/>
      <c r="G20" s="249"/>
      <c r="H20" s="249"/>
      <c r="I20" s="249"/>
      <c r="J20" s="249"/>
      <c r="K20" s="250"/>
      <c r="L20" s="248" t="s">
        <v>10</v>
      </c>
      <c r="M20" s="249"/>
      <c r="N20" s="249"/>
      <c r="O20" s="249"/>
      <c r="P20" s="249"/>
      <c r="Q20" s="249"/>
      <c r="R20" s="249"/>
      <c r="S20" s="250"/>
      <c r="T20" s="248" t="s">
        <v>142</v>
      </c>
      <c r="U20" s="249"/>
      <c r="V20" s="249"/>
      <c r="W20" s="249"/>
      <c r="X20" s="249"/>
      <c r="Y20" s="249"/>
      <c r="Z20" s="249"/>
      <c r="AA20" s="250"/>
      <c r="AB20" s="105"/>
    </row>
    <row r="21" spans="3:28" ht="45">
      <c r="C21" s="64"/>
      <c r="D21" s="66" t="s">
        <v>6</v>
      </c>
      <c r="E21" s="67" t="s">
        <v>134</v>
      </c>
      <c r="F21" s="67" t="s">
        <v>135</v>
      </c>
      <c r="G21" s="67" t="s">
        <v>136</v>
      </c>
      <c r="H21" s="67" t="s">
        <v>137</v>
      </c>
      <c r="I21" s="67" t="s">
        <v>138</v>
      </c>
      <c r="J21" s="67" t="s">
        <v>133</v>
      </c>
      <c r="K21" s="70" t="s">
        <v>144</v>
      </c>
      <c r="L21" s="66" t="s">
        <v>6</v>
      </c>
      <c r="M21" s="67" t="s">
        <v>134</v>
      </c>
      <c r="N21" s="67" t="s">
        <v>135</v>
      </c>
      <c r="O21" s="67" t="s">
        <v>136</v>
      </c>
      <c r="P21" s="67" t="s">
        <v>137</v>
      </c>
      <c r="Q21" s="67" t="s">
        <v>138</v>
      </c>
      <c r="R21" s="67" t="s">
        <v>133</v>
      </c>
      <c r="S21" s="70" t="s">
        <v>144</v>
      </c>
      <c r="T21" s="66" t="s">
        <v>6</v>
      </c>
      <c r="U21" s="69" t="s">
        <v>134</v>
      </c>
      <c r="V21" s="69" t="s">
        <v>135</v>
      </c>
      <c r="W21" s="69" t="s">
        <v>136</v>
      </c>
      <c r="X21" s="69" t="s">
        <v>137</v>
      </c>
      <c r="Y21" s="69" t="s">
        <v>138</v>
      </c>
      <c r="Z21" s="69" t="s">
        <v>133</v>
      </c>
      <c r="AA21" s="69" t="s">
        <v>144</v>
      </c>
      <c r="AB21" s="105"/>
    </row>
    <row r="22" spans="3:28" ht="18" customHeight="1">
      <c r="C22" s="242" t="s">
        <v>6</v>
      </c>
      <c r="D22" s="45">
        <f aca="true" t="shared" si="30" ref="D22:AA22">SUM(D24,D26,D28,D30,D32,D34)</f>
        <v>2075</v>
      </c>
      <c r="E22" s="46">
        <f t="shared" si="30"/>
        <v>228</v>
      </c>
      <c r="F22" s="46">
        <f t="shared" si="30"/>
        <v>1289</v>
      </c>
      <c r="G22" s="46">
        <f t="shared" si="30"/>
        <v>482</v>
      </c>
      <c r="H22" s="46">
        <f t="shared" si="30"/>
        <v>16</v>
      </c>
      <c r="I22" s="46">
        <f t="shared" si="30"/>
        <v>3</v>
      </c>
      <c r="J22" s="46">
        <f t="shared" si="30"/>
        <v>11</v>
      </c>
      <c r="K22" s="35">
        <f t="shared" si="30"/>
        <v>46</v>
      </c>
      <c r="L22" s="45">
        <f t="shared" si="30"/>
        <v>2201</v>
      </c>
      <c r="M22" s="46">
        <f t="shared" si="30"/>
        <v>200</v>
      </c>
      <c r="N22" s="46">
        <f t="shared" si="30"/>
        <v>1360</v>
      </c>
      <c r="O22" s="46">
        <f t="shared" si="30"/>
        <v>554</v>
      </c>
      <c r="P22" s="46">
        <f t="shared" si="30"/>
        <v>18</v>
      </c>
      <c r="Q22" s="46">
        <f t="shared" si="30"/>
        <v>1</v>
      </c>
      <c r="R22" s="46">
        <f t="shared" si="30"/>
        <v>22</v>
      </c>
      <c r="S22" s="35">
        <f t="shared" si="30"/>
        <v>46</v>
      </c>
      <c r="T22" s="45">
        <f t="shared" si="30"/>
        <v>1335</v>
      </c>
      <c r="U22" s="46">
        <f t="shared" si="30"/>
        <v>106</v>
      </c>
      <c r="V22" s="46">
        <f t="shared" si="30"/>
        <v>842</v>
      </c>
      <c r="W22" s="46">
        <f t="shared" si="30"/>
        <v>334</v>
      </c>
      <c r="X22" s="46">
        <f t="shared" si="30"/>
        <v>19</v>
      </c>
      <c r="Y22" s="46">
        <f t="shared" si="30"/>
        <v>0</v>
      </c>
      <c r="Z22" s="46">
        <f t="shared" si="30"/>
        <v>9</v>
      </c>
      <c r="AA22" s="101">
        <f t="shared" si="30"/>
        <v>25</v>
      </c>
      <c r="AB22" s="105"/>
    </row>
    <row r="23" spans="3:28" ht="18" customHeight="1">
      <c r="C23" s="243"/>
      <c r="D23" s="94">
        <f aca="true" t="shared" si="31" ref="D23:D35">SUM(E23:K23)</f>
        <v>99.99999999999999</v>
      </c>
      <c r="E23" s="37">
        <f aca="true" t="shared" si="32" ref="E23:J23">ROUND(E22/$D22*100,1)</f>
        <v>11</v>
      </c>
      <c r="F23" s="37">
        <f t="shared" si="32"/>
        <v>62.1</v>
      </c>
      <c r="G23" s="37">
        <f t="shared" si="32"/>
        <v>23.2</v>
      </c>
      <c r="H23" s="37">
        <f t="shared" si="32"/>
        <v>0.8</v>
      </c>
      <c r="I23" s="37">
        <f t="shared" si="32"/>
        <v>0.1</v>
      </c>
      <c r="J23" s="37">
        <f t="shared" si="32"/>
        <v>0.5</v>
      </c>
      <c r="K23" s="38">
        <f>ROUND(K22/$D22*100,1)+0.1</f>
        <v>2.3000000000000003</v>
      </c>
      <c r="L23" s="94">
        <f aca="true" t="shared" si="33" ref="L23:L35">SUM(M23:S23)</f>
        <v>99.99999999999999</v>
      </c>
      <c r="M23" s="37">
        <f aca="true" t="shared" si="34" ref="M23:S23">ROUND(M22/$L22*100,1)</f>
        <v>9.1</v>
      </c>
      <c r="N23" s="37">
        <f t="shared" si="34"/>
        <v>61.8</v>
      </c>
      <c r="O23" s="37">
        <f t="shared" si="34"/>
        <v>25.2</v>
      </c>
      <c r="P23" s="37">
        <f t="shared" si="34"/>
        <v>0.8</v>
      </c>
      <c r="Q23" s="37">
        <f t="shared" si="34"/>
        <v>0</v>
      </c>
      <c r="R23" s="37">
        <f t="shared" si="34"/>
        <v>1</v>
      </c>
      <c r="S23" s="38">
        <f t="shared" si="34"/>
        <v>2.1</v>
      </c>
      <c r="T23" s="94">
        <f aca="true" t="shared" si="35" ref="T23:T35">SUM(U23:AA23)</f>
        <v>100.00000000000001</v>
      </c>
      <c r="U23" s="37">
        <f aca="true" t="shared" si="36" ref="U23:AA23">ROUND(U22/$T22*100,1)</f>
        <v>7.9</v>
      </c>
      <c r="V23" s="37">
        <f t="shared" si="36"/>
        <v>63.1</v>
      </c>
      <c r="W23" s="37">
        <f t="shared" si="36"/>
        <v>25</v>
      </c>
      <c r="X23" s="37">
        <f t="shared" si="36"/>
        <v>1.4</v>
      </c>
      <c r="Y23" s="37">
        <f t="shared" si="36"/>
        <v>0</v>
      </c>
      <c r="Z23" s="37">
        <f t="shared" si="36"/>
        <v>0.7</v>
      </c>
      <c r="AA23" s="102">
        <f t="shared" si="36"/>
        <v>1.9</v>
      </c>
      <c r="AB23" s="105"/>
    </row>
    <row r="24" spans="3:28" ht="18" customHeight="1">
      <c r="C24" s="251" t="s">
        <v>90</v>
      </c>
      <c r="D24" s="51">
        <f t="shared" si="31"/>
        <v>1062</v>
      </c>
      <c r="E24" s="42">
        <v>116</v>
      </c>
      <c r="F24" s="42">
        <v>653</v>
      </c>
      <c r="G24" s="42">
        <v>255</v>
      </c>
      <c r="H24" s="42">
        <v>10</v>
      </c>
      <c r="I24" s="42">
        <v>1</v>
      </c>
      <c r="J24" s="42">
        <v>1</v>
      </c>
      <c r="K24" s="43">
        <v>26</v>
      </c>
      <c r="L24" s="51">
        <f t="shared" si="33"/>
        <v>1082</v>
      </c>
      <c r="M24" s="42">
        <v>95</v>
      </c>
      <c r="N24" s="42">
        <v>671</v>
      </c>
      <c r="O24" s="42">
        <v>279</v>
      </c>
      <c r="P24" s="42">
        <v>10</v>
      </c>
      <c r="Q24" s="42">
        <v>1</v>
      </c>
      <c r="R24" s="42">
        <v>5</v>
      </c>
      <c r="S24" s="43">
        <v>21</v>
      </c>
      <c r="T24" s="51">
        <f t="shared" si="35"/>
        <v>663</v>
      </c>
      <c r="U24" s="42">
        <v>46</v>
      </c>
      <c r="V24" s="42">
        <v>419</v>
      </c>
      <c r="W24" s="42">
        <v>177</v>
      </c>
      <c r="X24" s="42">
        <v>8</v>
      </c>
      <c r="Y24" s="42">
        <v>0</v>
      </c>
      <c r="Z24" s="42">
        <v>2</v>
      </c>
      <c r="AA24" s="103">
        <v>11</v>
      </c>
      <c r="AB24" s="105"/>
    </row>
    <row r="25" spans="3:28" ht="18" customHeight="1">
      <c r="C25" s="252"/>
      <c r="D25" s="94">
        <f t="shared" si="31"/>
        <v>100</v>
      </c>
      <c r="E25" s="37">
        <f aca="true" t="shared" si="37" ref="E25:J25">ROUND(E24/$D24*100,1)</f>
        <v>10.9</v>
      </c>
      <c r="F25" s="37">
        <f t="shared" si="37"/>
        <v>61.5</v>
      </c>
      <c r="G25" s="37">
        <f t="shared" si="37"/>
        <v>24</v>
      </c>
      <c r="H25" s="37">
        <f t="shared" si="37"/>
        <v>0.9</v>
      </c>
      <c r="I25" s="37">
        <f t="shared" si="37"/>
        <v>0.1</v>
      </c>
      <c r="J25" s="37">
        <f t="shared" si="37"/>
        <v>0.1</v>
      </c>
      <c r="K25" s="38">
        <f>ROUND(K24/$D24*100,1)+0.1</f>
        <v>2.5</v>
      </c>
      <c r="L25" s="94">
        <f t="shared" si="33"/>
        <v>100</v>
      </c>
      <c r="M25" s="37">
        <f aca="true" t="shared" si="38" ref="M25:S25">ROUND(M24/$L24*100,1)</f>
        <v>8.8</v>
      </c>
      <c r="N25" s="37">
        <f t="shared" si="38"/>
        <v>62</v>
      </c>
      <c r="O25" s="37">
        <f t="shared" si="38"/>
        <v>25.8</v>
      </c>
      <c r="P25" s="37">
        <f t="shared" si="38"/>
        <v>0.9</v>
      </c>
      <c r="Q25" s="37">
        <f t="shared" si="38"/>
        <v>0.1</v>
      </c>
      <c r="R25" s="37">
        <f t="shared" si="38"/>
        <v>0.5</v>
      </c>
      <c r="S25" s="38">
        <f t="shared" si="38"/>
        <v>1.9</v>
      </c>
      <c r="T25" s="94">
        <f t="shared" si="35"/>
        <v>100.00000000000001</v>
      </c>
      <c r="U25" s="37">
        <f aca="true" t="shared" si="39" ref="U25:AA25">ROUND(U24/$T24*100,1)</f>
        <v>6.9</v>
      </c>
      <c r="V25" s="37">
        <f t="shared" si="39"/>
        <v>63.2</v>
      </c>
      <c r="W25" s="37">
        <f t="shared" si="39"/>
        <v>26.7</v>
      </c>
      <c r="X25" s="37">
        <f t="shared" si="39"/>
        <v>1.2</v>
      </c>
      <c r="Y25" s="37">
        <f t="shared" si="39"/>
        <v>0</v>
      </c>
      <c r="Z25" s="37">
        <f t="shared" si="39"/>
        <v>0.3</v>
      </c>
      <c r="AA25" s="102">
        <f t="shared" si="39"/>
        <v>1.7</v>
      </c>
      <c r="AB25" s="105"/>
    </row>
    <row r="26" spans="3:28" ht="18" customHeight="1">
      <c r="C26" s="246" t="s">
        <v>150</v>
      </c>
      <c r="D26" s="51">
        <f t="shared" si="31"/>
        <v>66</v>
      </c>
      <c r="E26" s="42">
        <v>12</v>
      </c>
      <c r="F26" s="42">
        <v>39</v>
      </c>
      <c r="G26" s="42">
        <v>13</v>
      </c>
      <c r="H26" s="42">
        <v>0</v>
      </c>
      <c r="I26" s="42">
        <v>0</v>
      </c>
      <c r="J26" s="42">
        <v>0</v>
      </c>
      <c r="K26" s="43">
        <v>2</v>
      </c>
      <c r="L26" s="51">
        <f t="shared" si="33"/>
        <v>59</v>
      </c>
      <c r="M26" s="42">
        <v>9</v>
      </c>
      <c r="N26" s="42">
        <v>46</v>
      </c>
      <c r="O26" s="42">
        <v>4</v>
      </c>
      <c r="P26" s="42">
        <v>0</v>
      </c>
      <c r="Q26" s="42">
        <v>0</v>
      </c>
      <c r="R26" s="42">
        <v>0</v>
      </c>
      <c r="S26" s="43">
        <v>0</v>
      </c>
      <c r="T26" s="51">
        <f t="shared" si="35"/>
        <v>37</v>
      </c>
      <c r="U26" s="42">
        <v>5</v>
      </c>
      <c r="V26" s="42">
        <v>25</v>
      </c>
      <c r="W26" s="42">
        <v>3</v>
      </c>
      <c r="X26" s="42">
        <v>1</v>
      </c>
      <c r="Y26" s="42">
        <v>0</v>
      </c>
      <c r="Z26" s="42">
        <v>0</v>
      </c>
      <c r="AA26" s="103">
        <v>3</v>
      </c>
      <c r="AB26" s="105"/>
    </row>
    <row r="27" spans="3:28" ht="18" customHeight="1">
      <c r="C27" s="251"/>
      <c r="D27" s="94">
        <f t="shared" si="31"/>
        <v>100</v>
      </c>
      <c r="E27" s="37">
        <f aca="true" t="shared" si="40" ref="E27:K27">ROUND(E26/$D26*100,1)</f>
        <v>18.2</v>
      </c>
      <c r="F27" s="37">
        <f t="shared" si="40"/>
        <v>59.1</v>
      </c>
      <c r="G27" s="37">
        <f t="shared" si="40"/>
        <v>19.7</v>
      </c>
      <c r="H27" s="37">
        <f t="shared" si="40"/>
        <v>0</v>
      </c>
      <c r="I27" s="37">
        <f t="shared" si="40"/>
        <v>0</v>
      </c>
      <c r="J27" s="37">
        <f t="shared" si="40"/>
        <v>0</v>
      </c>
      <c r="K27" s="38">
        <f t="shared" si="40"/>
        <v>3</v>
      </c>
      <c r="L27" s="94">
        <f t="shared" si="33"/>
        <v>100</v>
      </c>
      <c r="M27" s="37">
        <f>ROUND(M26/$L26*100,1)</f>
        <v>15.3</v>
      </c>
      <c r="N27" s="37">
        <f>ROUND(N26/$L26*100,1)-0.1</f>
        <v>77.9</v>
      </c>
      <c r="O27" s="37">
        <f>ROUND(O26/$L26*100,1)</f>
        <v>6.8</v>
      </c>
      <c r="P27" s="37">
        <f>ROUND(P26/$L26*100,1)</f>
        <v>0</v>
      </c>
      <c r="Q27" s="37">
        <f>ROUND(Q26/$L26*100,1)</f>
        <v>0</v>
      </c>
      <c r="R27" s="37">
        <f>ROUND(R26/$L26*100,1)</f>
        <v>0</v>
      </c>
      <c r="S27" s="38">
        <f>ROUND(S26/$L26*100,1)</f>
        <v>0</v>
      </c>
      <c r="T27" s="94">
        <f t="shared" si="35"/>
        <v>99.99999999999999</v>
      </c>
      <c r="U27" s="37">
        <f aca="true" t="shared" si="41" ref="U27:AA27">ROUND(U26/$T26*100,1)</f>
        <v>13.5</v>
      </c>
      <c r="V27" s="37">
        <f t="shared" si="41"/>
        <v>67.6</v>
      </c>
      <c r="W27" s="37">
        <f t="shared" si="41"/>
        <v>8.1</v>
      </c>
      <c r="X27" s="37">
        <f t="shared" si="41"/>
        <v>2.7</v>
      </c>
      <c r="Y27" s="37">
        <f t="shared" si="41"/>
        <v>0</v>
      </c>
      <c r="Z27" s="37">
        <f t="shared" si="41"/>
        <v>0</v>
      </c>
      <c r="AA27" s="102">
        <f t="shared" si="41"/>
        <v>8.1</v>
      </c>
      <c r="AB27" s="105"/>
    </row>
    <row r="28" spans="3:28" ht="18" customHeight="1">
      <c r="C28" s="251" t="s">
        <v>151</v>
      </c>
      <c r="D28" s="51">
        <f t="shared" si="31"/>
        <v>353</v>
      </c>
      <c r="E28" s="42">
        <v>39</v>
      </c>
      <c r="F28" s="42">
        <v>217</v>
      </c>
      <c r="G28" s="42">
        <v>84</v>
      </c>
      <c r="H28" s="42">
        <v>2</v>
      </c>
      <c r="I28" s="42">
        <v>1</v>
      </c>
      <c r="J28" s="42">
        <v>2</v>
      </c>
      <c r="K28" s="43">
        <v>8</v>
      </c>
      <c r="L28" s="51">
        <f t="shared" si="33"/>
        <v>348</v>
      </c>
      <c r="M28" s="42">
        <v>25</v>
      </c>
      <c r="N28" s="42">
        <v>227</v>
      </c>
      <c r="O28" s="42">
        <v>84</v>
      </c>
      <c r="P28" s="42">
        <v>1</v>
      </c>
      <c r="Q28" s="42">
        <v>0</v>
      </c>
      <c r="R28" s="42">
        <v>3</v>
      </c>
      <c r="S28" s="43">
        <v>8</v>
      </c>
      <c r="T28" s="51">
        <f t="shared" si="35"/>
        <v>204</v>
      </c>
      <c r="U28" s="42">
        <v>24</v>
      </c>
      <c r="V28" s="42">
        <v>120</v>
      </c>
      <c r="W28" s="42">
        <v>50</v>
      </c>
      <c r="X28" s="42">
        <v>3</v>
      </c>
      <c r="Y28" s="42">
        <v>0</v>
      </c>
      <c r="Z28" s="42">
        <v>2</v>
      </c>
      <c r="AA28" s="103">
        <v>5</v>
      </c>
      <c r="AB28" s="105"/>
    </row>
    <row r="29" spans="3:28" ht="18" customHeight="1">
      <c r="C29" s="252"/>
      <c r="D29" s="94">
        <f t="shared" si="31"/>
        <v>99.99999999999999</v>
      </c>
      <c r="E29" s="37">
        <f aca="true" t="shared" si="42" ref="E29:J29">ROUND(E28/$D28*100,1)</f>
        <v>11</v>
      </c>
      <c r="F29" s="37">
        <f t="shared" si="42"/>
        <v>61.5</v>
      </c>
      <c r="G29" s="37">
        <f t="shared" si="42"/>
        <v>23.8</v>
      </c>
      <c r="H29" s="37">
        <f t="shared" si="42"/>
        <v>0.6</v>
      </c>
      <c r="I29" s="37">
        <f t="shared" si="42"/>
        <v>0.3</v>
      </c>
      <c r="J29" s="37">
        <f t="shared" si="42"/>
        <v>0.6</v>
      </c>
      <c r="K29" s="38">
        <f>ROUND(K28/$D28*100,1)-0.1</f>
        <v>2.1999999999999997</v>
      </c>
      <c r="L29" s="94">
        <f t="shared" si="33"/>
        <v>100</v>
      </c>
      <c r="M29" s="37">
        <f aca="true" t="shared" si="43" ref="M29:S29">ROUND(M28/$L28*100,1)</f>
        <v>7.2</v>
      </c>
      <c r="N29" s="37">
        <f t="shared" si="43"/>
        <v>65.2</v>
      </c>
      <c r="O29" s="37">
        <f t="shared" si="43"/>
        <v>24.1</v>
      </c>
      <c r="P29" s="37">
        <f t="shared" si="43"/>
        <v>0.3</v>
      </c>
      <c r="Q29" s="37">
        <f t="shared" si="43"/>
        <v>0</v>
      </c>
      <c r="R29" s="37">
        <f t="shared" si="43"/>
        <v>0.9</v>
      </c>
      <c r="S29" s="38">
        <f t="shared" si="43"/>
        <v>2.3</v>
      </c>
      <c r="T29" s="94">
        <f t="shared" si="35"/>
        <v>100</v>
      </c>
      <c r="U29" s="37">
        <f aca="true" t="shared" si="44" ref="U29:Z29">ROUND(U28/$T28*100,1)</f>
        <v>11.8</v>
      </c>
      <c r="V29" s="37">
        <f t="shared" si="44"/>
        <v>58.8</v>
      </c>
      <c r="W29" s="37">
        <f t="shared" si="44"/>
        <v>24.5</v>
      </c>
      <c r="X29" s="37">
        <f t="shared" si="44"/>
        <v>1.5</v>
      </c>
      <c r="Y29" s="37">
        <f t="shared" si="44"/>
        <v>0</v>
      </c>
      <c r="Z29" s="37">
        <f t="shared" si="44"/>
        <v>1</v>
      </c>
      <c r="AA29" s="102">
        <f>ROUND(AA28/$T28*100,1)-0.1</f>
        <v>2.4</v>
      </c>
      <c r="AB29" s="105"/>
    </row>
    <row r="30" spans="3:28" ht="18" customHeight="1">
      <c r="C30" s="246" t="s">
        <v>93</v>
      </c>
      <c r="D30" s="51">
        <f t="shared" si="31"/>
        <v>163</v>
      </c>
      <c r="E30" s="42">
        <v>28</v>
      </c>
      <c r="F30" s="42">
        <v>99</v>
      </c>
      <c r="G30" s="42">
        <v>33</v>
      </c>
      <c r="H30" s="42">
        <v>0</v>
      </c>
      <c r="I30" s="42">
        <v>0</v>
      </c>
      <c r="J30" s="42">
        <v>2</v>
      </c>
      <c r="K30" s="43">
        <v>1</v>
      </c>
      <c r="L30" s="51">
        <f t="shared" si="33"/>
        <v>186</v>
      </c>
      <c r="M30" s="42">
        <v>24</v>
      </c>
      <c r="N30" s="42">
        <v>106</v>
      </c>
      <c r="O30" s="42">
        <v>51</v>
      </c>
      <c r="P30" s="42">
        <v>2</v>
      </c>
      <c r="Q30" s="42">
        <v>0</v>
      </c>
      <c r="R30" s="42">
        <v>0</v>
      </c>
      <c r="S30" s="43">
        <v>3</v>
      </c>
      <c r="T30" s="51">
        <f t="shared" si="35"/>
        <v>137</v>
      </c>
      <c r="U30" s="42">
        <v>11</v>
      </c>
      <c r="V30" s="42">
        <v>95</v>
      </c>
      <c r="W30" s="42">
        <v>29</v>
      </c>
      <c r="X30" s="42">
        <v>0</v>
      </c>
      <c r="Y30" s="42">
        <v>0</v>
      </c>
      <c r="Z30" s="42">
        <v>0</v>
      </c>
      <c r="AA30" s="103">
        <v>2</v>
      </c>
      <c r="AB30" s="105"/>
    </row>
    <row r="31" spans="3:28" ht="18" customHeight="1">
      <c r="C31" s="252"/>
      <c r="D31" s="94">
        <f t="shared" si="31"/>
        <v>100.00000000000001</v>
      </c>
      <c r="E31" s="37">
        <f aca="true" t="shared" si="45" ref="E31:J31">ROUND(E30/$D30*100,1)</f>
        <v>17.2</v>
      </c>
      <c r="F31" s="37">
        <f t="shared" si="45"/>
        <v>60.7</v>
      </c>
      <c r="G31" s="37">
        <f t="shared" si="45"/>
        <v>20.2</v>
      </c>
      <c r="H31" s="37">
        <f t="shared" si="45"/>
        <v>0</v>
      </c>
      <c r="I31" s="37">
        <f t="shared" si="45"/>
        <v>0</v>
      </c>
      <c r="J31" s="37">
        <f t="shared" si="45"/>
        <v>1.2</v>
      </c>
      <c r="K31" s="38">
        <f>ROUND(K30/$D30*100,1)+0.1</f>
        <v>0.7</v>
      </c>
      <c r="L31" s="94">
        <f t="shared" si="33"/>
        <v>100</v>
      </c>
      <c r="M31" s="37">
        <f aca="true" t="shared" si="46" ref="M31:S31">ROUND(M30/$L30*100,1)</f>
        <v>12.9</v>
      </c>
      <c r="N31" s="37">
        <f t="shared" si="46"/>
        <v>57</v>
      </c>
      <c r="O31" s="37">
        <f t="shared" si="46"/>
        <v>27.4</v>
      </c>
      <c r="P31" s="37">
        <f t="shared" si="46"/>
        <v>1.1</v>
      </c>
      <c r="Q31" s="37">
        <f t="shared" si="46"/>
        <v>0</v>
      </c>
      <c r="R31" s="37">
        <f t="shared" si="46"/>
        <v>0</v>
      </c>
      <c r="S31" s="38">
        <f t="shared" si="46"/>
        <v>1.6</v>
      </c>
      <c r="T31" s="94">
        <f t="shared" si="35"/>
        <v>100</v>
      </c>
      <c r="U31" s="37">
        <f aca="true" t="shared" si="47" ref="U31:AA31">ROUND(U30/$T30*100,1)</f>
        <v>8</v>
      </c>
      <c r="V31" s="37">
        <f t="shared" si="47"/>
        <v>69.3</v>
      </c>
      <c r="W31" s="37">
        <f t="shared" si="47"/>
        <v>21.2</v>
      </c>
      <c r="X31" s="37">
        <f t="shared" si="47"/>
        <v>0</v>
      </c>
      <c r="Y31" s="37">
        <f t="shared" si="47"/>
        <v>0</v>
      </c>
      <c r="Z31" s="37">
        <f t="shared" si="47"/>
        <v>0</v>
      </c>
      <c r="AA31" s="102">
        <f t="shared" si="47"/>
        <v>1.5</v>
      </c>
      <c r="AB31" s="105"/>
    </row>
    <row r="32" spans="3:28" ht="18" customHeight="1">
      <c r="C32" s="246" t="s">
        <v>149</v>
      </c>
      <c r="D32" s="51">
        <f t="shared" si="31"/>
        <v>407</v>
      </c>
      <c r="E32" s="42">
        <v>30</v>
      </c>
      <c r="F32" s="42">
        <v>265</v>
      </c>
      <c r="G32" s="42">
        <v>93</v>
      </c>
      <c r="H32" s="42">
        <v>3</v>
      </c>
      <c r="I32" s="42">
        <v>1</v>
      </c>
      <c r="J32" s="42">
        <v>6</v>
      </c>
      <c r="K32" s="43">
        <v>9</v>
      </c>
      <c r="L32" s="51">
        <f t="shared" si="33"/>
        <v>508</v>
      </c>
      <c r="M32" s="42">
        <v>44</v>
      </c>
      <c r="N32" s="42">
        <v>299</v>
      </c>
      <c r="O32" s="42">
        <v>133</v>
      </c>
      <c r="P32" s="42">
        <v>5</v>
      </c>
      <c r="Q32" s="42">
        <v>0</v>
      </c>
      <c r="R32" s="42">
        <v>13</v>
      </c>
      <c r="S32" s="43">
        <v>14</v>
      </c>
      <c r="T32" s="51">
        <f t="shared" si="35"/>
        <v>283</v>
      </c>
      <c r="U32" s="42">
        <v>17</v>
      </c>
      <c r="V32" s="42">
        <v>179</v>
      </c>
      <c r="W32" s="42">
        <v>72</v>
      </c>
      <c r="X32" s="42">
        <v>7</v>
      </c>
      <c r="Y32" s="42">
        <v>0</v>
      </c>
      <c r="Z32" s="42">
        <v>5</v>
      </c>
      <c r="AA32" s="103">
        <v>3</v>
      </c>
      <c r="AB32" s="105"/>
    </row>
    <row r="33" spans="3:28" ht="18" customHeight="1">
      <c r="C33" s="252"/>
      <c r="D33" s="94">
        <f t="shared" si="31"/>
        <v>100.00000000000001</v>
      </c>
      <c r="E33" s="37">
        <f aca="true" t="shared" si="48" ref="E33:K33">ROUND(E32/$D32*100,1)</f>
        <v>7.4</v>
      </c>
      <c r="F33" s="37">
        <f t="shared" si="48"/>
        <v>65.1</v>
      </c>
      <c r="G33" s="37">
        <f t="shared" si="48"/>
        <v>22.9</v>
      </c>
      <c r="H33" s="37">
        <f t="shared" si="48"/>
        <v>0.7</v>
      </c>
      <c r="I33" s="37">
        <f t="shared" si="48"/>
        <v>0.2</v>
      </c>
      <c r="J33" s="37">
        <f t="shared" si="48"/>
        <v>1.5</v>
      </c>
      <c r="K33" s="38">
        <f t="shared" si="48"/>
        <v>2.2</v>
      </c>
      <c r="L33" s="94">
        <f t="shared" si="33"/>
        <v>99.99999999999999</v>
      </c>
      <c r="M33" s="37">
        <f aca="true" t="shared" si="49" ref="M33:R33">ROUND(M32/$L32*100,1)</f>
        <v>8.7</v>
      </c>
      <c r="N33" s="37">
        <f t="shared" si="49"/>
        <v>58.9</v>
      </c>
      <c r="O33" s="37">
        <f t="shared" si="49"/>
        <v>26.2</v>
      </c>
      <c r="P33" s="37">
        <f t="shared" si="49"/>
        <v>1</v>
      </c>
      <c r="Q33" s="37">
        <f t="shared" si="49"/>
        <v>0</v>
      </c>
      <c r="R33" s="37">
        <f t="shared" si="49"/>
        <v>2.6</v>
      </c>
      <c r="S33" s="38">
        <f>ROUND(S32/$L32*100,1)-0.2</f>
        <v>2.5999999999999996</v>
      </c>
      <c r="T33" s="94">
        <f t="shared" si="35"/>
        <v>99.99999999999999</v>
      </c>
      <c r="U33" s="37">
        <f aca="true" t="shared" si="50" ref="U33:Z33">ROUND(U32/$T32*100,1)</f>
        <v>6</v>
      </c>
      <c r="V33" s="37">
        <f t="shared" si="50"/>
        <v>63.3</v>
      </c>
      <c r="W33" s="37">
        <f t="shared" si="50"/>
        <v>25.4</v>
      </c>
      <c r="X33" s="37">
        <f t="shared" si="50"/>
        <v>2.5</v>
      </c>
      <c r="Y33" s="37">
        <f t="shared" si="50"/>
        <v>0</v>
      </c>
      <c r="Z33" s="37">
        <f t="shared" si="50"/>
        <v>1.8</v>
      </c>
      <c r="AA33" s="102">
        <f>ROUND(AA32/$T32*100,1)-0.1</f>
        <v>1</v>
      </c>
      <c r="AB33" s="105"/>
    </row>
    <row r="34" spans="3:28" ht="18" customHeight="1">
      <c r="C34" s="246" t="s">
        <v>11</v>
      </c>
      <c r="D34" s="51">
        <f t="shared" si="31"/>
        <v>24</v>
      </c>
      <c r="E34" s="42">
        <v>3</v>
      </c>
      <c r="F34" s="42">
        <v>16</v>
      </c>
      <c r="G34" s="42">
        <v>4</v>
      </c>
      <c r="H34" s="42">
        <v>1</v>
      </c>
      <c r="I34" s="42">
        <v>0</v>
      </c>
      <c r="J34" s="42">
        <v>0</v>
      </c>
      <c r="K34" s="43">
        <v>0</v>
      </c>
      <c r="L34" s="51">
        <f t="shared" si="33"/>
        <v>18</v>
      </c>
      <c r="M34" s="42">
        <v>3</v>
      </c>
      <c r="N34" s="42">
        <v>11</v>
      </c>
      <c r="O34" s="42">
        <v>3</v>
      </c>
      <c r="P34" s="42">
        <v>0</v>
      </c>
      <c r="Q34" s="42">
        <v>0</v>
      </c>
      <c r="R34" s="42">
        <v>1</v>
      </c>
      <c r="S34" s="43">
        <v>0</v>
      </c>
      <c r="T34" s="51">
        <f t="shared" si="35"/>
        <v>11</v>
      </c>
      <c r="U34" s="42">
        <v>3</v>
      </c>
      <c r="V34" s="42">
        <v>4</v>
      </c>
      <c r="W34" s="42">
        <v>3</v>
      </c>
      <c r="X34" s="42">
        <v>0</v>
      </c>
      <c r="Y34" s="42">
        <v>0</v>
      </c>
      <c r="Z34" s="42">
        <v>0</v>
      </c>
      <c r="AA34" s="103">
        <v>1</v>
      </c>
      <c r="AB34" s="105"/>
    </row>
    <row r="35" spans="3:28" ht="18" customHeight="1">
      <c r="C35" s="247"/>
      <c r="D35" s="95">
        <f t="shared" si="31"/>
        <v>100.00000000000001</v>
      </c>
      <c r="E35" s="40">
        <f>ROUND(E34/$D34*100,1)</f>
        <v>12.5</v>
      </c>
      <c r="F35" s="40">
        <f>ROUND(F34/$D34*100,1)-0.1</f>
        <v>66.60000000000001</v>
      </c>
      <c r="G35" s="40">
        <f>ROUND(G34/$D34*100,1)</f>
        <v>16.7</v>
      </c>
      <c r="H35" s="40">
        <f>ROUND(H34/$D34*100,1)</f>
        <v>4.2</v>
      </c>
      <c r="I35" s="40">
        <f>ROUND(I34/$D34*100,1)</f>
        <v>0</v>
      </c>
      <c r="J35" s="40">
        <f>ROUND(J34/$D34*100,1)</f>
        <v>0</v>
      </c>
      <c r="K35" s="41">
        <f>ROUND(K34/$D34*100,1)</f>
        <v>0</v>
      </c>
      <c r="L35" s="95">
        <f t="shared" si="33"/>
        <v>100</v>
      </c>
      <c r="M35" s="40">
        <f>ROUND(M34/$L34*100,1)</f>
        <v>16.7</v>
      </c>
      <c r="N35" s="40">
        <f>ROUND(N34/$L34*100,1)-0.1</f>
        <v>61</v>
      </c>
      <c r="O35" s="40">
        <f>ROUND(O34/$L34*100,1)</f>
        <v>16.7</v>
      </c>
      <c r="P35" s="40">
        <f>ROUND(P34/$L34*100,1)</f>
        <v>0</v>
      </c>
      <c r="Q35" s="40">
        <f>ROUND(Q34/$L34*100,1)</f>
        <v>0</v>
      </c>
      <c r="R35" s="40">
        <f>ROUND(R34/$L34*100,1)</f>
        <v>5.6</v>
      </c>
      <c r="S35" s="41">
        <f>ROUND(S34/$L34*100,1)</f>
        <v>0</v>
      </c>
      <c r="T35" s="95">
        <f t="shared" si="35"/>
        <v>100</v>
      </c>
      <c r="U35" s="40">
        <f aca="true" t="shared" si="51" ref="U35:Z35">ROUND(U34/$T34*100,1)</f>
        <v>27.3</v>
      </c>
      <c r="V35" s="40">
        <f t="shared" si="51"/>
        <v>36.4</v>
      </c>
      <c r="W35" s="40">
        <f t="shared" si="51"/>
        <v>27.3</v>
      </c>
      <c r="X35" s="40">
        <f t="shared" si="51"/>
        <v>0</v>
      </c>
      <c r="Y35" s="40">
        <f t="shared" si="51"/>
        <v>0</v>
      </c>
      <c r="Z35" s="40">
        <f t="shared" si="51"/>
        <v>0</v>
      </c>
      <c r="AA35" s="104">
        <f>ROUND(AA34/$T34*100,1)-0.1</f>
        <v>9</v>
      </c>
      <c r="AB35" s="105"/>
    </row>
    <row r="37" spans="3:11" ht="22.5">
      <c r="C37" s="29" t="s">
        <v>97</v>
      </c>
      <c r="D37" s="248" t="s">
        <v>143</v>
      </c>
      <c r="E37" s="249"/>
      <c r="F37" s="249"/>
      <c r="G37" s="249"/>
      <c r="H37" s="249"/>
      <c r="I37" s="249"/>
      <c r="J37" s="249"/>
      <c r="K37" s="250"/>
    </row>
    <row r="38" spans="3:11" ht="45">
      <c r="C38" s="64"/>
      <c r="D38" s="66" t="s">
        <v>6</v>
      </c>
      <c r="E38" s="69" t="s">
        <v>134</v>
      </c>
      <c r="F38" s="69" t="s">
        <v>135</v>
      </c>
      <c r="G38" s="69" t="s">
        <v>136</v>
      </c>
      <c r="H38" s="69" t="s">
        <v>137</v>
      </c>
      <c r="I38" s="69" t="s">
        <v>138</v>
      </c>
      <c r="J38" s="69" t="s">
        <v>133</v>
      </c>
      <c r="K38" s="71" t="s">
        <v>144</v>
      </c>
    </row>
    <row r="39" spans="3:11" ht="18" customHeight="1">
      <c r="C39" s="242" t="s">
        <v>6</v>
      </c>
      <c r="D39" s="45">
        <f aca="true" t="shared" si="52" ref="D39:K39">SUM(D41,D43,D45,D47,D49,D51)</f>
        <v>14</v>
      </c>
      <c r="E39" s="46">
        <f t="shared" si="52"/>
        <v>1</v>
      </c>
      <c r="F39" s="46">
        <f t="shared" si="52"/>
        <v>7</v>
      </c>
      <c r="G39" s="46">
        <f t="shared" si="52"/>
        <v>1</v>
      </c>
      <c r="H39" s="46">
        <f t="shared" si="52"/>
        <v>0</v>
      </c>
      <c r="I39" s="46">
        <f t="shared" si="52"/>
        <v>0</v>
      </c>
      <c r="J39" s="46">
        <f t="shared" si="52"/>
        <v>0</v>
      </c>
      <c r="K39" s="35">
        <f t="shared" si="52"/>
        <v>5</v>
      </c>
    </row>
    <row r="40" spans="3:11" ht="18" customHeight="1">
      <c r="C40" s="243"/>
      <c r="D40" s="94">
        <f>SUM(E40:K40)</f>
        <v>100</v>
      </c>
      <c r="E40" s="37">
        <f aca="true" t="shared" si="53" ref="E40:J40">ROUND(E39/$D39*100,1)</f>
        <v>7.1</v>
      </c>
      <c r="F40" s="37">
        <f t="shared" si="53"/>
        <v>50</v>
      </c>
      <c r="G40" s="37">
        <f t="shared" si="53"/>
        <v>7.1</v>
      </c>
      <c r="H40" s="37">
        <f t="shared" si="53"/>
        <v>0</v>
      </c>
      <c r="I40" s="37">
        <f t="shared" si="53"/>
        <v>0</v>
      </c>
      <c r="J40" s="37">
        <f t="shared" si="53"/>
        <v>0</v>
      </c>
      <c r="K40" s="38">
        <f>ROUND(K39/$D39*100,1)+0.1</f>
        <v>35.800000000000004</v>
      </c>
    </row>
    <row r="41" spans="3:11" ht="18" customHeight="1">
      <c r="C41" s="251" t="s">
        <v>90</v>
      </c>
      <c r="D41" s="51">
        <f>SUM(E41:K41)</f>
        <v>3</v>
      </c>
      <c r="E41" s="42">
        <v>0</v>
      </c>
      <c r="F41" s="42">
        <v>3</v>
      </c>
      <c r="G41" s="42">
        <v>0</v>
      </c>
      <c r="H41" s="42">
        <v>0</v>
      </c>
      <c r="I41" s="42">
        <v>0</v>
      </c>
      <c r="J41" s="42">
        <v>0</v>
      </c>
      <c r="K41" s="43">
        <v>0</v>
      </c>
    </row>
    <row r="42" spans="3:11" ht="18" customHeight="1">
      <c r="C42" s="252"/>
      <c r="D42" s="94">
        <f>SUM(E42:K42)</f>
        <v>100</v>
      </c>
      <c r="E42" s="37">
        <f aca="true" t="shared" si="54" ref="E42:K42">ROUND(E41/$D41*100,1)</f>
        <v>0</v>
      </c>
      <c r="F42" s="37">
        <f t="shared" si="54"/>
        <v>100</v>
      </c>
      <c r="G42" s="37">
        <f t="shared" si="54"/>
        <v>0</v>
      </c>
      <c r="H42" s="37">
        <f t="shared" si="54"/>
        <v>0</v>
      </c>
      <c r="I42" s="37">
        <f t="shared" si="54"/>
        <v>0</v>
      </c>
      <c r="J42" s="37">
        <f t="shared" si="54"/>
        <v>0</v>
      </c>
      <c r="K42" s="38">
        <f t="shared" si="54"/>
        <v>0</v>
      </c>
    </row>
    <row r="43" spans="3:11" ht="18" customHeight="1">
      <c r="C43" s="246" t="s">
        <v>150</v>
      </c>
      <c r="D43" s="51">
        <f>SUM(E43:K43)</f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3">
        <v>0</v>
      </c>
    </row>
    <row r="44" spans="3:11" ht="18" customHeight="1">
      <c r="C44" s="251"/>
      <c r="D44" s="94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8">
        <v>0</v>
      </c>
    </row>
    <row r="45" spans="3:11" ht="18" customHeight="1">
      <c r="C45" s="251" t="s">
        <v>151</v>
      </c>
      <c r="D45" s="51">
        <f aca="true" t="shared" si="55" ref="D45:D52">SUM(E45:K45)</f>
        <v>2</v>
      </c>
      <c r="E45" s="42">
        <v>1</v>
      </c>
      <c r="F45" s="42">
        <v>1</v>
      </c>
      <c r="G45" s="42">
        <v>0</v>
      </c>
      <c r="H45" s="42">
        <v>0</v>
      </c>
      <c r="I45" s="42">
        <v>0</v>
      </c>
      <c r="J45" s="42">
        <v>0</v>
      </c>
      <c r="K45" s="43">
        <v>0</v>
      </c>
    </row>
    <row r="46" spans="3:11" ht="18" customHeight="1">
      <c r="C46" s="252"/>
      <c r="D46" s="94">
        <f t="shared" si="55"/>
        <v>100</v>
      </c>
      <c r="E46" s="37">
        <f aca="true" t="shared" si="56" ref="E46:K46">ROUND(E45/$D45*100,1)</f>
        <v>50</v>
      </c>
      <c r="F46" s="37">
        <f t="shared" si="56"/>
        <v>50</v>
      </c>
      <c r="G46" s="37">
        <f t="shared" si="56"/>
        <v>0</v>
      </c>
      <c r="H46" s="37">
        <f t="shared" si="56"/>
        <v>0</v>
      </c>
      <c r="I46" s="37">
        <f t="shared" si="56"/>
        <v>0</v>
      </c>
      <c r="J46" s="37">
        <f t="shared" si="56"/>
        <v>0</v>
      </c>
      <c r="K46" s="38">
        <f t="shared" si="56"/>
        <v>0</v>
      </c>
    </row>
    <row r="47" spans="3:11" ht="18" customHeight="1">
      <c r="C47" s="246" t="s">
        <v>93</v>
      </c>
      <c r="D47" s="51">
        <f t="shared" si="55"/>
        <v>2</v>
      </c>
      <c r="E47" s="42">
        <v>0</v>
      </c>
      <c r="F47" s="42">
        <v>2</v>
      </c>
      <c r="G47" s="42">
        <v>0</v>
      </c>
      <c r="H47" s="42">
        <v>0</v>
      </c>
      <c r="I47" s="42">
        <v>0</v>
      </c>
      <c r="J47" s="42">
        <v>0</v>
      </c>
      <c r="K47" s="43">
        <v>0</v>
      </c>
    </row>
    <row r="48" spans="3:11" ht="18" customHeight="1">
      <c r="C48" s="252"/>
      <c r="D48" s="94">
        <f t="shared" si="55"/>
        <v>100</v>
      </c>
      <c r="E48" s="37">
        <f aca="true" t="shared" si="57" ref="E48:K48">ROUND(E47/$D47*100,1)</f>
        <v>0</v>
      </c>
      <c r="F48" s="37">
        <f t="shared" si="57"/>
        <v>100</v>
      </c>
      <c r="G48" s="37">
        <f t="shared" si="57"/>
        <v>0</v>
      </c>
      <c r="H48" s="37">
        <f t="shared" si="57"/>
        <v>0</v>
      </c>
      <c r="I48" s="37">
        <f t="shared" si="57"/>
        <v>0</v>
      </c>
      <c r="J48" s="37">
        <f t="shared" si="57"/>
        <v>0</v>
      </c>
      <c r="K48" s="38">
        <f t="shared" si="57"/>
        <v>0</v>
      </c>
    </row>
    <row r="49" spans="3:11" ht="18" customHeight="1">
      <c r="C49" s="246" t="s">
        <v>149</v>
      </c>
      <c r="D49" s="51">
        <f t="shared" si="55"/>
        <v>2</v>
      </c>
      <c r="E49" s="42">
        <v>0</v>
      </c>
      <c r="F49" s="42">
        <v>1</v>
      </c>
      <c r="G49" s="42">
        <v>1</v>
      </c>
      <c r="H49" s="42">
        <v>0</v>
      </c>
      <c r="I49" s="42">
        <v>0</v>
      </c>
      <c r="J49" s="42">
        <v>0</v>
      </c>
      <c r="K49" s="43">
        <v>0</v>
      </c>
    </row>
    <row r="50" spans="3:11" ht="18" customHeight="1">
      <c r="C50" s="252"/>
      <c r="D50" s="94">
        <f>SUM(E50:K50)</f>
        <v>100</v>
      </c>
      <c r="E50" s="37">
        <f aca="true" t="shared" si="58" ref="E50:K50">ROUND(E49/$D49*100,1)</f>
        <v>0</v>
      </c>
      <c r="F50" s="37">
        <f t="shared" si="58"/>
        <v>50</v>
      </c>
      <c r="G50" s="37">
        <f t="shared" si="58"/>
        <v>50</v>
      </c>
      <c r="H50" s="37">
        <f t="shared" si="58"/>
        <v>0</v>
      </c>
      <c r="I50" s="37">
        <f t="shared" si="58"/>
        <v>0</v>
      </c>
      <c r="J50" s="37">
        <f t="shared" si="58"/>
        <v>0</v>
      </c>
      <c r="K50" s="38">
        <f t="shared" si="58"/>
        <v>0</v>
      </c>
    </row>
    <row r="51" spans="3:11" ht="18" customHeight="1">
      <c r="C51" s="246" t="s">
        <v>11</v>
      </c>
      <c r="D51" s="51">
        <f t="shared" si="55"/>
        <v>5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3">
        <v>5</v>
      </c>
    </row>
    <row r="52" spans="3:11" ht="18" customHeight="1">
      <c r="C52" s="247"/>
      <c r="D52" s="95">
        <f t="shared" si="55"/>
        <v>100</v>
      </c>
      <c r="E52" s="40">
        <f aca="true" t="shared" si="59" ref="E52:K52">ROUND(E51/$D51*100,1)</f>
        <v>0</v>
      </c>
      <c r="F52" s="40">
        <f t="shared" si="59"/>
        <v>0</v>
      </c>
      <c r="G52" s="40">
        <f t="shared" si="59"/>
        <v>0</v>
      </c>
      <c r="H52" s="40">
        <f t="shared" si="59"/>
        <v>0</v>
      </c>
      <c r="I52" s="40">
        <f t="shared" si="59"/>
        <v>0</v>
      </c>
      <c r="J52" s="40">
        <f t="shared" si="59"/>
        <v>0</v>
      </c>
      <c r="K52" s="41">
        <f t="shared" si="59"/>
        <v>100</v>
      </c>
    </row>
    <row r="55" ht="13.5">
      <c r="C55" s="78" t="s">
        <v>233</v>
      </c>
    </row>
    <row r="57" spans="3:27" ht="22.5">
      <c r="C57" s="29" t="s">
        <v>97</v>
      </c>
      <c r="D57" s="248" t="s">
        <v>139</v>
      </c>
      <c r="E57" s="249"/>
      <c r="F57" s="249"/>
      <c r="G57" s="249"/>
      <c r="H57" s="249"/>
      <c r="I57" s="249"/>
      <c r="J57" s="249"/>
      <c r="K57" s="250"/>
      <c r="L57" s="248" t="s">
        <v>7</v>
      </c>
      <c r="M57" s="249"/>
      <c r="N57" s="249"/>
      <c r="O57" s="249"/>
      <c r="P57" s="249"/>
      <c r="Q57" s="249"/>
      <c r="R57" s="249"/>
      <c r="S57" s="250"/>
      <c r="T57" s="248" t="s">
        <v>8</v>
      </c>
      <c r="U57" s="249"/>
      <c r="V57" s="249"/>
      <c r="W57" s="249"/>
      <c r="X57" s="249"/>
      <c r="Y57" s="249"/>
      <c r="Z57" s="249"/>
      <c r="AA57" s="250"/>
    </row>
    <row r="58" spans="3:27" ht="52.5">
      <c r="C58" s="96"/>
      <c r="D58" s="29" t="s">
        <v>6</v>
      </c>
      <c r="E58" s="152" t="s">
        <v>115</v>
      </c>
      <c r="F58" s="152" t="s">
        <v>226</v>
      </c>
      <c r="G58" s="153" t="s">
        <v>227</v>
      </c>
      <c r="H58" s="153" t="s">
        <v>119</v>
      </c>
      <c r="I58" s="153" t="s">
        <v>120</v>
      </c>
      <c r="J58" s="153" t="s">
        <v>118</v>
      </c>
      <c r="K58" s="154" t="s">
        <v>140</v>
      </c>
      <c r="L58" s="154" t="s">
        <v>6</v>
      </c>
      <c r="M58" s="153" t="s">
        <v>115</v>
      </c>
      <c r="N58" s="153" t="s">
        <v>116</v>
      </c>
      <c r="O58" s="153" t="s">
        <v>117</v>
      </c>
      <c r="P58" s="153" t="s">
        <v>119</v>
      </c>
      <c r="Q58" s="153" t="s">
        <v>120</v>
      </c>
      <c r="R58" s="153" t="s">
        <v>118</v>
      </c>
      <c r="S58" s="154" t="s">
        <v>140</v>
      </c>
      <c r="T58" s="154" t="s">
        <v>6</v>
      </c>
      <c r="U58" s="153" t="s">
        <v>115</v>
      </c>
      <c r="V58" s="153" t="s">
        <v>116</v>
      </c>
      <c r="W58" s="153" t="s">
        <v>117</v>
      </c>
      <c r="X58" s="153" t="s">
        <v>119</v>
      </c>
      <c r="Y58" s="153" t="s">
        <v>120</v>
      </c>
      <c r="Z58" s="153" t="s">
        <v>118</v>
      </c>
      <c r="AA58" s="154" t="s">
        <v>140</v>
      </c>
    </row>
    <row r="59" spans="3:27" ht="18" customHeight="1">
      <c r="C59" s="242" t="s">
        <v>6</v>
      </c>
      <c r="D59" s="150">
        <f aca="true" t="shared" si="60" ref="D59:D68">SUM(E59:K59)</f>
        <v>7760</v>
      </c>
      <c r="E59" s="99">
        <v>76</v>
      </c>
      <c r="F59" s="99">
        <v>196</v>
      </c>
      <c r="G59" s="99">
        <v>262</v>
      </c>
      <c r="H59" s="150">
        <v>6167</v>
      </c>
      <c r="I59" s="99">
        <v>166</v>
      </c>
      <c r="J59" s="99">
        <v>74</v>
      </c>
      <c r="K59" s="99">
        <v>819</v>
      </c>
      <c r="L59" s="99">
        <f aca="true" t="shared" si="61" ref="L59:AA59">SUM(L61+L63+L65+L67)</f>
        <v>885</v>
      </c>
      <c r="M59" s="99">
        <f t="shared" si="61"/>
        <v>1</v>
      </c>
      <c r="N59" s="99">
        <f t="shared" si="61"/>
        <v>21</v>
      </c>
      <c r="O59" s="99">
        <f t="shared" si="61"/>
        <v>35</v>
      </c>
      <c r="P59" s="99">
        <f t="shared" si="61"/>
        <v>687</v>
      </c>
      <c r="Q59" s="99">
        <f t="shared" si="61"/>
        <v>11</v>
      </c>
      <c r="R59" s="99">
        <f t="shared" si="61"/>
        <v>14</v>
      </c>
      <c r="S59" s="99">
        <f t="shared" si="61"/>
        <v>116</v>
      </c>
      <c r="T59" s="150">
        <f t="shared" si="61"/>
        <v>1264</v>
      </c>
      <c r="U59" s="99">
        <f t="shared" si="61"/>
        <v>2</v>
      </c>
      <c r="V59" s="99">
        <f t="shared" si="61"/>
        <v>29</v>
      </c>
      <c r="W59" s="99">
        <f t="shared" si="61"/>
        <v>39</v>
      </c>
      <c r="X59" s="150">
        <f t="shared" si="61"/>
        <v>1021</v>
      </c>
      <c r="Y59" s="99">
        <f t="shared" si="61"/>
        <v>18</v>
      </c>
      <c r="Z59" s="99">
        <f t="shared" si="61"/>
        <v>6</v>
      </c>
      <c r="AA59" s="99">
        <f t="shared" si="61"/>
        <v>149</v>
      </c>
    </row>
    <row r="60" spans="3:27" ht="18" customHeight="1">
      <c r="C60" s="247"/>
      <c r="D60" s="100">
        <f t="shared" si="60"/>
        <v>100</v>
      </c>
      <c r="E60" s="98">
        <f aca="true" t="shared" si="62" ref="E60:J60">ROUND(E59/$D59*100,1)</f>
        <v>1</v>
      </c>
      <c r="F60" s="98">
        <f t="shared" si="62"/>
        <v>2.5</v>
      </c>
      <c r="G60" s="98">
        <f t="shared" si="62"/>
        <v>3.4</v>
      </c>
      <c r="H60" s="98">
        <f t="shared" si="62"/>
        <v>79.5</v>
      </c>
      <c r="I60" s="98">
        <f t="shared" si="62"/>
        <v>2.1</v>
      </c>
      <c r="J60" s="98">
        <f t="shared" si="62"/>
        <v>1</v>
      </c>
      <c r="K60" s="98">
        <f>ROUND(K59/$D59*100,1)-0.1</f>
        <v>10.5</v>
      </c>
      <c r="L60" s="100">
        <f aca="true" t="shared" si="63" ref="L60:L68">SUM(M60:S60)</f>
        <v>99.99999999999999</v>
      </c>
      <c r="M60" s="98">
        <f aca="true" t="shared" si="64" ref="M60:S60">ROUND(M59/$L59*100,1)</f>
        <v>0.1</v>
      </c>
      <c r="N60" s="98">
        <f t="shared" si="64"/>
        <v>2.4</v>
      </c>
      <c r="O60" s="98">
        <f t="shared" si="64"/>
        <v>4</v>
      </c>
      <c r="P60" s="98">
        <f t="shared" si="64"/>
        <v>77.6</v>
      </c>
      <c r="Q60" s="98">
        <f t="shared" si="64"/>
        <v>1.2</v>
      </c>
      <c r="R60" s="98">
        <f t="shared" si="64"/>
        <v>1.6</v>
      </c>
      <c r="S60" s="98">
        <f t="shared" si="64"/>
        <v>13.1</v>
      </c>
      <c r="T60" s="100">
        <f aca="true" t="shared" si="65" ref="T60:T68">SUM(U60:AA60)</f>
        <v>100</v>
      </c>
      <c r="U60" s="98">
        <f aca="true" t="shared" si="66" ref="U60:Z60">ROUND(U59/$T59*100,1)</f>
        <v>0.2</v>
      </c>
      <c r="V60" s="98">
        <f t="shared" si="66"/>
        <v>2.3</v>
      </c>
      <c r="W60" s="98">
        <f t="shared" si="66"/>
        <v>3.1</v>
      </c>
      <c r="X60" s="98">
        <f t="shared" si="66"/>
        <v>80.8</v>
      </c>
      <c r="Y60" s="98">
        <f t="shared" si="66"/>
        <v>1.4</v>
      </c>
      <c r="Z60" s="98">
        <f t="shared" si="66"/>
        <v>0.5</v>
      </c>
      <c r="AA60" s="98">
        <f>ROUND(AA59/$T59*100,1)-0.1</f>
        <v>11.700000000000001</v>
      </c>
    </row>
    <row r="61" spans="3:27" ht="18" customHeight="1">
      <c r="C61" s="258" t="s">
        <v>27</v>
      </c>
      <c r="D61" s="150">
        <f t="shared" si="60"/>
        <v>2821</v>
      </c>
      <c r="E61" s="99">
        <v>18</v>
      </c>
      <c r="F61" s="99">
        <v>69</v>
      </c>
      <c r="G61" s="99">
        <v>96</v>
      </c>
      <c r="H61" s="150">
        <v>2271</v>
      </c>
      <c r="I61" s="99">
        <v>47</v>
      </c>
      <c r="J61" s="99">
        <v>26</v>
      </c>
      <c r="K61" s="99">
        <v>294</v>
      </c>
      <c r="L61" s="99">
        <f t="shared" si="63"/>
        <v>370</v>
      </c>
      <c r="M61" s="106">
        <v>0</v>
      </c>
      <c r="N61" s="106">
        <v>8</v>
      </c>
      <c r="O61" s="106">
        <v>13</v>
      </c>
      <c r="P61" s="106">
        <v>293</v>
      </c>
      <c r="Q61" s="106">
        <v>6</v>
      </c>
      <c r="R61" s="106">
        <v>6</v>
      </c>
      <c r="S61" s="106">
        <v>44</v>
      </c>
      <c r="T61" s="99">
        <f t="shared" si="65"/>
        <v>458</v>
      </c>
      <c r="U61" s="106">
        <v>1</v>
      </c>
      <c r="V61" s="106">
        <v>11</v>
      </c>
      <c r="W61" s="106">
        <v>16</v>
      </c>
      <c r="X61" s="106">
        <v>364</v>
      </c>
      <c r="Y61" s="106">
        <v>6</v>
      </c>
      <c r="Z61" s="106">
        <v>2</v>
      </c>
      <c r="AA61" s="106">
        <v>58</v>
      </c>
    </row>
    <row r="62" spans="3:27" ht="18" customHeight="1">
      <c r="C62" s="257"/>
      <c r="D62" s="100">
        <f t="shared" si="60"/>
        <v>100.00000000000001</v>
      </c>
      <c r="E62" s="98">
        <f aca="true" t="shared" si="67" ref="E62:J62">ROUND(E61/$D61*100,1)</f>
        <v>0.6</v>
      </c>
      <c r="F62" s="98">
        <f t="shared" si="67"/>
        <v>2.4</v>
      </c>
      <c r="G62" s="98">
        <f t="shared" si="67"/>
        <v>3.4</v>
      </c>
      <c r="H62" s="98">
        <f t="shared" si="67"/>
        <v>80.5</v>
      </c>
      <c r="I62" s="98">
        <f t="shared" si="67"/>
        <v>1.7</v>
      </c>
      <c r="J62" s="98">
        <f t="shared" si="67"/>
        <v>0.9</v>
      </c>
      <c r="K62" s="98">
        <f>ROUND(K61/$D61*100,1)+0.1</f>
        <v>10.5</v>
      </c>
      <c r="L62" s="100">
        <f t="shared" si="63"/>
        <v>100</v>
      </c>
      <c r="M62" s="98">
        <f aca="true" t="shared" si="68" ref="M62:S62">ROUND(M61/$L61*100,1)</f>
        <v>0</v>
      </c>
      <c r="N62" s="98">
        <f t="shared" si="68"/>
        <v>2.2</v>
      </c>
      <c r="O62" s="98">
        <f t="shared" si="68"/>
        <v>3.5</v>
      </c>
      <c r="P62" s="98">
        <f t="shared" si="68"/>
        <v>79.2</v>
      </c>
      <c r="Q62" s="98">
        <f t="shared" si="68"/>
        <v>1.6</v>
      </c>
      <c r="R62" s="98">
        <f t="shared" si="68"/>
        <v>1.6</v>
      </c>
      <c r="S62" s="98">
        <f t="shared" si="68"/>
        <v>11.9</v>
      </c>
      <c r="T62" s="100">
        <f t="shared" si="65"/>
        <v>100</v>
      </c>
      <c r="U62" s="98">
        <f aca="true" t="shared" si="69" ref="U62:AA62">ROUND(U61/$T61*100,1)</f>
        <v>0.2</v>
      </c>
      <c r="V62" s="98">
        <f t="shared" si="69"/>
        <v>2.4</v>
      </c>
      <c r="W62" s="98">
        <f t="shared" si="69"/>
        <v>3.5</v>
      </c>
      <c r="X62" s="98">
        <f t="shared" si="69"/>
        <v>79.5</v>
      </c>
      <c r="Y62" s="98">
        <f t="shared" si="69"/>
        <v>1.3</v>
      </c>
      <c r="Z62" s="98">
        <f t="shared" si="69"/>
        <v>0.4</v>
      </c>
      <c r="AA62" s="98">
        <f t="shared" si="69"/>
        <v>12.7</v>
      </c>
    </row>
    <row r="63" spans="3:27" ht="18" customHeight="1">
      <c r="C63" s="258" t="s">
        <v>28</v>
      </c>
      <c r="D63" s="150">
        <f t="shared" si="60"/>
        <v>4482</v>
      </c>
      <c r="E63" s="99">
        <v>46</v>
      </c>
      <c r="F63" s="99">
        <v>113</v>
      </c>
      <c r="G63" s="99">
        <v>146</v>
      </c>
      <c r="H63" s="150">
        <v>3558</v>
      </c>
      <c r="I63" s="99">
        <v>108</v>
      </c>
      <c r="J63" s="99">
        <v>43</v>
      </c>
      <c r="K63" s="99">
        <v>468</v>
      </c>
      <c r="L63" s="99">
        <f t="shared" si="63"/>
        <v>475</v>
      </c>
      <c r="M63" s="106">
        <v>0</v>
      </c>
      <c r="N63" s="106">
        <v>12</v>
      </c>
      <c r="O63" s="106">
        <v>21</v>
      </c>
      <c r="P63" s="106">
        <v>366</v>
      </c>
      <c r="Q63" s="106">
        <v>4</v>
      </c>
      <c r="R63" s="106">
        <v>8</v>
      </c>
      <c r="S63" s="106">
        <v>64</v>
      </c>
      <c r="T63" s="99">
        <f t="shared" si="65"/>
        <v>752</v>
      </c>
      <c r="U63" s="106">
        <v>0</v>
      </c>
      <c r="V63" s="106">
        <v>16</v>
      </c>
      <c r="W63" s="106">
        <v>21</v>
      </c>
      <c r="X63" s="106">
        <v>614</v>
      </c>
      <c r="Y63" s="106">
        <v>11</v>
      </c>
      <c r="Z63" s="106">
        <v>4</v>
      </c>
      <c r="AA63" s="106">
        <v>86</v>
      </c>
    </row>
    <row r="64" spans="3:27" ht="18" customHeight="1">
      <c r="C64" s="257"/>
      <c r="D64" s="100">
        <f t="shared" si="60"/>
        <v>100.00000000000001</v>
      </c>
      <c r="E64" s="98">
        <f aca="true" t="shared" si="70" ref="E64:K64">ROUND(E63/$D63*100,1)</f>
        <v>1</v>
      </c>
      <c r="F64" s="98">
        <f t="shared" si="70"/>
        <v>2.5</v>
      </c>
      <c r="G64" s="98">
        <f t="shared" si="70"/>
        <v>3.3</v>
      </c>
      <c r="H64" s="98">
        <f t="shared" si="70"/>
        <v>79.4</v>
      </c>
      <c r="I64" s="98">
        <f t="shared" si="70"/>
        <v>2.4</v>
      </c>
      <c r="J64" s="98">
        <f t="shared" si="70"/>
        <v>1</v>
      </c>
      <c r="K64" s="98">
        <f t="shared" si="70"/>
        <v>10.4</v>
      </c>
      <c r="L64" s="100">
        <f t="shared" si="63"/>
        <v>100</v>
      </c>
      <c r="M64" s="98">
        <f aca="true" t="shared" si="71" ref="M64:S64">ROUND(M63/$L63*100,1)</f>
        <v>0</v>
      </c>
      <c r="N64" s="98">
        <f t="shared" si="71"/>
        <v>2.5</v>
      </c>
      <c r="O64" s="98">
        <f t="shared" si="71"/>
        <v>4.4</v>
      </c>
      <c r="P64" s="98">
        <f t="shared" si="71"/>
        <v>77.1</v>
      </c>
      <c r="Q64" s="98">
        <f t="shared" si="71"/>
        <v>0.8</v>
      </c>
      <c r="R64" s="98">
        <f t="shared" si="71"/>
        <v>1.7</v>
      </c>
      <c r="S64" s="98">
        <f t="shared" si="71"/>
        <v>13.5</v>
      </c>
      <c r="T64" s="100">
        <f t="shared" si="65"/>
        <v>100</v>
      </c>
      <c r="U64" s="98">
        <f aca="true" t="shared" si="72" ref="U64:Z64">ROUND(U63/$T63*100,1)</f>
        <v>0</v>
      </c>
      <c r="V64" s="98">
        <f t="shared" si="72"/>
        <v>2.1</v>
      </c>
      <c r="W64" s="98">
        <f t="shared" si="72"/>
        <v>2.8</v>
      </c>
      <c r="X64" s="98">
        <f t="shared" si="72"/>
        <v>81.6</v>
      </c>
      <c r="Y64" s="98">
        <f t="shared" si="72"/>
        <v>1.5</v>
      </c>
      <c r="Z64" s="98">
        <f t="shared" si="72"/>
        <v>0.5</v>
      </c>
      <c r="AA64" s="98">
        <f>ROUND(AA63/$T63*100,1)+0.1</f>
        <v>11.5</v>
      </c>
    </row>
    <row r="65" spans="3:27" ht="18" customHeight="1">
      <c r="C65" s="258" t="s">
        <v>29</v>
      </c>
      <c r="D65" s="99">
        <f t="shared" si="60"/>
        <v>331</v>
      </c>
      <c r="E65" s="99">
        <v>8</v>
      </c>
      <c r="F65" s="99">
        <v>12</v>
      </c>
      <c r="G65" s="99">
        <v>18</v>
      </c>
      <c r="H65" s="99">
        <v>252</v>
      </c>
      <c r="I65" s="99">
        <v>6</v>
      </c>
      <c r="J65" s="99">
        <v>2</v>
      </c>
      <c r="K65" s="99">
        <v>33</v>
      </c>
      <c r="L65" s="99">
        <f t="shared" si="63"/>
        <v>20</v>
      </c>
      <c r="M65" s="106">
        <v>0</v>
      </c>
      <c r="N65" s="106">
        <v>0</v>
      </c>
      <c r="O65" s="106">
        <v>1</v>
      </c>
      <c r="P65" s="106">
        <v>13</v>
      </c>
      <c r="Q65" s="106">
        <v>0</v>
      </c>
      <c r="R65" s="106">
        <v>0</v>
      </c>
      <c r="S65" s="106">
        <v>6</v>
      </c>
      <c r="T65" s="99">
        <f t="shared" si="65"/>
        <v>34</v>
      </c>
      <c r="U65" s="106">
        <v>0</v>
      </c>
      <c r="V65" s="106">
        <v>1</v>
      </c>
      <c r="W65" s="106">
        <v>2</v>
      </c>
      <c r="X65" s="106">
        <v>28</v>
      </c>
      <c r="Y65" s="106">
        <v>0</v>
      </c>
      <c r="Z65" s="106">
        <v>0</v>
      </c>
      <c r="AA65" s="106">
        <v>3</v>
      </c>
    </row>
    <row r="66" spans="3:27" ht="18" customHeight="1">
      <c r="C66" s="257"/>
      <c r="D66" s="100">
        <f t="shared" si="60"/>
        <v>99.99999999999999</v>
      </c>
      <c r="E66" s="98">
        <f aca="true" t="shared" si="73" ref="E66:J66">ROUND(E65/$D65*100,1)</f>
        <v>2.4</v>
      </c>
      <c r="F66" s="98">
        <f t="shared" si="73"/>
        <v>3.6</v>
      </c>
      <c r="G66" s="98">
        <f t="shared" si="73"/>
        <v>5.4</v>
      </c>
      <c r="H66" s="98">
        <f t="shared" si="73"/>
        <v>76.1</v>
      </c>
      <c r="I66" s="98">
        <f t="shared" si="73"/>
        <v>1.8</v>
      </c>
      <c r="J66" s="98">
        <f t="shared" si="73"/>
        <v>0.6</v>
      </c>
      <c r="K66" s="98">
        <f>ROUND(K65/$D65*100,1)+0.1</f>
        <v>10.1</v>
      </c>
      <c r="L66" s="100">
        <f t="shared" si="63"/>
        <v>100</v>
      </c>
      <c r="M66" s="98">
        <f aca="true" t="shared" si="74" ref="M66:S66">ROUND(M65/$L65*100,1)</f>
        <v>0</v>
      </c>
      <c r="N66" s="98">
        <f t="shared" si="74"/>
        <v>0</v>
      </c>
      <c r="O66" s="98">
        <f t="shared" si="74"/>
        <v>5</v>
      </c>
      <c r="P66" s="98">
        <f t="shared" si="74"/>
        <v>65</v>
      </c>
      <c r="Q66" s="98">
        <f t="shared" si="74"/>
        <v>0</v>
      </c>
      <c r="R66" s="98">
        <f t="shared" si="74"/>
        <v>0</v>
      </c>
      <c r="S66" s="98">
        <f t="shared" si="74"/>
        <v>30</v>
      </c>
      <c r="T66" s="100">
        <f t="shared" si="65"/>
        <v>100</v>
      </c>
      <c r="U66" s="98">
        <f aca="true" t="shared" si="75" ref="U66:AA66">ROUND(U65/$T65*100,1)</f>
        <v>0</v>
      </c>
      <c r="V66" s="98">
        <f t="shared" si="75"/>
        <v>2.9</v>
      </c>
      <c r="W66" s="98">
        <f t="shared" si="75"/>
        <v>5.9</v>
      </c>
      <c r="X66" s="98">
        <f t="shared" si="75"/>
        <v>82.4</v>
      </c>
      <c r="Y66" s="98">
        <f t="shared" si="75"/>
        <v>0</v>
      </c>
      <c r="Z66" s="98">
        <f t="shared" si="75"/>
        <v>0</v>
      </c>
      <c r="AA66" s="98">
        <f t="shared" si="75"/>
        <v>8.8</v>
      </c>
    </row>
    <row r="67" spans="3:27" ht="18" customHeight="1">
      <c r="C67" s="258" t="s">
        <v>140</v>
      </c>
      <c r="D67" s="99">
        <f t="shared" si="60"/>
        <v>126</v>
      </c>
      <c r="E67" s="99">
        <v>4</v>
      </c>
      <c r="F67" s="99">
        <v>2</v>
      </c>
      <c r="G67" s="99">
        <v>2</v>
      </c>
      <c r="H67" s="99">
        <v>86</v>
      </c>
      <c r="I67" s="99">
        <v>5</v>
      </c>
      <c r="J67" s="99">
        <v>3</v>
      </c>
      <c r="K67" s="99">
        <v>24</v>
      </c>
      <c r="L67" s="99">
        <f t="shared" si="63"/>
        <v>20</v>
      </c>
      <c r="M67" s="106">
        <v>1</v>
      </c>
      <c r="N67" s="106">
        <v>1</v>
      </c>
      <c r="O67" s="106">
        <v>0</v>
      </c>
      <c r="P67" s="106">
        <v>15</v>
      </c>
      <c r="Q67" s="106">
        <v>1</v>
      </c>
      <c r="R67" s="106">
        <v>0</v>
      </c>
      <c r="S67" s="106">
        <v>2</v>
      </c>
      <c r="T67" s="99">
        <f t="shared" si="65"/>
        <v>20</v>
      </c>
      <c r="U67" s="106">
        <v>1</v>
      </c>
      <c r="V67" s="106">
        <v>1</v>
      </c>
      <c r="W67" s="106">
        <v>0</v>
      </c>
      <c r="X67" s="106">
        <v>15</v>
      </c>
      <c r="Y67" s="106">
        <v>1</v>
      </c>
      <c r="Z67" s="106">
        <v>0</v>
      </c>
      <c r="AA67" s="106">
        <v>2</v>
      </c>
    </row>
    <row r="68" spans="3:27" ht="18" customHeight="1">
      <c r="C68" s="257"/>
      <c r="D68" s="100">
        <f t="shared" si="60"/>
        <v>100</v>
      </c>
      <c r="E68" s="98">
        <f aca="true" t="shared" si="76" ref="E68:J68">ROUND(E67/$D67*100,1)</f>
        <v>3.2</v>
      </c>
      <c r="F68" s="98">
        <f t="shared" si="76"/>
        <v>1.6</v>
      </c>
      <c r="G68" s="98">
        <f t="shared" si="76"/>
        <v>1.6</v>
      </c>
      <c r="H68" s="98">
        <f t="shared" si="76"/>
        <v>68.3</v>
      </c>
      <c r="I68" s="98">
        <f t="shared" si="76"/>
        <v>4</v>
      </c>
      <c r="J68" s="98">
        <f t="shared" si="76"/>
        <v>2.4</v>
      </c>
      <c r="K68" s="98">
        <f>ROUND(K67/$D67*100,1)-0.1</f>
        <v>18.9</v>
      </c>
      <c r="L68" s="100">
        <f t="shared" si="63"/>
        <v>100</v>
      </c>
      <c r="M68" s="98">
        <f aca="true" t="shared" si="77" ref="M68:S68">ROUND(M67/$L67*100,1)</f>
        <v>5</v>
      </c>
      <c r="N68" s="98">
        <f t="shared" si="77"/>
        <v>5</v>
      </c>
      <c r="O68" s="98">
        <f t="shared" si="77"/>
        <v>0</v>
      </c>
      <c r="P68" s="98">
        <f t="shared" si="77"/>
        <v>75</v>
      </c>
      <c r="Q68" s="98">
        <f t="shared" si="77"/>
        <v>5</v>
      </c>
      <c r="R68" s="98">
        <f t="shared" si="77"/>
        <v>0</v>
      </c>
      <c r="S68" s="98">
        <f t="shared" si="77"/>
        <v>10</v>
      </c>
      <c r="T68" s="100">
        <f t="shared" si="65"/>
        <v>100</v>
      </c>
      <c r="U68" s="98">
        <f aca="true" t="shared" si="78" ref="U68:AA68">ROUND(U67/$T67*100,1)</f>
        <v>5</v>
      </c>
      <c r="V68" s="98">
        <f t="shared" si="78"/>
        <v>5</v>
      </c>
      <c r="W68" s="98">
        <f t="shared" si="78"/>
        <v>0</v>
      </c>
      <c r="X68" s="98">
        <f t="shared" si="78"/>
        <v>75</v>
      </c>
      <c r="Y68" s="98">
        <f t="shared" si="78"/>
        <v>5</v>
      </c>
      <c r="Z68" s="98">
        <f t="shared" si="78"/>
        <v>0</v>
      </c>
      <c r="AA68" s="98">
        <f t="shared" si="78"/>
        <v>10</v>
      </c>
    </row>
    <row r="70" spans="3:27" ht="22.5">
      <c r="C70" s="29" t="s">
        <v>97</v>
      </c>
      <c r="D70" s="248" t="s">
        <v>9</v>
      </c>
      <c r="E70" s="249"/>
      <c r="F70" s="249"/>
      <c r="G70" s="249"/>
      <c r="H70" s="249"/>
      <c r="I70" s="249"/>
      <c r="J70" s="249"/>
      <c r="K70" s="250"/>
      <c r="L70" s="248" t="s">
        <v>10</v>
      </c>
      <c r="M70" s="249"/>
      <c r="N70" s="249"/>
      <c r="O70" s="249"/>
      <c r="P70" s="249"/>
      <c r="Q70" s="249"/>
      <c r="R70" s="249"/>
      <c r="S70" s="250"/>
      <c r="T70" s="248" t="s">
        <v>142</v>
      </c>
      <c r="U70" s="249"/>
      <c r="V70" s="249"/>
      <c r="W70" s="249"/>
      <c r="X70" s="249"/>
      <c r="Y70" s="249"/>
      <c r="Z70" s="249"/>
      <c r="AA70" s="250"/>
    </row>
    <row r="71" spans="3:27" ht="60.75" customHeight="1">
      <c r="C71" s="96"/>
      <c r="D71" s="29" t="s">
        <v>6</v>
      </c>
      <c r="E71" s="97" t="s">
        <v>115</v>
      </c>
      <c r="F71" s="97" t="s">
        <v>116</v>
      </c>
      <c r="G71" s="97" t="s">
        <v>117</v>
      </c>
      <c r="H71" s="97" t="s">
        <v>119</v>
      </c>
      <c r="I71" s="97" t="s">
        <v>120</v>
      </c>
      <c r="J71" s="97" t="s">
        <v>118</v>
      </c>
      <c r="K71" s="29" t="s">
        <v>140</v>
      </c>
      <c r="L71" s="29" t="s">
        <v>6</v>
      </c>
      <c r="M71" s="97" t="s">
        <v>115</v>
      </c>
      <c r="N71" s="97" t="s">
        <v>116</v>
      </c>
      <c r="O71" s="97" t="s">
        <v>117</v>
      </c>
      <c r="P71" s="97" t="s">
        <v>119</v>
      </c>
      <c r="Q71" s="97" t="s">
        <v>120</v>
      </c>
      <c r="R71" s="97" t="s">
        <v>118</v>
      </c>
      <c r="S71" s="29" t="s">
        <v>140</v>
      </c>
      <c r="T71" s="29" t="s">
        <v>6</v>
      </c>
      <c r="U71" s="97" t="s">
        <v>115</v>
      </c>
      <c r="V71" s="97" t="s">
        <v>116</v>
      </c>
      <c r="W71" s="97" t="s">
        <v>117</v>
      </c>
      <c r="X71" s="97" t="s">
        <v>119</v>
      </c>
      <c r="Y71" s="97" t="s">
        <v>120</v>
      </c>
      <c r="Z71" s="97" t="s">
        <v>118</v>
      </c>
      <c r="AA71" s="29" t="s">
        <v>140</v>
      </c>
    </row>
    <row r="72" spans="3:27" ht="18" customHeight="1">
      <c r="C72" s="242" t="s">
        <v>6</v>
      </c>
      <c r="D72" s="150">
        <f aca="true" t="shared" si="79" ref="D72:AA72">SUM(D74+D76+D78+D80)</f>
        <v>2075</v>
      </c>
      <c r="E72" s="99">
        <f t="shared" si="79"/>
        <v>12</v>
      </c>
      <c r="F72" s="99">
        <f t="shared" si="79"/>
        <v>41</v>
      </c>
      <c r="G72" s="99">
        <f t="shared" si="79"/>
        <v>66</v>
      </c>
      <c r="H72" s="150">
        <f t="shared" si="79"/>
        <v>1703</v>
      </c>
      <c r="I72" s="99">
        <f t="shared" si="79"/>
        <v>33</v>
      </c>
      <c r="J72" s="99">
        <f t="shared" si="79"/>
        <v>15</v>
      </c>
      <c r="K72" s="99">
        <f t="shared" si="79"/>
        <v>205</v>
      </c>
      <c r="L72" s="150">
        <f t="shared" si="79"/>
        <v>2200</v>
      </c>
      <c r="M72" s="99">
        <f t="shared" si="79"/>
        <v>31</v>
      </c>
      <c r="N72" s="99">
        <f t="shared" si="79"/>
        <v>50</v>
      </c>
      <c r="O72" s="99">
        <f t="shared" si="79"/>
        <v>69</v>
      </c>
      <c r="P72" s="150">
        <f t="shared" si="79"/>
        <v>1766</v>
      </c>
      <c r="Q72" s="99">
        <f t="shared" si="79"/>
        <v>57</v>
      </c>
      <c r="R72" s="99">
        <f t="shared" si="79"/>
        <v>24</v>
      </c>
      <c r="S72" s="99">
        <f t="shared" si="79"/>
        <v>203</v>
      </c>
      <c r="T72" s="150">
        <f t="shared" si="79"/>
        <v>1335</v>
      </c>
      <c r="U72" s="99">
        <f t="shared" si="79"/>
        <v>31</v>
      </c>
      <c r="V72" s="99">
        <f t="shared" si="79"/>
        <v>56</v>
      </c>
      <c r="W72" s="99">
        <f t="shared" si="79"/>
        <v>53</v>
      </c>
      <c r="X72" s="99">
        <f t="shared" si="79"/>
        <v>996</v>
      </c>
      <c r="Y72" s="99">
        <f t="shared" si="79"/>
        <v>46</v>
      </c>
      <c r="Z72" s="99">
        <f t="shared" si="79"/>
        <v>15</v>
      </c>
      <c r="AA72" s="99">
        <f t="shared" si="79"/>
        <v>138</v>
      </c>
    </row>
    <row r="73" spans="3:27" ht="18" customHeight="1">
      <c r="C73" s="247"/>
      <c r="D73" s="100">
        <f aca="true" t="shared" si="80" ref="D73:D81">SUM(E73:K73)</f>
        <v>99.99999999999999</v>
      </c>
      <c r="E73" s="98">
        <f aca="true" t="shared" si="81" ref="E73:J73">ROUND(E72/$D72*100,1)</f>
        <v>0.6</v>
      </c>
      <c r="F73" s="98">
        <f t="shared" si="81"/>
        <v>2</v>
      </c>
      <c r="G73" s="98">
        <f t="shared" si="81"/>
        <v>3.2</v>
      </c>
      <c r="H73" s="98">
        <f t="shared" si="81"/>
        <v>82.1</v>
      </c>
      <c r="I73" s="98">
        <f t="shared" si="81"/>
        <v>1.6</v>
      </c>
      <c r="J73" s="98">
        <f t="shared" si="81"/>
        <v>0.7</v>
      </c>
      <c r="K73" s="98">
        <f>ROUND(K72/$D72*100,1)-0.1</f>
        <v>9.8</v>
      </c>
      <c r="L73" s="100">
        <f aca="true" t="shared" si="82" ref="L73:L81">SUM(M73:S73)</f>
        <v>99.99999999999999</v>
      </c>
      <c r="M73" s="98">
        <f aca="true" t="shared" si="83" ref="M73:S73">ROUND(M72/$L72*100,1)</f>
        <v>1.4</v>
      </c>
      <c r="N73" s="98">
        <f t="shared" si="83"/>
        <v>2.3</v>
      </c>
      <c r="O73" s="98">
        <f t="shared" si="83"/>
        <v>3.1</v>
      </c>
      <c r="P73" s="98">
        <f t="shared" si="83"/>
        <v>80.3</v>
      </c>
      <c r="Q73" s="98">
        <f t="shared" si="83"/>
        <v>2.6</v>
      </c>
      <c r="R73" s="98">
        <f t="shared" si="83"/>
        <v>1.1</v>
      </c>
      <c r="S73" s="98">
        <f t="shared" si="83"/>
        <v>9.2</v>
      </c>
      <c r="T73" s="100">
        <f aca="true" t="shared" si="84" ref="T73:T81">SUM(U73:AA73)</f>
        <v>100</v>
      </c>
      <c r="U73" s="98">
        <f aca="true" t="shared" si="85" ref="U73:Z73">ROUND(U72/$T72*100,1)</f>
        <v>2.3</v>
      </c>
      <c r="V73" s="98">
        <f t="shared" si="85"/>
        <v>4.2</v>
      </c>
      <c r="W73" s="98">
        <f t="shared" si="85"/>
        <v>4</v>
      </c>
      <c r="X73" s="98">
        <f t="shared" si="85"/>
        <v>74.6</v>
      </c>
      <c r="Y73" s="98">
        <f t="shared" si="85"/>
        <v>3.4</v>
      </c>
      <c r="Z73" s="98">
        <f t="shared" si="85"/>
        <v>1.1</v>
      </c>
      <c r="AA73" s="98">
        <f>ROUND(AA72/$T72*100,1)+0.1</f>
        <v>10.4</v>
      </c>
    </row>
    <row r="74" spans="3:27" ht="18" customHeight="1">
      <c r="C74" s="258" t="s">
        <v>27</v>
      </c>
      <c r="D74" s="99">
        <f t="shared" si="80"/>
        <v>735</v>
      </c>
      <c r="E74" s="106">
        <v>5</v>
      </c>
      <c r="F74" s="106">
        <v>15</v>
      </c>
      <c r="G74" s="106">
        <v>27</v>
      </c>
      <c r="H74" s="106">
        <v>605</v>
      </c>
      <c r="I74" s="106">
        <v>9</v>
      </c>
      <c r="J74" s="106">
        <v>6</v>
      </c>
      <c r="K74" s="106">
        <v>68</v>
      </c>
      <c r="L74" s="99">
        <f t="shared" si="82"/>
        <v>758</v>
      </c>
      <c r="M74" s="106">
        <v>9</v>
      </c>
      <c r="N74" s="106">
        <v>15</v>
      </c>
      <c r="O74" s="106">
        <v>22</v>
      </c>
      <c r="P74" s="106">
        <v>619</v>
      </c>
      <c r="Q74" s="106">
        <v>14</v>
      </c>
      <c r="R74" s="106">
        <v>5</v>
      </c>
      <c r="S74" s="106">
        <v>74</v>
      </c>
      <c r="T74" s="99">
        <f t="shared" si="84"/>
        <v>497</v>
      </c>
      <c r="U74" s="106">
        <v>3</v>
      </c>
      <c r="V74" s="106">
        <v>20</v>
      </c>
      <c r="W74" s="106">
        <v>18</v>
      </c>
      <c r="X74" s="106">
        <v>389</v>
      </c>
      <c r="Y74" s="106">
        <v>12</v>
      </c>
      <c r="Z74" s="106">
        <v>7</v>
      </c>
      <c r="AA74" s="106">
        <v>48</v>
      </c>
    </row>
    <row r="75" spans="3:27" ht="18" customHeight="1">
      <c r="C75" s="257"/>
      <c r="D75" s="100">
        <f t="shared" si="80"/>
        <v>100</v>
      </c>
      <c r="E75" s="98">
        <f aca="true" t="shared" si="86" ref="E75:K75">ROUND(E74/$D74*100,1)</f>
        <v>0.7</v>
      </c>
      <c r="F75" s="98">
        <f t="shared" si="86"/>
        <v>2</v>
      </c>
      <c r="G75" s="98">
        <f t="shared" si="86"/>
        <v>3.7</v>
      </c>
      <c r="H75" s="98">
        <f t="shared" si="86"/>
        <v>82.3</v>
      </c>
      <c r="I75" s="98">
        <f t="shared" si="86"/>
        <v>1.2</v>
      </c>
      <c r="J75" s="98">
        <f t="shared" si="86"/>
        <v>0.8</v>
      </c>
      <c r="K75" s="98">
        <f t="shared" si="86"/>
        <v>9.3</v>
      </c>
      <c r="L75" s="100">
        <f t="shared" si="82"/>
        <v>100</v>
      </c>
      <c r="M75" s="98">
        <f aca="true" t="shared" si="87" ref="M75:R75">ROUND(M74/$L74*100,1)</f>
        <v>1.2</v>
      </c>
      <c r="N75" s="98">
        <f t="shared" si="87"/>
        <v>2</v>
      </c>
      <c r="O75" s="98">
        <f t="shared" si="87"/>
        <v>2.9</v>
      </c>
      <c r="P75" s="98">
        <f t="shared" si="87"/>
        <v>81.7</v>
      </c>
      <c r="Q75" s="98">
        <f t="shared" si="87"/>
        <v>1.8</v>
      </c>
      <c r="R75" s="98">
        <f t="shared" si="87"/>
        <v>0.7</v>
      </c>
      <c r="S75" s="98">
        <f>ROUND(S74/$L74*100,1)-0.1</f>
        <v>9.700000000000001</v>
      </c>
      <c r="T75" s="100">
        <f t="shared" si="84"/>
        <v>100.00000000000001</v>
      </c>
      <c r="U75" s="98">
        <f aca="true" t="shared" si="88" ref="U75:AA75">ROUND(U74/$T74*100,1)</f>
        <v>0.6</v>
      </c>
      <c r="V75" s="98">
        <f t="shared" si="88"/>
        <v>4</v>
      </c>
      <c r="W75" s="98">
        <f t="shared" si="88"/>
        <v>3.6</v>
      </c>
      <c r="X75" s="98">
        <f t="shared" si="88"/>
        <v>78.3</v>
      </c>
      <c r="Y75" s="98">
        <f t="shared" si="88"/>
        <v>2.4</v>
      </c>
      <c r="Z75" s="98">
        <f t="shared" si="88"/>
        <v>1.4</v>
      </c>
      <c r="AA75" s="98">
        <f t="shared" si="88"/>
        <v>9.7</v>
      </c>
    </row>
    <row r="76" spans="3:27" ht="18" customHeight="1">
      <c r="C76" s="258" t="s">
        <v>28</v>
      </c>
      <c r="D76" s="150">
        <f t="shared" si="80"/>
        <v>1230</v>
      </c>
      <c r="E76" s="106">
        <v>6</v>
      </c>
      <c r="F76" s="106">
        <v>25</v>
      </c>
      <c r="G76" s="106">
        <v>31</v>
      </c>
      <c r="H76" s="151">
        <v>1016</v>
      </c>
      <c r="I76" s="106">
        <v>22</v>
      </c>
      <c r="J76" s="106">
        <v>7</v>
      </c>
      <c r="K76" s="106">
        <v>123</v>
      </c>
      <c r="L76" s="150">
        <f t="shared" si="82"/>
        <v>1282</v>
      </c>
      <c r="M76" s="106">
        <v>16</v>
      </c>
      <c r="N76" s="106">
        <v>31</v>
      </c>
      <c r="O76" s="106">
        <v>40</v>
      </c>
      <c r="P76" s="151">
        <v>1025</v>
      </c>
      <c r="Q76" s="106">
        <v>40</v>
      </c>
      <c r="R76" s="106">
        <v>17</v>
      </c>
      <c r="S76" s="106">
        <v>113</v>
      </c>
      <c r="T76" s="99">
        <f t="shared" si="84"/>
        <v>739</v>
      </c>
      <c r="U76" s="106">
        <v>24</v>
      </c>
      <c r="V76" s="106">
        <v>29</v>
      </c>
      <c r="W76" s="106">
        <v>33</v>
      </c>
      <c r="X76" s="106">
        <v>535</v>
      </c>
      <c r="Y76" s="106">
        <v>30</v>
      </c>
      <c r="Z76" s="106">
        <v>7</v>
      </c>
      <c r="AA76" s="106">
        <v>81</v>
      </c>
    </row>
    <row r="77" spans="3:27" ht="18" customHeight="1">
      <c r="C77" s="257"/>
      <c r="D77" s="100">
        <f t="shared" si="80"/>
        <v>99.99999999999999</v>
      </c>
      <c r="E77" s="98">
        <f aca="true" t="shared" si="89" ref="E77:K77">ROUND(E76/$D76*100,1)</f>
        <v>0.5</v>
      </c>
      <c r="F77" s="98">
        <f t="shared" si="89"/>
        <v>2</v>
      </c>
      <c r="G77" s="98">
        <f t="shared" si="89"/>
        <v>2.5</v>
      </c>
      <c r="H77" s="98">
        <f t="shared" si="89"/>
        <v>82.6</v>
      </c>
      <c r="I77" s="98">
        <f t="shared" si="89"/>
        <v>1.8</v>
      </c>
      <c r="J77" s="98">
        <f t="shared" si="89"/>
        <v>0.6</v>
      </c>
      <c r="K77" s="98">
        <f t="shared" si="89"/>
        <v>10</v>
      </c>
      <c r="L77" s="100">
        <f t="shared" si="82"/>
        <v>100</v>
      </c>
      <c r="M77" s="98">
        <f aca="true" t="shared" si="90" ref="M77:R77">ROUND(M76/$L76*100,1)</f>
        <v>1.2</v>
      </c>
      <c r="N77" s="98">
        <f t="shared" si="90"/>
        <v>2.4</v>
      </c>
      <c r="O77" s="98">
        <f t="shared" si="90"/>
        <v>3.1</v>
      </c>
      <c r="P77" s="98">
        <f t="shared" si="90"/>
        <v>80</v>
      </c>
      <c r="Q77" s="98">
        <f t="shared" si="90"/>
        <v>3.1</v>
      </c>
      <c r="R77" s="98">
        <f t="shared" si="90"/>
        <v>1.3</v>
      </c>
      <c r="S77" s="98">
        <f>ROUND(S76/$L76*100,1)+0.1</f>
        <v>8.9</v>
      </c>
      <c r="T77" s="100">
        <f t="shared" si="84"/>
        <v>100</v>
      </c>
      <c r="U77" s="98">
        <f aca="true" t="shared" si="91" ref="U77:AA77">ROUND(U76/$T76*100,1)</f>
        <v>3.2</v>
      </c>
      <c r="V77" s="98">
        <f t="shared" si="91"/>
        <v>3.9</v>
      </c>
      <c r="W77" s="98">
        <f t="shared" si="91"/>
        <v>4.5</v>
      </c>
      <c r="X77" s="98">
        <f t="shared" si="91"/>
        <v>72.4</v>
      </c>
      <c r="Y77" s="98">
        <f t="shared" si="91"/>
        <v>4.1</v>
      </c>
      <c r="Z77" s="98">
        <f t="shared" si="91"/>
        <v>0.9</v>
      </c>
      <c r="AA77" s="98">
        <f t="shared" si="91"/>
        <v>11</v>
      </c>
    </row>
    <row r="78" spans="3:27" ht="18" customHeight="1">
      <c r="C78" s="258" t="s">
        <v>29</v>
      </c>
      <c r="D78" s="99">
        <f t="shared" si="80"/>
        <v>80</v>
      </c>
      <c r="E78" s="106">
        <v>1</v>
      </c>
      <c r="F78" s="106">
        <v>1</v>
      </c>
      <c r="G78" s="106">
        <v>6</v>
      </c>
      <c r="H78" s="106">
        <v>61</v>
      </c>
      <c r="I78" s="106">
        <v>1</v>
      </c>
      <c r="J78" s="106">
        <v>1</v>
      </c>
      <c r="K78" s="106">
        <v>9</v>
      </c>
      <c r="L78" s="99">
        <f t="shared" si="82"/>
        <v>125</v>
      </c>
      <c r="M78" s="106">
        <v>3</v>
      </c>
      <c r="N78" s="106">
        <v>4</v>
      </c>
      <c r="O78" s="106">
        <v>7</v>
      </c>
      <c r="P78" s="106">
        <v>97</v>
      </c>
      <c r="Q78" s="106">
        <v>2</v>
      </c>
      <c r="R78" s="106">
        <v>1</v>
      </c>
      <c r="S78" s="106">
        <v>11</v>
      </c>
      <c r="T78" s="99">
        <f t="shared" si="84"/>
        <v>71</v>
      </c>
      <c r="U78" s="106">
        <v>4</v>
      </c>
      <c r="V78" s="106">
        <v>6</v>
      </c>
      <c r="W78" s="106">
        <v>2</v>
      </c>
      <c r="X78" s="106">
        <v>52</v>
      </c>
      <c r="Y78" s="106">
        <v>3</v>
      </c>
      <c r="Z78" s="106"/>
      <c r="AA78" s="106">
        <v>4</v>
      </c>
    </row>
    <row r="79" spans="3:27" ht="18" customHeight="1">
      <c r="C79" s="257"/>
      <c r="D79" s="100">
        <f t="shared" si="80"/>
        <v>99.99999999999999</v>
      </c>
      <c r="E79" s="98">
        <f aca="true" t="shared" si="92" ref="E79:J79">ROUND(E78/$D78*100,1)</f>
        <v>1.3</v>
      </c>
      <c r="F79" s="98">
        <f t="shared" si="92"/>
        <v>1.3</v>
      </c>
      <c r="G79" s="98">
        <f t="shared" si="92"/>
        <v>7.5</v>
      </c>
      <c r="H79" s="98">
        <f t="shared" si="92"/>
        <v>76.3</v>
      </c>
      <c r="I79" s="98">
        <f t="shared" si="92"/>
        <v>1.3</v>
      </c>
      <c r="J79" s="98">
        <f t="shared" si="92"/>
        <v>1.3</v>
      </c>
      <c r="K79" s="98">
        <f>ROUND(K78/$D78*100,1)-0.3</f>
        <v>11</v>
      </c>
      <c r="L79" s="100">
        <f t="shared" si="82"/>
        <v>99.99999999999999</v>
      </c>
      <c r="M79" s="98">
        <f aca="true" t="shared" si="93" ref="M79:S79">ROUND(M78/$L78*100,1)</f>
        <v>2.4</v>
      </c>
      <c r="N79" s="98">
        <f t="shared" si="93"/>
        <v>3.2</v>
      </c>
      <c r="O79" s="98">
        <f t="shared" si="93"/>
        <v>5.6</v>
      </c>
      <c r="P79" s="98">
        <f t="shared" si="93"/>
        <v>77.6</v>
      </c>
      <c r="Q79" s="98">
        <f t="shared" si="93"/>
        <v>1.6</v>
      </c>
      <c r="R79" s="98">
        <f t="shared" si="93"/>
        <v>0.8</v>
      </c>
      <c r="S79" s="98">
        <f t="shared" si="93"/>
        <v>8.8</v>
      </c>
      <c r="T79" s="100">
        <f t="shared" si="84"/>
        <v>100</v>
      </c>
      <c r="U79" s="98">
        <f aca="true" t="shared" si="94" ref="U79:Z79">ROUND(U78/$T78*100,1)</f>
        <v>5.6</v>
      </c>
      <c r="V79" s="98">
        <f t="shared" si="94"/>
        <v>8.5</v>
      </c>
      <c r="W79" s="98">
        <f t="shared" si="94"/>
        <v>2.8</v>
      </c>
      <c r="X79" s="98">
        <f t="shared" si="94"/>
        <v>73.2</v>
      </c>
      <c r="Y79" s="98">
        <f t="shared" si="94"/>
        <v>4.2</v>
      </c>
      <c r="Z79" s="98">
        <f t="shared" si="94"/>
        <v>0</v>
      </c>
      <c r="AA79" s="98">
        <f>ROUND(AA78/$T78*100,1)+0.1</f>
        <v>5.699999999999999</v>
      </c>
    </row>
    <row r="80" spans="3:27" ht="18" customHeight="1">
      <c r="C80" s="258" t="s">
        <v>140</v>
      </c>
      <c r="D80" s="99">
        <f t="shared" si="80"/>
        <v>30</v>
      </c>
      <c r="E80" s="106">
        <v>0</v>
      </c>
      <c r="F80" s="106">
        <v>0</v>
      </c>
      <c r="G80" s="106">
        <v>2</v>
      </c>
      <c r="H80" s="106">
        <v>21</v>
      </c>
      <c r="I80" s="106">
        <v>1</v>
      </c>
      <c r="J80" s="106">
        <v>1</v>
      </c>
      <c r="K80" s="106">
        <v>5</v>
      </c>
      <c r="L80" s="99">
        <f t="shared" si="82"/>
        <v>35</v>
      </c>
      <c r="M80" s="106">
        <v>3</v>
      </c>
      <c r="N80" s="106">
        <v>0</v>
      </c>
      <c r="O80" s="106">
        <v>0</v>
      </c>
      <c r="P80" s="106">
        <v>25</v>
      </c>
      <c r="Q80" s="106">
        <v>1</v>
      </c>
      <c r="R80" s="106">
        <v>1</v>
      </c>
      <c r="S80" s="106">
        <v>5</v>
      </c>
      <c r="T80" s="99">
        <f t="shared" si="84"/>
        <v>28</v>
      </c>
      <c r="U80" s="106">
        <v>0</v>
      </c>
      <c r="V80" s="106">
        <v>1</v>
      </c>
      <c r="W80" s="106">
        <v>0</v>
      </c>
      <c r="X80" s="106">
        <v>20</v>
      </c>
      <c r="Y80" s="106">
        <v>1</v>
      </c>
      <c r="Z80" s="106">
        <v>1</v>
      </c>
      <c r="AA80" s="106">
        <v>5</v>
      </c>
    </row>
    <row r="81" spans="3:27" ht="18" customHeight="1">
      <c r="C81" s="257"/>
      <c r="D81" s="100">
        <f t="shared" si="80"/>
        <v>100</v>
      </c>
      <c r="E81" s="98">
        <f aca="true" t="shared" si="95" ref="E81:K81">ROUND(E80/$D80*100,1)</f>
        <v>0</v>
      </c>
      <c r="F81" s="98">
        <f t="shared" si="95"/>
        <v>0</v>
      </c>
      <c r="G81" s="98">
        <f t="shared" si="95"/>
        <v>6.7</v>
      </c>
      <c r="H81" s="98">
        <f t="shared" si="95"/>
        <v>70</v>
      </c>
      <c r="I81" s="98">
        <f t="shared" si="95"/>
        <v>3.3</v>
      </c>
      <c r="J81" s="98">
        <f t="shared" si="95"/>
        <v>3.3</v>
      </c>
      <c r="K81" s="98">
        <f t="shared" si="95"/>
        <v>16.7</v>
      </c>
      <c r="L81" s="100">
        <f t="shared" si="82"/>
        <v>100.00000000000001</v>
      </c>
      <c r="M81" s="98">
        <f aca="true" t="shared" si="96" ref="M81:R81">ROUND(M80/$L80*100,1)</f>
        <v>8.6</v>
      </c>
      <c r="N81" s="98">
        <f t="shared" si="96"/>
        <v>0</v>
      </c>
      <c r="O81" s="98">
        <f t="shared" si="96"/>
        <v>0</v>
      </c>
      <c r="P81" s="98">
        <f t="shared" si="96"/>
        <v>71.4</v>
      </c>
      <c r="Q81" s="98">
        <f t="shared" si="96"/>
        <v>2.9</v>
      </c>
      <c r="R81" s="98">
        <f t="shared" si="96"/>
        <v>2.9</v>
      </c>
      <c r="S81" s="98">
        <f>ROUND(S80/$L80*100,1)-0.1</f>
        <v>14.200000000000001</v>
      </c>
      <c r="T81" s="100">
        <f t="shared" si="84"/>
        <v>99.99999999999999</v>
      </c>
      <c r="U81" s="98">
        <f aca="true" t="shared" si="97" ref="U81:Z81">ROUND(U80/$T80*100,1)</f>
        <v>0</v>
      </c>
      <c r="V81" s="98">
        <f t="shared" si="97"/>
        <v>3.6</v>
      </c>
      <c r="W81" s="98">
        <f t="shared" si="97"/>
        <v>0</v>
      </c>
      <c r="X81" s="98">
        <f t="shared" si="97"/>
        <v>71.4</v>
      </c>
      <c r="Y81" s="98">
        <f t="shared" si="97"/>
        <v>3.6</v>
      </c>
      <c r="Z81" s="98">
        <f t="shared" si="97"/>
        <v>3.6</v>
      </c>
      <c r="AA81" s="98">
        <f>ROUND(AA80/$T80*100,1)-0.1</f>
        <v>17.799999999999997</v>
      </c>
    </row>
    <row r="83" spans="3:11" ht="22.5" customHeight="1">
      <c r="C83" s="29" t="s">
        <v>97</v>
      </c>
      <c r="D83" s="248" t="s">
        <v>143</v>
      </c>
      <c r="E83" s="249"/>
      <c r="F83" s="249"/>
      <c r="G83" s="249"/>
      <c r="H83" s="249"/>
      <c r="I83" s="249"/>
      <c r="J83" s="249"/>
      <c r="K83" s="250"/>
    </row>
    <row r="84" spans="3:11" ht="56.25">
      <c r="C84" s="96"/>
      <c r="D84" s="29" t="s">
        <v>6</v>
      </c>
      <c r="E84" s="97" t="s">
        <v>115</v>
      </c>
      <c r="F84" s="97" t="s">
        <v>116</v>
      </c>
      <c r="G84" s="97" t="s">
        <v>117</v>
      </c>
      <c r="H84" s="97" t="s">
        <v>119</v>
      </c>
      <c r="I84" s="97" t="s">
        <v>120</v>
      </c>
      <c r="J84" s="97" t="s">
        <v>118</v>
      </c>
      <c r="K84" s="29" t="s">
        <v>140</v>
      </c>
    </row>
    <row r="85" spans="3:11" ht="18" customHeight="1">
      <c r="C85" s="242" t="s">
        <v>6</v>
      </c>
      <c r="D85" s="99">
        <f aca="true" t="shared" si="98" ref="D85:K85">SUM(D87+D89+D91+D93)</f>
        <v>14</v>
      </c>
      <c r="E85" s="99">
        <f t="shared" si="98"/>
        <v>0</v>
      </c>
      <c r="F85" s="99">
        <f t="shared" si="98"/>
        <v>0</v>
      </c>
      <c r="G85" s="99">
        <f t="shared" si="98"/>
        <v>0</v>
      </c>
      <c r="H85" s="99">
        <f t="shared" si="98"/>
        <v>5</v>
      </c>
      <c r="I85" s="99">
        <f t="shared" si="98"/>
        <v>1</v>
      </c>
      <c r="J85" s="99">
        <f t="shared" si="98"/>
        <v>0</v>
      </c>
      <c r="K85" s="99">
        <f t="shared" si="98"/>
        <v>8</v>
      </c>
    </row>
    <row r="86" spans="3:11" ht="18" customHeight="1">
      <c r="C86" s="247"/>
      <c r="D86" s="100">
        <f aca="true" t="shared" si="99" ref="D86:D94">SUM(E86:K86)</f>
        <v>100</v>
      </c>
      <c r="E86" s="98">
        <f aca="true" t="shared" si="100" ref="E86:J86">ROUND(E85/$D85*100,1)</f>
        <v>0</v>
      </c>
      <c r="F86" s="98">
        <f t="shared" si="100"/>
        <v>0</v>
      </c>
      <c r="G86" s="98">
        <f t="shared" si="100"/>
        <v>0</v>
      </c>
      <c r="H86" s="98">
        <f t="shared" si="100"/>
        <v>35.7</v>
      </c>
      <c r="I86" s="98">
        <f t="shared" si="100"/>
        <v>7.1</v>
      </c>
      <c r="J86" s="98">
        <f t="shared" si="100"/>
        <v>0</v>
      </c>
      <c r="K86" s="98">
        <f>ROUND(K85/$D85*100,1)+0.1</f>
        <v>57.2</v>
      </c>
    </row>
    <row r="87" spans="3:11" ht="18" customHeight="1">
      <c r="C87" s="258" t="s">
        <v>27</v>
      </c>
      <c r="D87" s="99">
        <f t="shared" si="99"/>
        <v>3</v>
      </c>
      <c r="E87" s="106">
        <v>0</v>
      </c>
      <c r="F87" s="106">
        <v>0</v>
      </c>
      <c r="G87" s="106">
        <v>0</v>
      </c>
      <c r="H87" s="106">
        <v>1</v>
      </c>
      <c r="I87" s="106">
        <v>0</v>
      </c>
      <c r="J87" s="106">
        <v>0</v>
      </c>
      <c r="K87" s="106">
        <v>2</v>
      </c>
    </row>
    <row r="88" spans="3:11" ht="18" customHeight="1">
      <c r="C88" s="257"/>
      <c r="D88" s="100">
        <f t="shared" si="99"/>
        <v>100</v>
      </c>
      <c r="E88" s="98">
        <f aca="true" t="shared" si="101" ref="E88:K88">ROUND(E87/$D87*100,1)</f>
        <v>0</v>
      </c>
      <c r="F88" s="98">
        <f t="shared" si="101"/>
        <v>0</v>
      </c>
      <c r="G88" s="98">
        <f t="shared" si="101"/>
        <v>0</v>
      </c>
      <c r="H88" s="98">
        <f t="shared" si="101"/>
        <v>33.3</v>
      </c>
      <c r="I88" s="98">
        <f t="shared" si="101"/>
        <v>0</v>
      </c>
      <c r="J88" s="98">
        <f t="shared" si="101"/>
        <v>0</v>
      </c>
      <c r="K88" s="98">
        <f t="shared" si="101"/>
        <v>66.7</v>
      </c>
    </row>
    <row r="89" spans="3:11" ht="18" customHeight="1">
      <c r="C89" s="258" t="s">
        <v>28</v>
      </c>
      <c r="D89" s="99">
        <f t="shared" si="99"/>
        <v>4</v>
      </c>
      <c r="E89" s="106">
        <v>0</v>
      </c>
      <c r="F89" s="106">
        <v>0</v>
      </c>
      <c r="G89" s="106">
        <v>0</v>
      </c>
      <c r="H89" s="106">
        <v>2</v>
      </c>
      <c r="I89" s="106">
        <v>1</v>
      </c>
      <c r="J89" s="106">
        <v>0</v>
      </c>
      <c r="K89" s="106">
        <v>1</v>
      </c>
    </row>
    <row r="90" spans="3:11" ht="18" customHeight="1">
      <c r="C90" s="257"/>
      <c r="D90" s="100">
        <f t="shared" si="99"/>
        <v>100</v>
      </c>
      <c r="E90" s="98">
        <f aca="true" t="shared" si="102" ref="E90:K90">ROUND(E89/$D89*100,1)</f>
        <v>0</v>
      </c>
      <c r="F90" s="98">
        <f t="shared" si="102"/>
        <v>0</v>
      </c>
      <c r="G90" s="98">
        <f t="shared" si="102"/>
        <v>0</v>
      </c>
      <c r="H90" s="98">
        <f t="shared" si="102"/>
        <v>50</v>
      </c>
      <c r="I90" s="98">
        <f t="shared" si="102"/>
        <v>25</v>
      </c>
      <c r="J90" s="98">
        <f t="shared" si="102"/>
        <v>0</v>
      </c>
      <c r="K90" s="98">
        <f t="shared" si="102"/>
        <v>25</v>
      </c>
    </row>
    <row r="91" spans="3:11" ht="18" customHeight="1">
      <c r="C91" s="258" t="s">
        <v>29</v>
      </c>
      <c r="D91" s="99">
        <f t="shared" si="99"/>
        <v>1</v>
      </c>
      <c r="E91" s="106">
        <v>0</v>
      </c>
      <c r="F91" s="106">
        <v>0</v>
      </c>
      <c r="G91" s="106">
        <v>0</v>
      </c>
      <c r="H91" s="106">
        <v>1</v>
      </c>
      <c r="I91" s="106">
        <v>0</v>
      </c>
      <c r="J91" s="106">
        <v>0</v>
      </c>
      <c r="K91" s="106">
        <v>0</v>
      </c>
    </row>
    <row r="92" spans="3:11" ht="18" customHeight="1">
      <c r="C92" s="257"/>
      <c r="D92" s="100">
        <f t="shared" si="99"/>
        <v>100</v>
      </c>
      <c r="E92" s="98">
        <f aca="true" t="shared" si="103" ref="E92:K92">ROUND(E91/$D91*100,1)</f>
        <v>0</v>
      </c>
      <c r="F92" s="98">
        <f t="shared" si="103"/>
        <v>0</v>
      </c>
      <c r="G92" s="98">
        <f t="shared" si="103"/>
        <v>0</v>
      </c>
      <c r="H92" s="98">
        <f t="shared" si="103"/>
        <v>100</v>
      </c>
      <c r="I92" s="98">
        <f t="shared" si="103"/>
        <v>0</v>
      </c>
      <c r="J92" s="98">
        <f t="shared" si="103"/>
        <v>0</v>
      </c>
      <c r="K92" s="98">
        <f t="shared" si="103"/>
        <v>0</v>
      </c>
    </row>
    <row r="93" spans="3:11" ht="18" customHeight="1">
      <c r="C93" s="258" t="s">
        <v>140</v>
      </c>
      <c r="D93" s="99">
        <f t="shared" si="99"/>
        <v>6</v>
      </c>
      <c r="E93" s="106">
        <v>0</v>
      </c>
      <c r="F93" s="106">
        <v>0</v>
      </c>
      <c r="G93" s="106">
        <v>0</v>
      </c>
      <c r="H93" s="106">
        <v>1</v>
      </c>
      <c r="I93" s="106">
        <v>0</v>
      </c>
      <c r="J93" s="106">
        <v>0</v>
      </c>
      <c r="K93" s="106">
        <v>5</v>
      </c>
    </row>
    <row r="94" spans="3:11" ht="18" customHeight="1">
      <c r="C94" s="257"/>
      <c r="D94" s="100">
        <f t="shared" si="99"/>
        <v>100</v>
      </c>
      <c r="E94" s="98">
        <f aca="true" t="shared" si="104" ref="E94:K94">ROUND(E93/$D93*100,1)</f>
        <v>0</v>
      </c>
      <c r="F94" s="98">
        <f t="shared" si="104"/>
        <v>0</v>
      </c>
      <c r="G94" s="98">
        <f t="shared" si="104"/>
        <v>0</v>
      </c>
      <c r="H94" s="98">
        <f t="shared" si="104"/>
        <v>16.7</v>
      </c>
      <c r="I94" s="98">
        <f t="shared" si="104"/>
        <v>0</v>
      </c>
      <c r="J94" s="98">
        <f t="shared" si="104"/>
        <v>0</v>
      </c>
      <c r="K94" s="98">
        <f t="shared" si="104"/>
        <v>83.3</v>
      </c>
    </row>
    <row r="104" ht="22.5" customHeight="1"/>
  </sheetData>
  <sheetProtection/>
  <mergeCells count="50">
    <mergeCell ref="L3:S3"/>
    <mergeCell ref="T3:AA3"/>
    <mergeCell ref="D20:K20"/>
    <mergeCell ref="L20:S20"/>
    <mergeCell ref="T20:AA20"/>
    <mergeCell ref="C5:C6"/>
    <mergeCell ref="C7:C8"/>
    <mergeCell ref="C9:C10"/>
    <mergeCell ref="C11:C12"/>
    <mergeCell ref="C13:C14"/>
    <mergeCell ref="D3:K3"/>
    <mergeCell ref="C39:C40"/>
    <mergeCell ref="C41:C42"/>
    <mergeCell ref="C43:C44"/>
    <mergeCell ref="C45:C46"/>
    <mergeCell ref="D37:K37"/>
    <mergeCell ref="C22:C23"/>
    <mergeCell ref="C24:C25"/>
    <mergeCell ref="C26:C27"/>
    <mergeCell ref="C28:C29"/>
    <mergeCell ref="C34:C35"/>
    <mergeCell ref="C47:C48"/>
    <mergeCell ref="C15:C16"/>
    <mergeCell ref="C17:C18"/>
    <mergeCell ref="C30:C31"/>
    <mergeCell ref="C32:C33"/>
    <mergeCell ref="C49:C50"/>
    <mergeCell ref="D57:K57"/>
    <mergeCell ref="L57:S57"/>
    <mergeCell ref="T57:AA57"/>
    <mergeCell ref="D83:K83"/>
    <mergeCell ref="C59:C60"/>
    <mergeCell ref="C61:C62"/>
    <mergeCell ref="C67:C68"/>
    <mergeCell ref="T70:AA70"/>
    <mergeCell ref="L70:S70"/>
    <mergeCell ref="D70:K70"/>
    <mergeCell ref="C51:C52"/>
    <mergeCell ref="C80:C81"/>
    <mergeCell ref="C63:C64"/>
    <mergeCell ref="C65:C66"/>
    <mergeCell ref="C85:C86"/>
    <mergeCell ref="C87:C88"/>
    <mergeCell ref="C89:C90"/>
    <mergeCell ref="C91:C92"/>
    <mergeCell ref="C93:C94"/>
    <mergeCell ref="C72:C73"/>
    <mergeCell ref="C74:C75"/>
    <mergeCell ref="C76:C77"/>
    <mergeCell ref="C78:C79"/>
  </mergeCells>
  <printOptions/>
  <pageMargins left="0.7874015748031497" right="0.7874015748031497" top="0.984251968503937" bottom="0.984251968503937" header="0.5118110236220472" footer="0.5118110236220472"/>
  <pageSetup firstPageNumber="48" useFirstPageNumber="1" horizontalDpi="600" verticalDpi="600" orientation="portrait" paperSize="9" scale="90" r:id="rId1"/>
  <headerFooter alignWithMargins="0">
    <oddFooter>&amp;C&amp;"ＭＳ Ｐ明朝,標準"&amp;12- &amp;P -</oddFooter>
  </headerFooter>
  <rowBreaks count="1" manualBreakCount="1">
    <brk id="53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1" customWidth="1"/>
    <col min="2" max="16384" width="9.00390625" style="1" customWidth="1"/>
  </cols>
  <sheetData>
    <row r="1" spans="1:4" ht="24">
      <c r="A1" s="145" t="s">
        <v>191</v>
      </c>
      <c r="B1" s="145"/>
      <c r="C1" s="145"/>
      <c r="D1" s="145"/>
    </row>
    <row r="2" ht="8.25" customHeight="1"/>
    <row r="3" ht="13.5">
      <c r="A3" s="1" t="s">
        <v>210</v>
      </c>
    </row>
    <row r="4" ht="13.5">
      <c r="A4" s="1" t="s">
        <v>165</v>
      </c>
    </row>
    <row r="6" spans="2:10" ht="27">
      <c r="B6" s="86"/>
      <c r="C6" s="17"/>
      <c r="D6" s="83" t="s">
        <v>6</v>
      </c>
      <c r="E6" s="63" t="s">
        <v>141</v>
      </c>
      <c r="F6" s="3" t="s">
        <v>8</v>
      </c>
      <c r="G6" s="3" t="s">
        <v>9</v>
      </c>
      <c r="H6" s="3" t="s">
        <v>10</v>
      </c>
      <c r="I6" s="3" t="s">
        <v>164</v>
      </c>
      <c r="J6" s="5" t="s">
        <v>11</v>
      </c>
    </row>
    <row r="7" spans="2:10" ht="13.5">
      <c r="B7" s="217" t="s">
        <v>139</v>
      </c>
      <c r="C7" s="217" t="s">
        <v>6</v>
      </c>
      <c r="D7" s="146">
        <f aca="true" t="shared" si="0" ref="D7:J7">SUM(D23,D15,D31,D39,D47,D55)</f>
        <v>7819</v>
      </c>
      <c r="E7" s="147">
        <f t="shared" si="0"/>
        <v>930</v>
      </c>
      <c r="F7" s="147">
        <f t="shared" si="0"/>
        <v>1264</v>
      </c>
      <c r="G7" s="147">
        <f t="shared" si="0"/>
        <v>2075</v>
      </c>
      <c r="H7" s="147">
        <f t="shared" si="0"/>
        <v>2201</v>
      </c>
      <c r="I7" s="147">
        <f t="shared" si="0"/>
        <v>1335</v>
      </c>
      <c r="J7" s="89">
        <f t="shared" si="0"/>
        <v>14</v>
      </c>
    </row>
    <row r="8" spans="2:10" ht="13.5">
      <c r="B8" s="218"/>
      <c r="C8" s="221"/>
      <c r="D8" s="90">
        <f>SUM(E8:J8)</f>
        <v>100.00000000000001</v>
      </c>
      <c r="E8" s="82">
        <f aca="true" t="shared" si="1" ref="E8:J8">ROUND(E7/$D7*100,1)</f>
        <v>11.9</v>
      </c>
      <c r="F8" s="82">
        <f t="shared" si="1"/>
        <v>16.2</v>
      </c>
      <c r="G8" s="82">
        <f t="shared" si="1"/>
        <v>26.5</v>
      </c>
      <c r="H8" s="82">
        <f t="shared" si="1"/>
        <v>28.1</v>
      </c>
      <c r="I8" s="82">
        <f t="shared" si="1"/>
        <v>17.1</v>
      </c>
      <c r="J8" s="91">
        <f t="shared" si="1"/>
        <v>0.2</v>
      </c>
    </row>
    <row r="9" spans="2:10" ht="13.5">
      <c r="B9" s="219"/>
      <c r="C9" s="222" t="s">
        <v>12</v>
      </c>
      <c r="D9" s="148">
        <f aca="true" t="shared" si="2" ref="D9:J9">SUM(D25,D17,D33,D41,D49,D57)</f>
        <v>3936</v>
      </c>
      <c r="E9" s="149">
        <f t="shared" si="2"/>
        <v>479</v>
      </c>
      <c r="F9" s="149">
        <f t="shared" si="2"/>
        <v>651</v>
      </c>
      <c r="G9" s="149">
        <f t="shared" si="2"/>
        <v>1045</v>
      </c>
      <c r="H9" s="149">
        <f t="shared" si="2"/>
        <v>1081</v>
      </c>
      <c r="I9" s="82">
        <f t="shared" si="2"/>
        <v>676</v>
      </c>
      <c r="J9" s="91">
        <f t="shared" si="2"/>
        <v>4</v>
      </c>
    </row>
    <row r="10" spans="2:10" ht="13.5">
      <c r="B10" s="219"/>
      <c r="C10" s="221"/>
      <c r="D10" s="90">
        <f>SUM(E10:J10)</f>
        <v>100</v>
      </c>
      <c r="E10" s="82">
        <f aca="true" t="shared" si="3" ref="E10:J10">ROUND(E9/$D9*100,1)</f>
        <v>12.2</v>
      </c>
      <c r="F10" s="82">
        <f t="shared" si="3"/>
        <v>16.5</v>
      </c>
      <c r="G10" s="82">
        <f t="shared" si="3"/>
        <v>26.5</v>
      </c>
      <c r="H10" s="82">
        <f t="shared" si="3"/>
        <v>27.5</v>
      </c>
      <c r="I10" s="82">
        <f t="shared" si="3"/>
        <v>17.2</v>
      </c>
      <c r="J10" s="91">
        <f t="shared" si="3"/>
        <v>0.1</v>
      </c>
    </row>
    <row r="11" spans="2:10" ht="13.5">
      <c r="B11" s="219"/>
      <c r="C11" s="222" t="s">
        <v>13</v>
      </c>
      <c r="D11" s="148">
        <f aca="true" t="shared" si="4" ref="D11:J11">SUM(D27,D19,D35,D43,D51,D59)</f>
        <v>3737</v>
      </c>
      <c r="E11" s="149">
        <f t="shared" si="4"/>
        <v>433</v>
      </c>
      <c r="F11" s="149">
        <f t="shared" si="4"/>
        <v>587</v>
      </c>
      <c r="G11" s="149">
        <f t="shared" si="4"/>
        <v>1005</v>
      </c>
      <c r="H11" s="149">
        <f t="shared" si="4"/>
        <v>1081</v>
      </c>
      <c r="I11" s="82">
        <f t="shared" si="4"/>
        <v>628</v>
      </c>
      <c r="J11" s="91">
        <f t="shared" si="4"/>
        <v>3</v>
      </c>
    </row>
    <row r="12" spans="2:10" ht="13.5">
      <c r="B12" s="219"/>
      <c r="C12" s="221"/>
      <c r="D12" s="90">
        <f>SUM(E12:J12)</f>
        <v>99.99999999999999</v>
      </c>
      <c r="E12" s="82">
        <f aca="true" t="shared" si="5" ref="E12:J12">ROUND(E11/$D11*100,1)</f>
        <v>11.6</v>
      </c>
      <c r="F12" s="82">
        <f t="shared" si="5"/>
        <v>15.7</v>
      </c>
      <c r="G12" s="82">
        <f t="shared" si="5"/>
        <v>26.9</v>
      </c>
      <c r="H12" s="82">
        <f t="shared" si="5"/>
        <v>28.9</v>
      </c>
      <c r="I12" s="82">
        <f t="shared" si="5"/>
        <v>16.8</v>
      </c>
      <c r="J12" s="91">
        <f t="shared" si="5"/>
        <v>0.1</v>
      </c>
    </row>
    <row r="13" spans="2:10" ht="13.5">
      <c r="B13" s="219"/>
      <c r="C13" s="223" t="s">
        <v>11</v>
      </c>
      <c r="D13" s="90">
        <f aca="true" t="shared" si="6" ref="D13:J13">SUM(D29,D21,D37,D45,D53,D61)</f>
        <v>146</v>
      </c>
      <c r="E13" s="82">
        <f t="shared" si="6"/>
        <v>18</v>
      </c>
      <c r="F13" s="82">
        <f t="shared" si="6"/>
        <v>26</v>
      </c>
      <c r="G13" s="82">
        <f t="shared" si="6"/>
        <v>25</v>
      </c>
      <c r="H13" s="82">
        <f t="shared" si="6"/>
        <v>39</v>
      </c>
      <c r="I13" s="82">
        <f t="shared" si="6"/>
        <v>31</v>
      </c>
      <c r="J13" s="91">
        <f t="shared" si="6"/>
        <v>7</v>
      </c>
    </row>
    <row r="14" spans="2:10" ht="13.5">
      <c r="B14" s="220"/>
      <c r="C14" s="224"/>
      <c r="D14" s="90">
        <f>SUM(E14:J14)</f>
        <v>100.00000000000001</v>
      </c>
      <c r="E14" s="82">
        <f>ROUND(E13/$D13*100,1)</f>
        <v>12.3</v>
      </c>
      <c r="F14" s="82">
        <f>ROUND(F13/$D13*100,1)</f>
        <v>17.8</v>
      </c>
      <c r="G14" s="82">
        <f>ROUND(G13/$D13*100,1)</f>
        <v>17.1</v>
      </c>
      <c r="H14" s="82">
        <f>ROUND(H13/$D13*100,1)</f>
        <v>26.7</v>
      </c>
      <c r="I14" s="82">
        <f>ROUND(I13/$D13*100,1)</f>
        <v>21.2</v>
      </c>
      <c r="J14" s="91">
        <f>ROUND(J13/$D13*100,1)+0.1</f>
        <v>4.8999999999999995</v>
      </c>
    </row>
    <row r="15" spans="2:10" ht="13.5">
      <c r="B15" s="217" t="s">
        <v>104</v>
      </c>
      <c r="C15" s="217" t="s">
        <v>6</v>
      </c>
      <c r="D15" s="87">
        <f aca="true" t="shared" si="7" ref="D15:J15">SUM(D17,D19,D21)</f>
        <v>815</v>
      </c>
      <c r="E15" s="88">
        <f t="shared" si="7"/>
        <v>114</v>
      </c>
      <c r="F15" s="88">
        <f t="shared" si="7"/>
        <v>117</v>
      </c>
      <c r="G15" s="88">
        <f t="shared" si="7"/>
        <v>207</v>
      </c>
      <c r="H15" s="88">
        <f t="shared" si="7"/>
        <v>232</v>
      </c>
      <c r="I15" s="88">
        <f t="shared" si="7"/>
        <v>145</v>
      </c>
      <c r="J15" s="89">
        <f t="shared" si="7"/>
        <v>0</v>
      </c>
    </row>
    <row r="16" spans="2:10" ht="13.5">
      <c r="B16" s="218"/>
      <c r="C16" s="221"/>
      <c r="D16" s="90">
        <f aca="true" t="shared" si="8" ref="D16:D22">SUM(E16:J16)</f>
        <v>100</v>
      </c>
      <c r="E16" s="22">
        <f>ROUND(E15/$D15*100,1)</f>
        <v>14</v>
      </c>
      <c r="F16" s="22">
        <f>ROUND(F15/$D15*100,1)</f>
        <v>14.4</v>
      </c>
      <c r="G16" s="22">
        <f>ROUND(G15/$D15*100,1)</f>
        <v>25.4</v>
      </c>
      <c r="H16" s="22">
        <f>ROUND(H15/$D15*100,1)</f>
        <v>28.5</v>
      </c>
      <c r="I16" s="22">
        <f>ROUND(I15/$D15*100,1)-0.1</f>
        <v>17.7</v>
      </c>
      <c r="J16" s="23">
        <f>ROUND(J15/$D15*100,1)</f>
        <v>0</v>
      </c>
    </row>
    <row r="17" spans="2:10" ht="13.5">
      <c r="B17" s="219"/>
      <c r="C17" s="222" t="s">
        <v>12</v>
      </c>
      <c r="D17" s="90">
        <f t="shared" si="8"/>
        <v>410</v>
      </c>
      <c r="E17" s="82">
        <v>55</v>
      </c>
      <c r="F17" s="82">
        <v>53</v>
      </c>
      <c r="G17" s="82">
        <v>121</v>
      </c>
      <c r="H17" s="82">
        <v>105</v>
      </c>
      <c r="I17" s="82">
        <v>76</v>
      </c>
      <c r="J17" s="91">
        <v>0</v>
      </c>
    </row>
    <row r="18" spans="2:10" ht="13.5">
      <c r="B18" s="219"/>
      <c r="C18" s="221"/>
      <c r="D18" s="90">
        <f t="shared" si="8"/>
        <v>100</v>
      </c>
      <c r="E18" s="22">
        <f>ROUND(E17/$D17*100,1)</f>
        <v>13.4</v>
      </c>
      <c r="F18" s="22">
        <f>ROUND(F17/$D17*100,1)</f>
        <v>12.9</v>
      </c>
      <c r="G18" s="22">
        <f>ROUND(G17/$D17*100,1)</f>
        <v>29.5</v>
      </c>
      <c r="H18" s="22">
        <f>ROUND(H17/$D17*100,1)</f>
        <v>25.6</v>
      </c>
      <c r="I18" s="22">
        <f>ROUND(I17/$D17*100,1)+0.1</f>
        <v>18.6</v>
      </c>
      <c r="J18" s="23">
        <f>ROUND(J17/$D17*100,1)</f>
        <v>0</v>
      </c>
    </row>
    <row r="19" spans="2:10" ht="13.5">
      <c r="B19" s="219"/>
      <c r="C19" s="222" t="s">
        <v>13</v>
      </c>
      <c r="D19" s="90">
        <f t="shared" si="8"/>
        <v>380</v>
      </c>
      <c r="E19" s="82">
        <v>52</v>
      </c>
      <c r="F19" s="82">
        <v>61</v>
      </c>
      <c r="G19" s="82">
        <v>82</v>
      </c>
      <c r="H19" s="82">
        <v>123</v>
      </c>
      <c r="I19" s="82">
        <v>62</v>
      </c>
      <c r="J19" s="91">
        <v>0</v>
      </c>
    </row>
    <row r="20" spans="2:10" ht="13.5">
      <c r="B20" s="219"/>
      <c r="C20" s="221"/>
      <c r="D20" s="90">
        <f t="shared" si="8"/>
        <v>100.00000000000001</v>
      </c>
      <c r="E20" s="22">
        <f>ROUND(E19/$D19*100,1)</f>
        <v>13.7</v>
      </c>
      <c r="F20" s="22">
        <f>ROUND(F19/$D19*100,1)</f>
        <v>16.1</v>
      </c>
      <c r="G20" s="22">
        <f>ROUND(G19/$D19*100,1)</f>
        <v>21.6</v>
      </c>
      <c r="H20" s="22">
        <f>ROUND(H19/$D19*100,1)</f>
        <v>32.4</v>
      </c>
      <c r="I20" s="22">
        <f>ROUND(I19/$D19*100,1)-0.1</f>
        <v>16.2</v>
      </c>
      <c r="J20" s="23">
        <f>ROUND(J19/$D19*100,1)</f>
        <v>0</v>
      </c>
    </row>
    <row r="21" spans="2:10" ht="13.5">
      <c r="B21" s="219"/>
      <c r="C21" s="223" t="s">
        <v>11</v>
      </c>
      <c r="D21" s="90">
        <f t="shared" si="8"/>
        <v>25</v>
      </c>
      <c r="E21" s="82">
        <v>7</v>
      </c>
      <c r="F21" s="82">
        <v>3</v>
      </c>
      <c r="G21" s="82">
        <v>4</v>
      </c>
      <c r="H21" s="82">
        <v>4</v>
      </c>
      <c r="I21" s="82">
        <v>7</v>
      </c>
      <c r="J21" s="91">
        <v>0</v>
      </c>
    </row>
    <row r="22" spans="2:10" ht="13.5">
      <c r="B22" s="220"/>
      <c r="C22" s="224"/>
      <c r="D22" s="90">
        <f t="shared" si="8"/>
        <v>100</v>
      </c>
      <c r="E22" s="22">
        <f aca="true" t="shared" si="9" ref="E22:J22">ROUND(E21/$D21*100,1)</f>
        <v>28</v>
      </c>
      <c r="F22" s="22">
        <f t="shared" si="9"/>
        <v>12</v>
      </c>
      <c r="G22" s="22">
        <f t="shared" si="9"/>
        <v>16</v>
      </c>
      <c r="H22" s="22">
        <f t="shared" si="9"/>
        <v>16</v>
      </c>
      <c r="I22" s="22">
        <f t="shared" si="9"/>
        <v>28</v>
      </c>
      <c r="J22" s="23">
        <f t="shared" si="9"/>
        <v>0</v>
      </c>
    </row>
    <row r="23" spans="2:10" ht="13.5">
      <c r="B23" s="217" t="s">
        <v>103</v>
      </c>
      <c r="C23" s="218" t="s">
        <v>6</v>
      </c>
      <c r="D23" s="146">
        <f aca="true" t="shared" si="10" ref="D23:J23">SUM(D25,D27,D29)</f>
        <v>1188</v>
      </c>
      <c r="E23" s="88">
        <f t="shared" si="10"/>
        <v>148</v>
      </c>
      <c r="F23" s="88">
        <f t="shared" si="10"/>
        <v>204</v>
      </c>
      <c r="G23" s="88">
        <f t="shared" si="10"/>
        <v>306</v>
      </c>
      <c r="H23" s="88">
        <f t="shared" si="10"/>
        <v>318</v>
      </c>
      <c r="I23" s="88">
        <f t="shared" si="10"/>
        <v>210</v>
      </c>
      <c r="J23" s="89">
        <f t="shared" si="10"/>
        <v>2</v>
      </c>
    </row>
    <row r="24" spans="2:10" ht="13.5">
      <c r="B24" s="218"/>
      <c r="C24" s="221"/>
      <c r="D24" s="90">
        <f aca="true" t="shared" si="11" ref="D24:D30">SUM(E24:J24)</f>
        <v>100</v>
      </c>
      <c r="E24" s="82">
        <f>ROUND(E23/$D23*100,1)</f>
        <v>12.5</v>
      </c>
      <c r="F24" s="82">
        <f>ROUND(F23/$D23*100,1)</f>
        <v>17.2</v>
      </c>
      <c r="G24" s="82">
        <f>ROUND(G23/$D23*100,1)</f>
        <v>25.8</v>
      </c>
      <c r="H24" s="82">
        <f>ROUND(H23/$D23*100,1)</f>
        <v>26.8</v>
      </c>
      <c r="I24" s="82">
        <f>ROUND(I23/$D23*100,1)</f>
        <v>17.7</v>
      </c>
      <c r="J24" s="91">
        <f>ROUND(J23/$D23*100,1)-0.2</f>
        <v>0</v>
      </c>
    </row>
    <row r="25" spans="2:10" ht="13.5">
      <c r="B25" s="219"/>
      <c r="C25" s="222" t="s">
        <v>12</v>
      </c>
      <c r="D25" s="90">
        <f t="shared" si="11"/>
        <v>586</v>
      </c>
      <c r="E25" s="82">
        <v>72</v>
      </c>
      <c r="F25" s="82">
        <v>110</v>
      </c>
      <c r="G25" s="82">
        <v>145</v>
      </c>
      <c r="H25" s="82">
        <v>149</v>
      </c>
      <c r="I25" s="82">
        <v>109</v>
      </c>
      <c r="J25" s="91">
        <v>1</v>
      </c>
    </row>
    <row r="26" spans="2:10" ht="13.5">
      <c r="B26" s="219"/>
      <c r="C26" s="221"/>
      <c r="D26" s="90">
        <f t="shared" si="11"/>
        <v>99.99999999999999</v>
      </c>
      <c r="E26" s="82">
        <f aca="true" t="shared" si="12" ref="E26:J26">ROUND(E25/$D25*100,1)</f>
        <v>12.3</v>
      </c>
      <c r="F26" s="82">
        <f t="shared" si="12"/>
        <v>18.8</v>
      </c>
      <c r="G26" s="82">
        <f t="shared" si="12"/>
        <v>24.7</v>
      </c>
      <c r="H26" s="82">
        <f t="shared" si="12"/>
        <v>25.4</v>
      </c>
      <c r="I26" s="82">
        <f t="shared" si="12"/>
        <v>18.6</v>
      </c>
      <c r="J26" s="91">
        <f t="shared" si="12"/>
        <v>0.2</v>
      </c>
    </row>
    <row r="27" spans="2:10" ht="13.5">
      <c r="B27" s="219"/>
      <c r="C27" s="222" t="s">
        <v>13</v>
      </c>
      <c r="D27" s="90">
        <f t="shared" si="11"/>
        <v>564</v>
      </c>
      <c r="E27" s="82">
        <v>72</v>
      </c>
      <c r="F27" s="82">
        <v>88</v>
      </c>
      <c r="G27" s="82">
        <v>157</v>
      </c>
      <c r="H27" s="82">
        <v>158</v>
      </c>
      <c r="I27" s="82">
        <v>88</v>
      </c>
      <c r="J27" s="91">
        <v>1</v>
      </c>
    </row>
    <row r="28" spans="2:10" ht="13.5">
      <c r="B28" s="219"/>
      <c r="C28" s="221"/>
      <c r="D28" s="90">
        <f t="shared" si="11"/>
        <v>100</v>
      </c>
      <c r="E28" s="82">
        <f aca="true" t="shared" si="13" ref="E28:J28">ROUND(E27/$D27*100,1)</f>
        <v>12.8</v>
      </c>
      <c r="F28" s="82">
        <f t="shared" si="13"/>
        <v>15.6</v>
      </c>
      <c r="G28" s="82">
        <f t="shared" si="13"/>
        <v>27.8</v>
      </c>
      <c r="H28" s="82">
        <f t="shared" si="13"/>
        <v>28</v>
      </c>
      <c r="I28" s="82">
        <f t="shared" si="13"/>
        <v>15.6</v>
      </c>
      <c r="J28" s="91">
        <f t="shared" si="13"/>
        <v>0.2</v>
      </c>
    </row>
    <row r="29" spans="2:10" ht="13.5">
      <c r="B29" s="219"/>
      <c r="C29" s="223" t="s">
        <v>11</v>
      </c>
      <c r="D29" s="90">
        <f t="shared" si="11"/>
        <v>38</v>
      </c>
      <c r="E29" s="82">
        <v>4</v>
      </c>
      <c r="F29" s="82">
        <v>6</v>
      </c>
      <c r="G29" s="82">
        <v>4</v>
      </c>
      <c r="H29" s="82">
        <v>11</v>
      </c>
      <c r="I29" s="82">
        <v>13</v>
      </c>
      <c r="J29" s="91">
        <v>0</v>
      </c>
    </row>
    <row r="30" spans="2:10" ht="13.5">
      <c r="B30" s="220"/>
      <c r="C30" s="224"/>
      <c r="D30" s="90">
        <f t="shared" si="11"/>
        <v>100</v>
      </c>
      <c r="E30" s="82">
        <f>ROUND(E29/$D29*100,1)</f>
        <v>10.5</v>
      </c>
      <c r="F30" s="82">
        <f>ROUND(F29/$D29*100,1)</f>
        <v>15.8</v>
      </c>
      <c r="G30" s="82">
        <f>ROUND(G29/$D29*100,1)</f>
        <v>10.5</v>
      </c>
      <c r="H30" s="82">
        <f>ROUND(H29/$D29*100,1)</f>
        <v>28.9</v>
      </c>
      <c r="I30" s="82">
        <f>ROUND(I29/$D29*100,1)+0.1</f>
        <v>34.300000000000004</v>
      </c>
      <c r="J30" s="23">
        <f>ROUND(J29/$D29*100,1)</f>
        <v>0</v>
      </c>
    </row>
    <row r="31" spans="2:10" ht="13.5">
      <c r="B31" s="217" t="s">
        <v>105</v>
      </c>
      <c r="C31" s="218" t="s">
        <v>6</v>
      </c>
      <c r="D31" s="146">
        <f aca="true" t="shared" si="14" ref="D31:J31">SUM(D33,D35,D37)</f>
        <v>2658</v>
      </c>
      <c r="E31" s="88">
        <f t="shared" si="14"/>
        <v>276</v>
      </c>
      <c r="F31" s="88">
        <f t="shared" si="14"/>
        <v>426</v>
      </c>
      <c r="G31" s="88">
        <f t="shared" si="14"/>
        <v>729</v>
      </c>
      <c r="H31" s="88">
        <f t="shared" si="14"/>
        <v>760</v>
      </c>
      <c r="I31" s="88">
        <f t="shared" si="14"/>
        <v>461</v>
      </c>
      <c r="J31" s="89">
        <f t="shared" si="14"/>
        <v>6</v>
      </c>
    </row>
    <row r="32" spans="2:10" ht="13.5">
      <c r="B32" s="218"/>
      <c r="C32" s="221"/>
      <c r="D32" s="90">
        <f aca="true" t="shared" si="15" ref="D32:D38">SUM(E32:J32)</f>
        <v>100</v>
      </c>
      <c r="E32" s="22">
        <f>ROUND(E31/$D31*100,1)</f>
        <v>10.4</v>
      </c>
      <c r="F32" s="22">
        <f>ROUND(F31/$D31*100,1)</f>
        <v>16</v>
      </c>
      <c r="G32" s="22">
        <f>ROUND(G31/$D31*100,1)</f>
        <v>27.4</v>
      </c>
      <c r="H32" s="22">
        <f>ROUND(H31/$D31*100,1)</f>
        <v>28.6</v>
      </c>
      <c r="I32" s="22">
        <f>ROUND(I31/$D31*100,1)</f>
        <v>17.3</v>
      </c>
      <c r="J32" s="23">
        <f>ROUND(J31/$D31*100,1)+0.1</f>
        <v>0.30000000000000004</v>
      </c>
    </row>
    <row r="33" spans="2:10" ht="13.5">
      <c r="B33" s="219"/>
      <c r="C33" s="222" t="s">
        <v>12</v>
      </c>
      <c r="D33" s="148">
        <f t="shared" si="15"/>
        <v>1368</v>
      </c>
      <c r="E33" s="82">
        <v>147</v>
      </c>
      <c r="F33" s="82">
        <v>224</v>
      </c>
      <c r="G33" s="82">
        <v>372</v>
      </c>
      <c r="H33" s="82">
        <v>391</v>
      </c>
      <c r="I33" s="82">
        <v>233</v>
      </c>
      <c r="J33" s="91">
        <v>1</v>
      </c>
    </row>
    <row r="34" spans="2:10" ht="13.5">
      <c r="B34" s="219"/>
      <c r="C34" s="221"/>
      <c r="D34" s="90">
        <f t="shared" si="15"/>
        <v>100</v>
      </c>
      <c r="E34" s="22">
        <f aca="true" t="shared" si="16" ref="E34:J34">ROUND(E33/$D33*100,1)</f>
        <v>10.7</v>
      </c>
      <c r="F34" s="22">
        <f t="shared" si="16"/>
        <v>16.4</v>
      </c>
      <c r="G34" s="22">
        <f t="shared" si="16"/>
        <v>27.2</v>
      </c>
      <c r="H34" s="22">
        <f t="shared" si="16"/>
        <v>28.6</v>
      </c>
      <c r="I34" s="22">
        <f t="shared" si="16"/>
        <v>17</v>
      </c>
      <c r="J34" s="23">
        <f t="shared" si="16"/>
        <v>0.1</v>
      </c>
    </row>
    <row r="35" spans="2:10" ht="13.5">
      <c r="B35" s="219"/>
      <c r="C35" s="222" t="s">
        <v>13</v>
      </c>
      <c r="D35" s="148">
        <f t="shared" si="15"/>
        <v>1251</v>
      </c>
      <c r="E35" s="82">
        <v>126</v>
      </c>
      <c r="F35" s="82">
        <v>195</v>
      </c>
      <c r="G35" s="82">
        <v>344</v>
      </c>
      <c r="H35" s="82">
        <v>360</v>
      </c>
      <c r="I35" s="82">
        <v>226</v>
      </c>
      <c r="J35" s="91">
        <v>0</v>
      </c>
    </row>
    <row r="36" spans="2:10" ht="13.5">
      <c r="B36" s="219"/>
      <c r="C36" s="221"/>
      <c r="D36" s="90">
        <f t="shared" si="15"/>
        <v>100</v>
      </c>
      <c r="E36" s="22">
        <f>ROUND(E35/$D35*100,1)</f>
        <v>10.1</v>
      </c>
      <c r="F36" s="22">
        <f>ROUND(F35/$D35*100,1)</f>
        <v>15.6</v>
      </c>
      <c r="G36" s="22">
        <f>ROUND(G35/$D35*100,1)</f>
        <v>27.5</v>
      </c>
      <c r="H36" s="22">
        <f>ROUND(H35/$D35*100,1)</f>
        <v>28.8</v>
      </c>
      <c r="I36" s="22">
        <f>ROUND(I35/$D35*100,1)-0.1</f>
        <v>18</v>
      </c>
      <c r="J36" s="23">
        <f>ROUND(J35/$D35*100,1)</f>
        <v>0</v>
      </c>
    </row>
    <row r="37" spans="2:10" ht="13.5">
      <c r="B37" s="219"/>
      <c r="C37" s="223" t="s">
        <v>11</v>
      </c>
      <c r="D37" s="90">
        <f t="shared" si="15"/>
        <v>39</v>
      </c>
      <c r="E37" s="82">
        <v>3</v>
      </c>
      <c r="F37" s="82">
        <v>7</v>
      </c>
      <c r="G37" s="82">
        <v>13</v>
      </c>
      <c r="H37" s="82">
        <v>9</v>
      </c>
      <c r="I37" s="82">
        <v>2</v>
      </c>
      <c r="J37" s="91">
        <v>5</v>
      </c>
    </row>
    <row r="38" spans="2:10" ht="13.5">
      <c r="B38" s="220"/>
      <c r="C38" s="225"/>
      <c r="D38" s="90">
        <f t="shared" si="15"/>
        <v>100</v>
      </c>
      <c r="E38" s="22">
        <f>ROUND(E37/$D37*100,1)</f>
        <v>7.7</v>
      </c>
      <c r="F38" s="22">
        <f>ROUND(F37/$D37*100,1)</f>
        <v>17.9</v>
      </c>
      <c r="G38" s="22">
        <f>ROUND(G37/$D37*100,1)</f>
        <v>33.3</v>
      </c>
      <c r="H38" s="22">
        <f>ROUND(H37/$D37*100,1)</f>
        <v>23.1</v>
      </c>
      <c r="I38" s="22">
        <f>ROUND(I37/$D37*100,1)</f>
        <v>5.1</v>
      </c>
      <c r="J38" s="23">
        <f>ROUND(J37/$D37*100,1)+0.1</f>
        <v>12.9</v>
      </c>
    </row>
    <row r="39" spans="2:10" ht="13.5">
      <c r="B39" s="217" t="s">
        <v>106</v>
      </c>
      <c r="C39" s="217" t="s">
        <v>6</v>
      </c>
      <c r="D39" s="146">
        <f aca="true" t="shared" si="17" ref="D39:J39">SUM(D41,D43,D45)</f>
        <v>1641</v>
      </c>
      <c r="E39" s="88">
        <f t="shared" si="17"/>
        <v>252</v>
      </c>
      <c r="F39" s="88">
        <f t="shared" si="17"/>
        <v>260</v>
      </c>
      <c r="G39" s="88">
        <f t="shared" si="17"/>
        <v>422</v>
      </c>
      <c r="H39" s="88">
        <f t="shared" si="17"/>
        <v>448</v>
      </c>
      <c r="I39" s="88">
        <f t="shared" si="17"/>
        <v>255</v>
      </c>
      <c r="J39" s="89">
        <f t="shared" si="17"/>
        <v>4</v>
      </c>
    </row>
    <row r="40" spans="2:10" ht="13.5">
      <c r="B40" s="218"/>
      <c r="C40" s="221"/>
      <c r="D40" s="90">
        <f aca="true" t="shared" si="18" ref="D40:D46">SUM(E40:J40)</f>
        <v>100</v>
      </c>
      <c r="E40" s="22">
        <f>ROUND(E39/$D39*100,1)</f>
        <v>15.4</v>
      </c>
      <c r="F40" s="22">
        <f>ROUND(F39/$D39*100,1)</f>
        <v>15.8</v>
      </c>
      <c r="G40" s="22">
        <f>ROUND(G39/$D39*100,1)</f>
        <v>25.7</v>
      </c>
      <c r="H40" s="22">
        <f>ROUND(H39/$D39*100,1)</f>
        <v>27.3</v>
      </c>
      <c r="I40" s="22">
        <f>ROUND(I39/$D39*100,1)</f>
        <v>15.5</v>
      </c>
      <c r="J40" s="23">
        <f>ROUND(J39/$D39*100,1)+0.1</f>
        <v>0.30000000000000004</v>
      </c>
    </row>
    <row r="41" spans="2:10" ht="13.5">
      <c r="B41" s="219"/>
      <c r="C41" s="222" t="s">
        <v>12</v>
      </c>
      <c r="D41" s="90">
        <f t="shared" si="18"/>
        <v>818</v>
      </c>
      <c r="E41" s="82">
        <v>132</v>
      </c>
      <c r="F41" s="82">
        <v>126</v>
      </c>
      <c r="G41" s="82">
        <v>208</v>
      </c>
      <c r="H41" s="82">
        <v>219</v>
      </c>
      <c r="I41" s="82">
        <v>131</v>
      </c>
      <c r="J41" s="91">
        <v>2</v>
      </c>
    </row>
    <row r="42" spans="2:10" ht="13.5">
      <c r="B42" s="219"/>
      <c r="C42" s="221"/>
      <c r="D42" s="90">
        <f t="shared" si="18"/>
        <v>100</v>
      </c>
      <c r="E42" s="22">
        <f>ROUND(E41/$D41*100,1)</f>
        <v>16.1</v>
      </c>
      <c r="F42" s="22">
        <f>ROUND(F41/$D41*100,1)</f>
        <v>15.4</v>
      </c>
      <c r="G42" s="22">
        <f>ROUND(G41/$D41*100,1)</f>
        <v>25.4</v>
      </c>
      <c r="H42" s="22">
        <f>ROUND(H41/$D41*100,1)</f>
        <v>26.8</v>
      </c>
      <c r="I42" s="22">
        <f>ROUND(I41/$D41*100,1)</f>
        <v>16</v>
      </c>
      <c r="J42" s="23">
        <f>ROUND(J41/$D41*100,1)+0.1</f>
        <v>0.30000000000000004</v>
      </c>
    </row>
    <row r="43" spans="2:10" ht="13.5">
      <c r="B43" s="219"/>
      <c r="C43" s="222" t="s">
        <v>13</v>
      </c>
      <c r="D43" s="90">
        <f t="shared" si="18"/>
        <v>795</v>
      </c>
      <c r="E43" s="82">
        <v>116</v>
      </c>
      <c r="F43" s="82">
        <v>128</v>
      </c>
      <c r="G43" s="82">
        <v>212</v>
      </c>
      <c r="H43" s="82">
        <v>221</v>
      </c>
      <c r="I43" s="82">
        <v>118</v>
      </c>
      <c r="J43" s="91">
        <v>0</v>
      </c>
    </row>
    <row r="44" spans="2:10" ht="13.5">
      <c r="B44" s="219"/>
      <c r="C44" s="221"/>
      <c r="D44" s="90">
        <f t="shared" si="18"/>
        <v>100</v>
      </c>
      <c r="E44" s="22">
        <f aca="true" t="shared" si="19" ref="E44:J44">ROUND(E43/$D43*100,1)</f>
        <v>14.6</v>
      </c>
      <c r="F44" s="22">
        <f t="shared" si="19"/>
        <v>16.1</v>
      </c>
      <c r="G44" s="22">
        <f t="shared" si="19"/>
        <v>26.7</v>
      </c>
      <c r="H44" s="22">
        <f t="shared" si="19"/>
        <v>27.8</v>
      </c>
      <c r="I44" s="22">
        <f t="shared" si="19"/>
        <v>14.8</v>
      </c>
      <c r="J44" s="23">
        <f t="shared" si="19"/>
        <v>0</v>
      </c>
    </row>
    <row r="45" spans="2:10" ht="13.5">
      <c r="B45" s="219"/>
      <c r="C45" s="223" t="s">
        <v>11</v>
      </c>
      <c r="D45" s="90">
        <f t="shared" si="18"/>
        <v>28</v>
      </c>
      <c r="E45" s="82">
        <v>4</v>
      </c>
      <c r="F45" s="82">
        <v>6</v>
      </c>
      <c r="G45" s="82">
        <v>2</v>
      </c>
      <c r="H45" s="82">
        <v>8</v>
      </c>
      <c r="I45" s="82">
        <v>6</v>
      </c>
      <c r="J45" s="91">
        <v>2</v>
      </c>
    </row>
    <row r="46" spans="2:10" ht="13.5">
      <c r="B46" s="220"/>
      <c r="C46" s="224"/>
      <c r="D46" s="90">
        <f t="shared" si="18"/>
        <v>100.00000000000001</v>
      </c>
      <c r="E46" s="22">
        <f>ROUND(E45/$D45*100,1)</f>
        <v>14.3</v>
      </c>
      <c r="F46" s="22">
        <f>ROUND(F45/$D45*100,1)</f>
        <v>21.4</v>
      </c>
      <c r="G46" s="22">
        <f>ROUND(G45/$D45*100,1)</f>
        <v>7.1</v>
      </c>
      <c r="H46" s="22">
        <f>ROUND(H45/$D45*100,1)</f>
        <v>28.6</v>
      </c>
      <c r="I46" s="22">
        <f>ROUND(I45/$D45*100,1)</f>
        <v>21.4</v>
      </c>
      <c r="J46" s="23">
        <f>ROUND(J45/$D45*100,1)+0.1</f>
        <v>7.199999999999999</v>
      </c>
    </row>
    <row r="47" spans="2:10" ht="13.5">
      <c r="B47" s="217" t="s">
        <v>107</v>
      </c>
      <c r="C47" s="218" t="s">
        <v>6</v>
      </c>
      <c r="D47" s="87">
        <f aca="true" t="shared" si="20" ref="D47:J47">SUM(D49,D51,D53)</f>
        <v>326</v>
      </c>
      <c r="E47" s="88">
        <f t="shared" si="20"/>
        <v>37</v>
      </c>
      <c r="F47" s="88">
        <f t="shared" si="20"/>
        <v>66</v>
      </c>
      <c r="G47" s="88">
        <f t="shared" si="20"/>
        <v>75</v>
      </c>
      <c r="H47" s="88">
        <f t="shared" si="20"/>
        <v>95</v>
      </c>
      <c r="I47" s="88">
        <f t="shared" si="20"/>
        <v>53</v>
      </c>
      <c r="J47" s="89">
        <f t="shared" si="20"/>
        <v>0</v>
      </c>
    </row>
    <row r="48" spans="2:10" ht="13.5">
      <c r="B48" s="218"/>
      <c r="C48" s="221"/>
      <c r="D48" s="90">
        <f aca="true" t="shared" si="21" ref="D48:D54">SUM(E48:J48)</f>
        <v>100</v>
      </c>
      <c r="E48" s="22">
        <f>ROUND(E47/$D47*100,1)</f>
        <v>11.3</v>
      </c>
      <c r="F48" s="22">
        <f>ROUND(F47/$D47*100,1)</f>
        <v>20.2</v>
      </c>
      <c r="G48" s="22">
        <f>ROUND(G47/$D47*100,1)</f>
        <v>23</v>
      </c>
      <c r="H48" s="22">
        <f>ROUND(H47/$D47*100,1)</f>
        <v>29.1</v>
      </c>
      <c r="I48" s="22">
        <f>ROUND(I47/$D47*100,1)+0.1</f>
        <v>16.400000000000002</v>
      </c>
      <c r="J48" s="23">
        <f>ROUND(J47/$D47*100,1)</f>
        <v>0</v>
      </c>
    </row>
    <row r="49" spans="2:10" ht="13.5">
      <c r="B49" s="219"/>
      <c r="C49" s="222" t="s">
        <v>12</v>
      </c>
      <c r="D49" s="90">
        <f t="shared" si="21"/>
        <v>174</v>
      </c>
      <c r="E49" s="82">
        <v>18</v>
      </c>
      <c r="F49" s="82">
        <v>38</v>
      </c>
      <c r="G49" s="82">
        <v>42</v>
      </c>
      <c r="H49" s="82">
        <v>45</v>
      </c>
      <c r="I49" s="82">
        <v>31</v>
      </c>
      <c r="J49" s="91">
        <v>0</v>
      </c>
    </row>
    <row r="50" spans="2:10" ht="13.5">
      <c r="B50" s="219"/>
      <c r="C50" s="221"/>
      <c r="D50" s="90">
        <f t="shared" si="21"/>
        <v>100</v>
      </c>
      <c r="E50" s="22">
        <f>ROUND(E49/$D49*100,1)</f>
        <v>10.3</v>
      </c>
      <c r="F50" s="22">
        <f>ROUND(F49/$D49*100,1)</f>
        <v>21.8</v>
      </c>
      <c r="G50" s="22">
        <f>ROUND(G49/$D49*100,1)</f>
        <v>24.1</v>
      </c>
      <c r="H50" s="22">
        <f>ROUND(H49/$D49*100,1)</f>
        <v>25.9</v>
      </c>
      <c r="I50" s="22">
        <f>ROUND(I49/$D49*100,1)+0.1</f>
        <v>17.900000000000002</v>
      </c>
      <c r="J50" s="23">
        <f>ROUND(J49/$D49*100,1)</f>
        <v>0</v>
      </c>
    </row>
    <row r="51" spans="2:10" ht="13.5">
      <c r="B51" s="219"/>
      <c r="C51" s="222" t="s">
        <v>13</v>
      </c>
      <c r="D51" s="90">
        <f t="shared" si="21"/>
        <v>151</v>
      </c>
      <c r="E51" s="82">
        <v>19</v>
      </c>
      <c r="F51" s="82">
        <v>28</v>
      </c>
      <c r="G51" s="82">
        <v>33</v>
      </c>
      <c r="H51" s="82">
        <v>49</v>
      </c>
      <c r="I51" s="82">
        <v>22</v>
      </c>
      <c r="J51" s="91">
        <v>0</v>
      </c>
    </row>
    <row r="52" spans="2:10" ht="13.5">
      <c r="B52" s="219"/>
      <c r="C52" s="221"/>
      <c r="D52" s="90">
        <f t="shared" si="21"/>
        <v>100</v>
      </c>
      <c r="E52" s="22">
        <f>ROUND(E51/$D51*100,1)</f>
        <v>12.6</v>
      </c>
      <c r="F52" s="22">
        <f>ROUND(F51/$D51*100,1)</f>
        <v>18.5</v>
      </c>
      <c r="G52" s="22">
        <f>ROUND(G51/$D51*100,1)</f>
        <v>21.9</v>
      </c>
      <c r="H52" s="22">
        <f>ROUND(H51/$D51*100,1)</f>
        <v>32.5</v>
      </c>
      <c r="I52" s="22">
        <f>ROUND(I51/$D51*100,1)-0.1</f>
        <v>14.5</v>
      </c>
      <c r="J52" s="23">
        <f>ROUND(J51/$D51*100,1)</f>
        <v>0</v>
      </c>
    </row>
    <row r="53" spans="2:10" ht="13.5">
      <c r="B53" s="219"/>
      <c r="C53" s="223" t="s">
        <v>11</v>
      </c>
      <c r="D53" s="90">
        <f t="shared" si="21"/>
        <v>1</v>
      </c>
      <c r="E53" s="82">
        <v>0</v>
      </c>
      <c r="F53" s="82">
        <v>0</v>
      </c>
      <c r="G53" s="82">
        <v>0</v>
      </c>
      <c r="H53" s="82">
        <v>1</v>
      </c>
      <c r="I53" s="82">
        <v>0</v>
      </c>
      <c r="J53" s="91">
        <v>0</v>
      </c>
    </row>
    <row r="54" spans="2:10" ht="13.5">
      <c r="B54" s="220"/>
      <c r="C54" s="225"/>
      <c r="D54" s="90">
        <f t="shared" si="21"/>
        <v>100</v>
      </c>
      <c r="E54" s="22">
        <f aca="true" t="shared" si="22" ref="E54:J54">ROUND(E53/$D53*100,1)</f>
        <v>0</v>
      </c>
      <c r="F54" s="22">
        <f t="shared" si="22"/>
        <v>0</v>
      </c>
      <c r="G54" s="22">
        <f t="shared" si="22"/>
        <v>0</v>
      </c>
      <c r="H54" s="22">
        <f t="shared" si="22"/>
        <v>100</v>
      </c>
      <c r="I54" s="22">
        <f t="shared" si="22"/>
        <v>0</v>
      </c>
      <c r="J54" s="23">
        <f t="shared" si="22"/>
        <v>0</v>
      </c>
    </row>
    <row r="55" spans="2:10" ht="13.5">
      <c r="B55" s="217" t="s">
        <v>108</v>
      </c>
      <c r="C55" s="217" t="s">
        <v>6</v>
      </c>
      <c r="D55" s="146">
        <f aca="true" t="shared" si="23" ref="D55:J55">SUM(D57,D59,D61)</f>
        <v>1191</v>
      </c>
      <c r="E55" s="88">
        <f t="shared" si="23"/>
        <v>103</v>
      </c>
      <c r="F55" s="88">
        <f t="shared" si="23"/>
        <v>191</v>
      </c>
      <c r="G55" s="88">
        <f t="shared" si="23"/>
        <v>336</v>
      </c>
      <c r="H55" s="88">
        <f t="shared" si="23"/>
        <v>348</v>
      </c>
      <c r="I55" s="88">
        <f t="shared" si="23"/>
        <v>211</v>
      </c>
      <c r="J55" s="89">
        <f t="shared" si="23"/>
        <v>2</v>
      </c>
    </row>
    <row r="56" spans="2:10" ht="13.5">
      <c r="B56" s="218"/>
      <c r="C56" s="221"/>
      <c r="D56" s="90">
        <f aca="true" t="shared" si="24" ref="D56:D62">SUM(E56:J56)</f>
        <v>100</v>
      </c>
      <c r="E56" s="22">
        <f>ROUND(E55/$D55*100,1)</f>
        <v>8.6</v>
      </c>
      <c r="F56" s="22">
        <f>ROUND(F55/$D55*100,1)</f>
        <v>16</v>
      </c>
      <c r="G56" s="22">
        <f>ROUND(G55/$D55*100,1)</f>
        <v>28.2</v>
      </c>
      <c r="H56" s="22">
        <f>ROUND(H55/$D55*100,1)</f>
        <v>29.2</v>
      </c>
      <c r="I56" s="22">
        <f>ROUND(I55/$D55*100,1)</f>
        <v>17.7</v>
      </c>
      <c r="J56" s="23">
        <f>ROUND(J55/$D55*100,1)+0.1</f>
        <v>0.30000000000000004</v>
      </c>
    </row>
    <row r="57" spans="2:10" ht="13.5">
      <c r="B57" s="219"/>
      <c r="C57" s="222" t="s">
        <v>12</v>
      </c>
      <c r="D57" s="90">
        <f t="shared" si="24"/>
        <v>580</v>
      </c>
      <c r="E57" s="82">
        <v>55</v>
      </c>
      <c r="F57" s="82">
        <v>100</v>
      </c>
      <c r="G57" s="82">
        <v>157</v>
      </c>
      <c r="H57" s="82">
        <v>172</v>
      </c>
      <c r="I57" s="82">
        <v>96</v>
      </c>
      <c r="J57" s="91">
        <v>0</v>
      </c>
    </row>
    <row r="58" spans="2:10" ht="13.5">
      <c r="B58" s="219"/>
      <c r="C58" s="221"/>
      <c r="D58" s="90">
        <f t="shared" si="24"/>
        <v>100</v>
      </c>
      <c r="E58" s="22">
        <f>ROUND(E57/$D57*100,1)</f>
        <v>9.5</v>
      </c>
      <c r="F58" s="22">
        <f>ROUND(F57/$D57*100,1)</f>
        <v>17.2</v>
      </c>
      <c r="G58" s="22">
        <f>ROUND(G57/$D57*100,1)</f>
        <v>27.1</v>
      </c>
      <c r="H58" s="22">
        <f>ROUND(H57/$D57*100,1)</f>
        <v>29.7</v>
      </c>
      <c r="I58" s="22">
        <f>ROUND(I57/$D57*100,1)-0.1</f>
        <v>16.5</v>
      </c>
      <c r="J58" s="23">
        <f>ROUND(J57/$D57*100,1)</f>
        <v>0</v>
      </c>
    </row>
    <row r="59" spans="2:10" ht="13.5">
      <c r="B59" s="219"/>
      <c r="C59" s="222" t="s">
        <v>13</v>
      </c>
      <c r="D59" s="90">
        <f t="shared" si="24"/>
        <v>596</v>
      </c>
      <c r="E59" s="82">
        <v>48</v>
      </c>
      <c r="F59" s="82">
        <v>87</v>
      </c>
      <c r="G59" s="82">
        <v>177</v>
      </c>
      <c r="H59" s="82">
        <v>170</v>
      </c>
      <c r="I59" s="82">
        <v>112</v>
      </c>
      <c r="J59" s="91">
        <v>2</v>
      </c>
    </row>
    <row r="60" spans="2:10" ht="13.5">
      <c r="B60" s="219"/>
      <c r="C60" s="221"/>
      <c r="D60" s="90">
        <f t="shared" si="24"/>
        <v>100</v>
      </c>
      <c r="E60" s="22">
        <f aca="true" t="shared" si="25" ref="E60:J60">ROUND(E59/$D59*100,1)</f>
        <v>8.1</v>
      </c>
      <c r="F60" s="22">
        <f t="shared" si="25"/>
        <v>14.6</v>
      </c>
      <c r="G60" s="22">
        <f t="shared" si="25"/>
        <v>29.7</v>
      </c>
      <c r="H60" s="22">
        <f t="shared" si="25"/>
        <v>28.5</v>
      </c>
      <c r="I60" s="22">
        <f t="shared" si="25"/>
        <v>18.8</v>
      </c>
      <c r="J60" s="23">
        <f t="shared" si="25"/>
        <v>0.3</v>
      </c>
    </row>
    <row r="61" spans="2:10" ht="13.5">
      <c r="B61" s="219"/>
      <c r="C61" s="223" t="s">
        <v>11</v>
      </c>
      <c r="D61" s="90">
        <f t="shared" si="24"/>
        <v>15</v>
      </c>
      <c r="E61" s="82">
        <v>0</v>
      </c>
      <c r="F61" s="82">
        <v>4</v>
      </c>
      <c r="G61" s="82">
        <v>2</v>
      </c>
      <c r="H61" s="82">
        <v>6</v>
      </c>
      <c r="I61" s="82">
        <v>3</v>
      </c>
      <c r="J61" s="91">
        <v>0</v>
      </c>
    </row>
    <row r="62" spans="2:10" ht="13.5">
      <c r="B62" s="220"/>
      <c r="C62" s="224"/>
      <c r="D62" s="92">
        <f t="shared" si="24"/>
        <v>100</v>
      </c>
      <c r="E62" s="10">
        <f aca="true" t="shared" si="26" ref="E62:J62">ROUND(E61/$D61*100,1)</f>
        <v>0</v>
      </c>
      <c r="F62" s="10">
        <f t="shared" si="26"/>
        <v>26.7</v>
      </c>
      <c r="G62" s="10">
        <f t="shared" si="26"/>
        <v>13.3</v>
      </c>
      <c r="H62" s="10">
        <f t="shared" si="26"/>
        <v>40</v>
      </c>
      <c r="I62" s="10">
        <f t="shared" si="26"/>
        <v>20</v>
      </c>
      <c r="J62" s="11">
        <f t="shared" si="26"/>
        <v>0</v>
      </c>
    </row>
    <row r="63" spans="2:10" ht="13.5">
      <c r="B63" s="217" t="s">
        <v>139</v>
      </c>
      <c r="C63" s="217" t="s">
        <v>6</v>
      </c>
      <c r="D63" s="146">
        <f aca="true" t="shared" si="27" ref="D63:J63">SUM(D65,D67,D69)</f>
        <v>7819</v>
      </c>
      <c r="E63" s="147">
        <f t="shared" si="27"/>
        <v>930</v>
      </c>
      <c r="F63" s="147">
        <f t="shared" si="27"/>
        <v>1264</v>
      </c>
      <c r="G63" s="147">
        <f t="shared" si="27"/>
        <v>2075</v>
      </c>
      <c r="H63" s="147">
        <f t="shared" si="27"/>
        <v>2201</v>
      </c>
      <c r="I63" s="147">
        <f t="shared" si="27"/>
        <v>1335</v>
      </c>
      <c r="J63" s="89">
        <f t="shared" si="27"/>
        <v>14</v>
      </c>
    </row>
    <row r="64" spans="2:10" ht="13.5">
      <c r="B64" s="218"/>
      <c r="C64" s="221"/>
      <c r="D64" s="90">
        <f aca="true" t="shared" si="28" ref="D64:D70">SUM(E64:J64)</f>
        <v>100.00000000000001</v>
      </c>
      <c r="E64" s="22">
        <f aca="true" t="shared" si="29" ref="E64:J64">ROUND(E63/$D63*100,1)</f>
        <v>11.9</v>
      </c>
      <c r="F64" s="22">
        <f t="shared" si="29"/>
        <v>16.2</v>
      </c>
      <c r="G64" s="22">
        <f t="shared" si="29"/>
        <v>26.5</v>
      </c>
      <c r="H64" s="22">
        <f t="shared" si="29"/>
        <v>28.1</v>
      </c>
      <c r="I64" s="22">
        <f t="shared" si="29"/>
        <v>17.1</v>
      </c>
      <c r="J64" s="23">
        <f t="shared" si="29"/>
        <v>0.2</v>
      </c>
    </row>
    <row r="65" spans="2:10" ht="13.5">
      <c r="B65" s="219"/>
      <c r="C65" s="222" t="s">
        <v>12</v>
      </c>
      <c r="D65" s="148">
        <f t="shared" si="28"/>
        <v>3936</v>
      </c>
      <c r="E65" s="149">
        <f aca="true" t="shared" si="30" ref="E65:J65">SUM(E73,E81)</f>
        <v>479</v>
      </c>
      <c r="F65" s="149">
        <f t="shared" si="30"/>
        <v>651</v>
      </c>
      <c r="G65" s="149">
        <f t="shared" si="30"/>
        <v>1045</v>
      </c>
      <c r="H65" s="149">
        <f t="shared" si="30"/>
        <v>1081</v>
      </c>
      <c r="I65" s="82">
        <f t="shared" si="30"/>
        <v>676</v>
      </c>
      <c r="J65" s="91">
        <f t="shared" si="30"/>
        <v>4</v>
      </c>
    </row>
    <row r="66" spans="2:10" ht="13.5">
      <c r="B66" s="219"/>
      <c r="C66" s="221"/>
      <c r="D66" s="90">
        <f t="shared" si="28"/>
        <v>100</v>
      </c>
      <c r="E66" s="22">
        <f aca="true" t="shared" si="31" ref="E66:J66">ROUND(E65/$D65*100,1)</f>
        <v>12.2</v>
      </c>
      <c r="F66" s="22">
        <f t="shared" si="31"/>
        <v>16.5</v>
      </c>
      <c r="G66" s="22">
        <f t="shared" si="31"/>
        <v>26.5</v>
      </c>
      <c r="H66" s="22">
        <f t="shared" si="31"/>
        <v>27.5</v>
      </c>
      <c r="I66" s="22">
        <f t="shared" si="31"/>
        <v>17.2</v>
      </c>
      <c r="J66" s="23">
        <f t="shared" si="31"/>
        <v>0.1</v>
      </c>
    </row>
    <row r="67" spans="2:10" ht="13.5">
      <c r="B67" s="219"/>
      <c r="C67" s="222" t="s">
        <v>13</v>
      </c>
      <c r="D67" s="148">
        <f t="shared" si="28"/>
        <v>3737</v>
      </c>
      <c r="E67" s="149">
        <f aca="true" t="shared" si="32" ref="E67:J67">SUM(E75,E83)</f>
        <v>433</v>
      </c>
      <c r="F67" s="149">
        <f t="shared" si="32"/>
        <v>587</v>
      </c>
      <c r="G67" s="149">
        <f t="shared" si="32"/>
        <v>1005</v>
      </c>
      <c r="H67" s="149">
        <f t="shared" si="32"/>
        <v>1081</v>
      </c>
      <c r="I67" s="82">
        <f t="shared" si="32"/>
        <v>628</v>
      </c>
      <c r="J67" s="91">
        <f t="shared" si="32"/>
        <v>3</v>
      </c>
    </row>
    <row r="68" spans="2:10" ht="13.5">
      <c r="B68" s="219"/>
      <c r="C68" s="221"/>
      <c r="D68" s="90">
        <f t="shared" si="28"/>
        <v>99.99999999999999</v>
      </c>
      <c r="E68" s="22">
        <f aca="true" t="shared" si="33" ref="E68:J68">ROUND(E67/$D67*100,1)</f>
        <v>11.6</v>
      </c>
      <c r="F68" s="22">
        <f t="shared" si="33"/>
        <v>15.7</v>
      </c>
      <c r="G68" s="22">
        <f t="shared" si="33"/>
        <v>26.9</v>
      </c>
      <c r="H68" s="22">
        <f t="shared" si="33"/>
        <v>28.9</v>
      </c>
      <c r="I68" s="22">
        <f t="shared" si="33"/>
        <v>16.8</v>
      </c>
      <c r="J68" s="23">
        <f t="shared" si="33"/>
        <v>0.1</v>
      </c>
    </row>
    <row r="69" spans="2:10" ht="13.5">
      <c r="B69" s="219"/>
      <c r="C69" s="223" t="s">
        <v>11</v>
      </c>
      <c r="D69" s="90">
        <f t="shared" si="28"/>
        <v>146</v>
      </c>
      <c r="E69" s="82">
        <f aca="true" t="shared" si="34" ref="E69:J69">SUM(E77,E85)</f>
        <v>18</v>
      </c>
      <c r="F69" s="82">
        <f t="shared" si="34"/>
        <v>26</v>
      </c>
      <c r="G69" s="82">
        <f t="shared" si="34"/>
        <v>25</v>
      </c>
      <c r="H69" s="82">
        <f t="shared" si="34"/>
        <v>39</v>
      </c>
      <c r="I69" s="82">
        <f t="shared" si="34"/>
        <v>31</v>
      </c>
      <c r="J69" s="91">
        <f t="shared" si="34"/>
        <v>7</v>
      </c>
    </row>
    <row r="70" spans="2:10" ht="13.5">
      <c r="B70" s="220"/>
      <c r="C70" s="224"/>
      <c r="D70" s="92">
        <f t="shared" si="28"/>
        <v>100.00000000000001</v>
      </c>
      <c r="E70" s="10">
        <f>ROUND(E69/$D69*100,1)</f>
        <v>12.3</v>
      </c>
      <c r="F70" s="10">
        <f>ROUND(F69/$D69*100,1)</f>
        <v>17.8</v>
      </c>
      <c r="G70" s="10">
        <f>ROUND(G69/$D69*100,1)</f>
        <v>17.1</v>
      </c>
      <c r="H70" s="10">
        <f>ROUND(H69/$D69*100,1)</f>
        <v>26.7</v>
      </c>
      <c r="I70" s="10">
        <f>ROUND(I69/$D69*100,1)</f>
        <v>21.2</v>
      </c>
      <c r="J70" s="11">
        <f>ROUND(J69/$D69*100,1)+0.1</f>
        <v>4.8999999999999995</v>
      </c>
    </row>
    <row r="71" spans="2:10" ht="13.5">
      <c r="B71" s="217" t="s">
        <v>163</v>
      </c>
      <c r="C71" s="217" t="s">
        <v>6</v>
      </c>
      <c r="D71" s="146">
        <f aca="true" t="shared" si="35" ref="D71:J71">SUM(D73,D75,D77)</f>
        <v>3189</v>
      </c>
      <c r="E71" s="88">
        <f t="shared" si="35"/>
        <v>861</v>
      </c>
      <c r="F71" s="88">
        <f t="shared" si="35"/>
        <v>559</v>
      </c>
      <c r="G71" s="88">
        <f t="shared" si="35"/>
        <v>674</v>
      </c>
      <c r="H71" s="88">
        <f t="shared" si="35"/>
        <v>688</v>
      </c>
      <c r="I71" s="88">
        <f t="shared" si="35"/>
        <v>402</v>
      </c>
      <c r="J71" s="89">
        <f t="shared" si="35"/>
        <v>5</v>
      </c>
    </row>
    <row r="72" spans="2:10" ht="13.5">
      <c r="B72" s="218"/>
      <c r="C72" s="221"/>
      <c r="D72" s="90">
        <f aca="true" t="shared" si="36" ref="D72:D78">SUM(E72:J72)</f>
        <v>99.99999999999999</v>
      </c>
      <c r="E72" s="22">
        <f aca="true" t="shared" si="37" ref="E72:J72">ROUND(E71/$D71*100,1)</f>
        <v>27</v>
      </c>
      <c r="F72" s="22">
        <f t="shared" si="37"/>
        <v>17.5</v>
      </c>
      <c r="G72" s="22">
        <f t="shared" si="37"/>
        <v>21.1</v>
      </c>
      <c r="H72" s="22">
        <f t="shared" si="37"/>
        <v>21.6</v>
      </c>
      <c r="I72" s="22">
        <f t="shared" si="37"/>
        <v>12.6</v>
      </c>
      <c r="J72" s="23">
        <f t="shared" si="37"/>
        <v>0.2</v>
      </c>
    </row>
    <row r="73" spans="2:10" ht="13.5">
      <c r="B73" s="219"/>
      <c r="C73" s="222" t="s">
        <v>12</v>
      </c>
      <c r="D73" s="148">
        <f t="shared" si="36"/>
        <v>1587</v>
      </c>
      <c r="E73" s="82">
        <v>443</v>
      </c>
      <c r="F73" s="82">
        <v>289</v>
      </c>
      <c r="G73" s="82">
        <v>324</v>
      </c>
      <c r="H73" s="82">
        <v>329</v>
      </c>
      <c r="I73" s="82">
        <v>200</v>
      </c>
      <c r="J73" s="91">
        <v>2</v>
      </c>
    </row>
    <row r="74" spans="2:10" ht="13.5">
      <c r="B74" s="219"/>
      <c r="C74" s="221"/>
      <c r="D74" s="90">
        <f t="shared" si="36"/>
        <v>100</v>
      </c>
      <c r="E74" s="22">
        <f>ROUND(E73/$D73*100,1)</f>
        <v>27.9</v>
      </c>
      <c r="F74" s="22">
        <f>ROUND(F73/$D73*100,1)</f>
        <v>18.2</v>
      </c>
      <c r="G74" s="22">
        <f>ROUND(G73/$D73*100,1)</f>
        <v>20.4</v>
      </c>
      <c r="H74" s="22">
        <f>ROUND(H73/$D73*100,1)</f>
        <v>20.7</v>
      </c>
      <c r="I74" s="22">
        <f>ROUND(I73/$D73*100,1)</f>
        <v>12.6</v>
      </c>
      <c r="J74" s="23">
        <f>ROUND(J73/$D73*100,1)+0.1</f>
        <v>0.2</v>
      </c>
    </row>
    <row r="75" spans="2:10" ht="13.5">
      <c r="B75" s="219"/>
      <c r="C75" s="222" t="s">
        <v>13</v>
      </c>
      <c r="D75" s="148">
        <f t="shared" si="36"/>
        <v>1538</v>
      </c>
      <c r="E75" s="82">
        <v>400</v>
      </c>
      <c r="F75" s="82">
        <v>259</v>
      </c>
      <c r="G75" s="82">
        <v>340</v>
      </c>
      <c r="H75" s="82">
        <v>346</v>
      </c>
      <c r="I75" s="82">
        <v>192</v>
      </c>
      <c r="J75" s="91">
        <v>1</v>
      </c>
    </row>
    <row r="76" spans="2:10" ht="13.5">
      <c r="B76" s="219"/>
      <c r="C76" s="221"/>
      <c r="D76" s="90">
        <f t="shared" si="36"/>
        <v>100</v>
      </c>
      <c r="E76" s="22">
        <f aca="true" t="shared" si="38" ref="E76:J76">ROUND(E75/$D75*100,1)</f>
        <v>26</v>
      </c>
      <c r="F76" s="22">
        <f t="shared" si="38"/>
        <v>16.8</v>
      </c>
      <c r="G76" s="22">
        <f t="shared" si="38"/>
        <v>22.1</v>
      </c>
      <c r="H76" s="22">
        <f t="shared" si="38"/>
        <v>22.5</v>
      </c>
      <c r="I76" s="22">
        <f t="shared" si="38"/>
        <v>12.5</v>
      </c>
      <c r="J76" s="23">
        <f t="shared" si="38"/>
        <v>0.1</v>
      </c>
    </row>
    <row r="77" spans="2:10" ht="13.5">
      <c r="B77" s="219"/>
      <c r="C77" s="223" t="s">
        <v>11</v>
      </c>
      <c r="D77" s="90">
        <f t="shared" si="36"/>
        <v>64</v>
      </c>
      <c r="E77" s="82">
        <v>18</v>
      </c>
      <c r="F77" s="82">
        <v>11</v>
      </c>
      <c r="G77" s="82">
        <v>10</v>
      </c>
      <c r="H77" s="82">
        <v>13</v>
      </c>
      <c r="I77" s="82">
        <v>10</v>
      </c>
      <c r="J77" s="91">
        <v>2</v>
      </c>
    </row>
    <row r="78" spans="2:10" ht="13.5">
      <c r="B78" s="226"/>
      <c r="C78" s="224"/>
      <c r="D78" s="92">
        <f t="shared" si="36"/>
        <v>100</v>
      </c>
      <c r="E78" s="10">
        <f>ROUND(E77/$D77*100,1)</f>
        <v>28.1</v>
      </c>
      <c r="F78" s="10">
        <f>ROUND(F77/$D77*100,1)</f>
        <v>17.2</v>
      </c>
      <c r="G78" s="10">
        <f>ROUND(G77/$D77*100,1)</f>
        <v>15.6</v>
      </c>
      <c r="H78" s="10">
        <f>ROUND(H77/$D77*100,1)</f>
        <v>20.3</v>
      </c>
      <c r="I78" s="10">
        <f>ROUND(I77/$D77*100,1)</f>
        <v>15.6</v>
      </c>
      <c r="J78" s="11">
        <f>ROUND(J77/$D77*100,1)+0.1</f>
        <v>3.2</v>
      </c>
    </row>
    <row r="79" spans="2:10" ht="13.5">
      <c r="B79" s="223" t="s">
        <v>109</v>
      </c>
      <c r="C79" s="217" t="s">
        <v>6</v>
      </c>
      <c r="D79" s="146">
        <f aca="true" t="shared" si="39" ref="D79:J79">SUM(D81,D83,D85)</f>
        <v>4630</v>
      </c>
      <c r="E79" s="147">
        <f t="shared" si="39"/>
        <v>69</v>
      </c>
      <c r="F79" s="147">
        <f t="shared" si="39"/>
        <v>705</v>
      </c>
      <c r="G79" s="147">
        <f t="shared" si="39"/>
        <v>1401</v>
      </c>
      <c r="H79" s="147">
        <f t="shared" si="39"/>
        <v>1513</v>
      </c>
      <c r="I79" s="88">
        <f t="shared" si="39"/>
        <v>933</v>
      </c>
      <c r="J79" s="89">
        <f t="shared" si="39"/>
        <v>9</v>
      </c>
    </row>
    <row r="80" spans="2:10" ht="13.5">
      <c r="B80" s="225"/>
      <c r="C80" s="221"/>
      <c r="D80" s="90">
        <f aca="true" t="shared" si="40" ref="D80:D86">SUM(E80:J80)</f>
        <v>100</v>
      </c>
      <c r="E80" s="22">
        <f>ROUND(E79/$D79*100,1)</f>
        <v>1.5</v>
      </c>
      <c r="F80" s="22">
        <f>ROUND(F79/$D79*100,1)</f>
        <v>15.2</v>
      </c>
      <c r="G80" s="22">
        <f>ROUND(G79/$D79*100,1)</f>
        <v>30.3</v>
      </c>
      <c r="H80" s="22">
        <f>ROUND(H79/$D79*100,1)</f>
        <v>32.7</v>
      </c>
      <c r="I80" s="22">
        <f>ROUND(I79/$D79*100,1)</f>
        <v>20.2</v>
      </c>
      <c r="J80" s="23">
        <f>ROUND(J79/$D79*100,1)-0.1</f>
        <v>0.1</v>
      </c>
    </row>
    <row r="81" spans="2:10" ht="13.5">
      <c r="B81" s="219"/>
      <c r="C81" s="222" t="s">
        <v>12</v>
      </c>
      <c r="D81" s="148">
        <f t="shared" si="40"/>
        <v>2349</v>
      </c>
      <c r="E81" s="82">
        <v>36</v>
      </c>
      <c r="F81" s="82">
        <v>362</v>
      </c>
      <c r="G81" s="82">
        <v>721</v>
      </c>
      <c r="H81" s="82">
        <v>752</v>
      </c>
      <c r="I81" s="82">
        <v>476</v>
      </c>
      <c r="J81" s="91">
        <v>2</v>
      </c>
    </row>
    <row r="82" spans="2:10" ht="13.5">
      <c r="B82" s="219"/>
      <c r="C82" s="221"/>
      <c r="D82" s="90">
        <f t="shared" si="40"/>
        <v>99.99999999999999</v>
      </c>
      <c r="E82" s="22">
        <f aca="true" t="shared" si="41" ref="E82:J82">ROUND(E81/$D81*100,1)</f>
        <v>1.5</v>
      </c>
      <c r="F82" s="22">
        <f t="shared" si="41"/>
        <v>15.4</v>
      </c>
      <c r="G82" s="22">
        <f t="shared" si="41"/>
        <v>30.7</v>
      </c>
      <c r="H82" s="22">
        <f t="shared" si="41"/>
        <v>32</v>
      </c>
      <c r="I82" s="22">
        <f t="shared" si="41"/>
        <v>20.3</v>
      </c>
      <c r="J82" s="23">
        <f t="shared" si="41"/>
        <v>0.1</v>
      </c>
    </row>
    <row r="83" spans="2:10" ht="13.5">
      <c r="B83" s="219"/>
      <c r="C83" s="222" t="s">
        <v>13</v>
      </c>
      <c r="D83" s="148">
        <f t="shared" si="40"/>
        <v>2199</v>
      </c>
      <c r="E83" s="82">
        <v>33</v>
      </c>
      <c r="F83" s="82">
        <v>328</v>
      </c>
      <c r="G83" s="82">
        <v>665</v>
      </c>
      <c r="H83" s="82">
        <v>735</v>
      </c>
      <c r="I83" s="82">
        <v>436</v>
      </c>
      <c r="J83" s="91">
        <v>2</v>
      </c>
    </row>
    <row r="84" spans="2:10" ht="13.5">
      <c r="B84" s="219"/>
      <c r="C84" s="221"/>
      <c r="D84" s="90">
        <f t="shared" si="40"/>
        <v>100</v>
      </c>
      <c r="E84" s="22">
        <f>ROUND(E83/$D83*100,1)</f>
        <v>1.5</v>
      </c>
      <c r="F84" s="22">
        <f>ROUND(F83/$D83*100,1)</f>
        <v>14.9</v>
      </c>
      <c r="G84" s="22">
        <f>ROUND(G83/$D83*100,1)</f>
        <v>30.2</v>
      </c>
      <c r="H84" s="22">
        <f>ROUND(H83/$D83*100,1)</f>
        <v>33.4</v>
      </c>
      <c r="I84" s="22">
        <f>ROUND(I83/$D83*100,1)</f>
        <v>19.8</v>
      </c>
      <c r="J84" s="23">
        <f>ROUND(J83/$D83*100,1)+0.1</f>
        <v>0.2</v>
      </c>
    </row>
    <row r="85" spans="2:10" ht="13.5">
      <c r="B85" s="219"/>
      <c r="C85" s="223" t="s">
        <v>11</v>
      </c>
      <c r="D85" s="90">
        <f t="shared" si="40"/>
        <v>82</v>
      </c>
      <c r="E85" s="82">
        <v>0</v>
      </c>
      <c r="F85" s="82">
        <v>15</v>
      </c>
      <c r="G85" s="82">
        <v>15</v>
      </c>
      <c r="H85" s="82">
        <v>26</v>
      </c>
      <c r="I85" s="82">
        <v>21</v>
      </c>
      <c r="J85" s="91">
        <v>5</v>
      </c>
    </row>
    <row r="86" spans="2:10" ht="13.5">
      <c r="B86" s="220"/>
      <c r="C86" s="224"/>
      <c r="D86" s="92">
        <f t="shared" si="40"/>
        <v>100</v>
      </c>
      <c r="E86" s="10">
        <f aca="true" t="shared" si="42" ref="E86:J86">ROUND(E85/$D85*100,1)</f>
        <v>0</v>
      </c>
      <c r="F86" s="10">
        <f t="shared" si="42"/>
        <v>18.3</v>
      </c>
      <c r="G86" s="10">
        <f t="shared" si="42"/>
        <v>18.3</v>
      </c>
      <c r="H86" s="10">
        <f t="shared" si="42"/>
        <v>31.7</v>
      </c>
      <c r="I86" s="10">
        <f t="shared" si="42"/>
        <v>25.6</v>
      </c>
      <c r="J86" s="11">
        <f t="shared" si="42"/>
        <v>6.1</v>
      </c>
    </row>
  </sheetData>
  <sheetProtection/>
  <mergeCells count="50">
    <mergeCell ref="C71:C72"/>
    <mergeCell ref="C73:C74"/>
    <mergeCell ref="C75:C76"/>
    <mergeCell ref="C77:C78"/>
    <mergeCell ref="B79:B86"/>
    <mergeCell ref="C79:C80"/>
    <mergeCell ref="C81:C82"/>
    <mergeCell ref="C83:C84"/>
    <mergeCell ref="C85:C86"/>
    <mergeCell ref="B71:B78"/>
    <mergeCell ref="B55:B62"/>
    <mergeCell ref="C55:C56"/>
    <mergeCell ref="C57:C58"/>
    <mergeCell ref="C59:C60"/>
    <mergeCell ref="C61:C62"/>
    <mergeCell ref="B63:B70"/>
    <mergeCell ref="C63:C64"/>
    <mergeCell ref="C65:C66"/>
    <mergeCell ref="C67:C68"/>
    <mergeCell ref="C69:C70"/>
    <mergeCell ref="B39:B46"/>
    <mergeCell ref="C39:C40"/>
    <mergeCell ref="C41:C42"/>
    <mergeCell ref="C43:C44"/>
    <mergeCell ref="C45:C46"/>
    <mergeCell ref="B47:B54"/>
    <mergeCell ref="C47:C48"/>
    <mergeCell ref="C49:C50"/>
    <mergeCell ref="C51:C52"/>
    <mergeCell ref="C53:C54"/>
    <mergeCell ref="B15:B22"/>
    <mergeCell ref="C15:C16"/>
    <mergeCell ref="C17:C18"/>
    <mergeCell ref="C19:C20"/>
    <mergeCell ref="C21:C22"/>
    <mergeCell ref="B31:B38"/>
    <mergeCell ref="C31:C32"/>
    <mergeCell ref="C33:C34"/>
    <mergeCell ref="C35:C36"/>
    <mergeCell ref="C37:C38"/>
    <mergeCell ref="B7:B14"/>
    <mergeCell ref="C7:C8"/>
    <mergeCell ref="C9:C10"/>
    <mergeCell ref="C11:C12"/>
    <mergeCell ref="C13:C14"/>
    <mergeCell ref="B23:B30"/>
    <mergeCell ref="C23:C24"/>
    <mergeCell ref="C25:C26"/>
    <mergeCell ref="C27:C28"/>
    <mergeCell ref="C29:C30"/>
  </mergeCells>
  <printOptions/>
  <pageMargins left="0.7874015748031497" right="0.7874015748031497" top="0.984251968503937" bottom="0.984251968503937" header="0.5118110236220472" footer="0.5118110236220472"/>
  <pageSetup firstPageNumber="48" useFirstPageNumber="1" horizontalDpi="600" verticalDpi="600" orientation="portrait" paperSize="9" scale="90" r:id="rId1"/>
  <headerFooter alignWithMargins="0">
    <oddFooter>&amp;C&amp;"ＭＳ Ｐ明朝,標準"&amp;12-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0"/>
  <sheetViews>
    <sheetView workbookViewId="0" topLeftCell="A1">
      <selection activeCell="A878" sqref="A878"/>
    </sheetView>
  </sheetViews>
  <sheetFormatPr defaultColWidth="9.00390625" defaultRowHeight="13.5"/>
  <cols>
    <col min="1" max="1" width="5.00390625" style="108" customWidth="1"/>
    <col min="2" max="3" width="9.00390625" style="108" customWidth="1"/>
    <col min="4" max="16384" width="9.00390625" style="108" customWidth="1"/>
  </cols>
  <sheetData>
    <row r="1" ht="13.5">
      <c r="A1" s="107" t="s">
        <v>192</v>
      </c>
    </row>
    <row r="2" ht="13.5">
      <c r="A2" s="107" t="s">
        <v>166</v>
      </c>
    </row>
    <row r="4" spans="2:10" ht="27">
      <c r="B4" s="109" t="s">
        <v>97</v>
      </c>
      <c r="C4" s="110" t="s">
        <v>6</v>
      </c>
      <c r="D4" s="110" t="s">
        <v>121</v>
      </c>
      <c r="E4" s="110" t="s">
        <v>126</v>
      </c>
      <c r="F4" s="110" t="s">
        <v>125</v>
      </c>
      <c r="G4" s="110" t="s">
        <v>124</v>
      </c>
      <c r="H4" s="110" t="s">
        <v>123</v>
      </c>
      <c r="I4" s="111" t="s">
        <v>122</v>
      </c>
      <c r="J4" s="112" t="s">
        <v>11</v>
      </c>
    </row>
    <row r="5" spans="2:10" ht="13.5">
      <c r="B5" s="230" t="s">
        <v>6</v>
      </c>
      <c r="C5" s="113">
        <f>SUM(C7,C9,C11)</f>
        <v>7819</v>
      </c>
      <c r="D5" s="114">
        <f aca="true" t="shared" si="0" ref="D5:J5">SUM(D7,D9,D11)</f>
        <v>206</v>
      </c>
      <c r="E5" s="114">
        <f t="shared" si="0"/>
        <v>489</v>
      </c>
      <c r="F5" s="114">
        <f t="shared" si="0"/>
        <v>1448</v>
      </c>
      <c r="G5" s="114">
        <f t="shared" si="0"/>
        <v>2703</v>
      </c>
      <c r="H5" s="114">
        <f t="shared" si="0"/>
        <v>1949</v>
      </c>
      <c r="I5" s="114">
        <f t="shared" si="0"/>
        <v>354</v>
      </c>
      <c r="J5" s="115">
        <f t="shared" si="0"/>
        <v>670</v>
      </c>
    </row>
    <row r="6" spans="2:10" ht="13.5">
      <c r="B6" s="228"/>
      <c r="C6" s="116">
        <f aca="true" t="shared" si="1" ref="C6:C12">SUM(D6:J6)</f>
        <v>100</v>
      </c>
      <c r="D6" s="117">
        <f aca="true" t="shared" si="2" ref="D6:J6">ROUND(D5/$C5*100,1)</f>
        <v>2.6</v>
      </c>
      <c r="E6" s="117">
        <f t="shared" si="2"/>
        <v>6.3</v>
      </c>
      <c r="F6" s="117">
        <f t="shared" si="2"/>
        <v>18.5</v>
      </c>
      <c r="G6" s="117">
        <f t="shared" si="2"/>
        <v>34.6</v>
      </c>
      <c r="H6" s="117">
        <f t="shared" si="2"/>
        <v>24.9</v>
      </c>
      <c r="I6" s="117">
        <f t="shared" si="2"/>
        <v>4.5</v>
      </c>
      <c r="J6" s="118">
        <f t="shared" si="2"/>
        <v>8.6</v>
      </c>
    </row>
    <row r="7" spans="2:10" ht="13.5">
      <c r="B7" s="227" t="s">
        <v>12</v>
      </c>
      <c r="C7" s="119">
        <f t="shared" si="1"/>
        <v>3936</v>
      </c>
      <c r="D7" s="120">
        <v>86</v>
      </c>
      <c r="E7" s="120">
        <v>239</v>
      </c>
      <c r="F7" s="120">
        <v>721</v>
      </c>
      <c r="G7" s="120">
        <v>1329</v>
      </c>
      <c r="H7" s="120">
        <v>1016</v>
      </c>
      <c r="I7" s="120">
        <v>204</v>
      </c>
      <c r="J7" s="121">
        <v>341</v>
      </c>
    </row>
    <row r="8" spans="2:10" ht="13.5">
      <c r="B8" s="228"/>
      <c r="C8" s="116">
        <f t="shared" si="1"/>
        <v>100</v>
      </c>
      <c r="D8" s="117">
        <f aca="true" t="shared" si="3" ref="D8:I8">ROUND(D7/$C7*100,1)</f>
        <v>2.2</v>
      </c>
      <c r="E8" s="117">
        <f t="shared" si="3"/>
        <v>6.1</v>
      </c>
      <c r="F8" s="117">
        <f t="shared" si="3"/>
        <v>18.3</v>
      </c>
      <c r="G8" s="117">
        <f t="shared" si="3"/>
        <v>33.8</v>
      </c>
      <c r="H8" s="117">
        <f t="shared" si="3"/>
        <v>25.8</v>
      </c>
      <c r="I8" s="117">
        <f t="shared" si="3"/>
        <v>5.2</v>
      </c>
      <c r="J8" s="118">
        <f>ROUND(J7/$C7*100,1)-0.1</f>
        <v>8.6</v>
      </c>
    </row>
    <row r="9" spans="2:10" ht="13.5">
      <c r="B9" s="227" t="s">
        <v>13</v>
      </c>
      <c r="C9" s="119">
        <f t="shared" si="1"/>
        <v>3737</v>
      </c>
      <c r="D9" s="120">
        <v>115</v>
      </c>
      <c r="E9" s="120">
        <v>239</v>
      </c>
      <c r="F9" s="120">
        <v>708</v>
      </c>
      <c r="G9" s="120">
        <v>1320</v>
      </c>
      <c r="H9" s="120">
        <v>898</v>
      </c>
      <c r="I9" s="120">
        <v>147</v>
      </c>
      <c r="J9" s="121">
        <v>310</v>
      </c>
    </row>
    <row r="10" spans="2:10" ht="13.5">
      <c r="B10" s="228"/>
      <c r="C10" s="116">
        <f t="shared" si="1"/>
        <v>100</v>
      </c>
      <c r="D10" s="117">
        <f aca="true" t="shared" si="4" ref="D10:I10">ROUND(D9/$C9*100,1)</f>
        <v>3.1</v>
      </c>
      <c r="E10" s="117">
        <f t="shared" si="4"/>
        <v>6.4</v>
      </c>
      <c r="F10" s="117">
        <f t="shared" si="4"/>
        <v>18.9</v>
      </c>
      <c r="G10" s="117">
        <f t="shared" si="4"/>
        <v>35.3</v>
      </c>
      <c r="H10" s="117">
        <f t="shared" si="4"/>
        <v>24</v>
      </c>
      <c r="I10" s="117">
        <f t="shared" si="4"/>
        <v>3.9</v>
      </c>
      <c r="J10" s="118">
        <f>ROUND(J9/$C9*100,1)+0.1</f>
        <v>8.4</v>
      </c>
    </row>
    <row r="11" spans="2:10" ht="13.5">
      <c r="B11" s="231" t="s">
        <v>11</v>
      </c>
      <c r="C11" s="119">
        <f t="shared" si="1"/>
        <v>146</v>
      </c>
      <c r="D11" s="120">
        <v>5</v>
      </c>
      <c r="E11" s="120">
        <v>11</v>
      </c>
      <c r="F11" s="120">
        <v>19</v>
      </c>
      <c r="G11" s="120">
        <v>54</v>
      </c>
      <c r="H11" s="120">
        <v>35</v>
      </c>
      <c r="I11" s="120">
        <v>3</v>
      </c>
      <c r="J11" s="121">
        <v>19</v>
      </c>
    </row>
    <row r="12" spans="2:10" ht="13.5">
      <c r="B12" s="232"/>
      <c r="C12" s="122">
        <f t="shared" si="1"/>
        <v>100</v>
      </c>
      <c r="D12" s="123">
        <f aca="true" t="shared" si="5" ref="D12:J12">ROUND(D11/$C11*100,1)</f>
        <v>3.4</v>
      </c>
      <c r="E12" s="123">
        <f t="shared" si="5"/>
        <v>7.5</v>
      </c>
      <c r="F12" s="123">
        <f t="shared" si="5"/>
        <v>13</v>
      </c>
      <c r="G12" s="123">
        <f t="shared" si="5"/>
        <v>37</v>
      </c>
      <c r="H12" s="123">
        <f t="shared" si="5"/>
        <v>24</v>
      </c>
      <c r="I12" s="123">
        <f t="shared" si="5"/>
        <v>2.1</v>
      </c>
      <c r="J12" s="124">
        <f t="shared" si="5"/>
        <v>13</v>
      </c>
    </row>
    <row r="13" spans="2:10" ht="13.5">
      <c r="B13" s="230" t="s">
        <v>6</v>
      </c>
      <c r="C13" s="113">
        <f>SUM(C15,C17,C19,C21,C23,C25)</f>
        <v>7819</v>
      </c>
      <c r="D13" s="114">
        <f>SUM(D15,D17,D19,D21,D23,D25)</f>
        <v>206</v>
      </c>
      <c r="E13" s="114">
        <f aca="true" t="shared" si="6" ref="E13:J13">SUM(E15,E17,E19,E21,E23,E25)</f>
        <v>489</v>
      </c>
      <c r="F13" s="114">
        <f t="shared" si="6"/>
        <v>1448</v>
      </c>
      <c r="G13" s="114">
        <f t="shared" si="6"/>
        <v>2703</v>
      </c>
      <c r="H13" s="114">
        <f t="shared" si="6"/>
        <v>1949</v>
      </c>
      <c r="I13" s="114">
        <f t="shared" si="6"/>
        <v>354</v>
      </c>
      <c r="J13" s="115">
        <f t="shared" si="6"/>
        <v>670</v>
      </c>
    </row>
    <row r="14" spans="2:10" ht="13.5">
      <c r="B14" s="228"/>
      <c r="C14" s="116">
        <f aca="true" t="shared" si="7" ref="C14:C26">SUM(D14:J14)</f>
        <v>100</v>
      </c>
      <c r="D14" s="117">
        <f aca="true" t="shared" si="8" ref="D14:J14">ROUND(D13/$C13*100,1)</f>
        <v>2.6</v>
      </c>
      <c r="E14" s="117">
        <f t="shared" si="8"/>
        <v>6.3</v>
      </c>
      <c r="F14" s="117">
        <f t="shared" si="8"/>
        <v>18.5</v>
      </c>
      <c r="G14" s="117">
        <f t="shared" si="8"/>
        <v>34.6</v>
      </c>
      <c r="H14" s="117">
        <f t="shared" si="8"/>
        <v>24.9</v>
      </c>
      <c r="I14" s="117">
        <f t="shared" si="8"/>
        <v>4.5</v>
      </c>
      <c r="J14" s="118">
        <f t="shared" si="8"/>
        <v>8.6</v>
      </c>
    </row>
    <row r="15" spans="2:10" ht="13.5">
      <c r="B15" s="227" t="s">
        <v>98</v>
      </c>
      <c r="C15" s="119">
        <f t="shared" si="7"/>
        <v>930</v>
      </c>
      <c r="D15" s="120">
        <v>205</v>
      </c>
      <c r="E15" s="120">
        <v>435</v>
      </c>
      <c r="F15" s="120">
        <v>171</v>
      </c>
      <c r="G15" s="120">
        <v>6</v>
      </c>
      <c r="H15" s="120">
        <v>3</v>
      </c>
      <c r="I15" s="120">
        <v>0</v>
      </c>
      <c r="J15" s="121">
        <v>110</v>
      </c>
    </row>
    <row r="16" spans="2:10" ht="13.5">
      <c r="B16" s="228"/>
      <c r="C16" s="116">
        <f t="shared" si="7"/>
        <v>99.99999999999999</v>
      </c>
      <c r="D16" s="117">
        <f aca="true" t="shared" si="9" ref="D16:I16">ROUND(D15/$C15*100,1)</f>
        <v>22</v>
      </c>
      <c r="E16" s="117">
        <f t="shared" si="9"/>
        <v>46.8</v>
      </c>
      <c r="F16" s="117">
        <f t="shared" si="9"/>
        <v>18.4</v>
      </c>
      <c r="G16" s="117">
        <f t="shared" si="9"/>
        <v>0.6</v>
      </c>
      <c r="H16" s="117">
        <f t="shared" si="9"/>
        <v>0.3</v>
      </c>
      <c r="I16" s="117">
        <f t="shared" si="9"/>
        <v>0</v>
      </c>
      <c r="J16" s="118">
        <f>ROUND(J15/$C15*100,1)+0.1</f>
        <v>11.9</v>
      </c>
    </row>
    <row r="17" spans="2:10" ht="13.5">
      <c r="B17" s="227" t="s">
        <v>99</v>
      </c>
      <c r="C17" s="119">
        <f t="shared" si="7"/>
        <v>1264</v>
      </c>
      <c r="D17" s="120">
        <v>0</v>
      </c>
      <c r="E17" s="120">
        <v>51</v>
      </c>
      <c r="F17" s="120">
        <v>803</v>
      </c>
      <c r="G17" s="120">
        <v>276</v>
      </c>
      <c r="H17" s="120">
        <v>11</v>
      </c>
      <c r="I17" s="120">
        <v>1</v>
      </c>
      <c r="J17" s="121">
        <v>122</v>
      </c>
    </row>
    <row r="18" spans="2:10" ht="13.5">
      <c r="B18" s="228"/>
      <c r="C18" s="116">
        <f t="shared" si="7"/>
        <v>100</v>
      </c>
      <c r="D18" s="117">
        <f aca="true" t="shared" si="10" ref="D18:J18">ROUND(D17/$C17*100,1)</f>
        <v>0</v>
      </c>
      <c r="E18" s="117">
        <f t="shared" si="10"/>
        <v>4</v>
      </c>
      <c r="F18" s="117">
        <f t="shared" si="10"/>
        <v>63.5</v>
      </c>
      <c r="G18" s="117">
        <f t="shared" si="10"/>
        <v>21.8</v>
      </c>
      <c r="H18" s="117">
        <f t="shared" si="10"/>
        <v>0.9</v>
      </c>
      <c r="I18" s="117">
        <f t="shared" si="10"/>
        <v>0.1</v>
      </c>
      <c r="J18" s="118">
        <f t="shared" si="10"/>
        <v>9.7</v>
      </c>
    </row>
    <row r="19" spans="2:10" ht="13.5">
      <c r="B19" s="227" t="s">
        <v>100</v>
      </c>
      <c r="C19" s="119">
        <f t="shared" si="7"/>
        <v>2075</v>
      </c>
      <c r="D19" s="120">
        <v>1</v>
      </c>
      <c r="E19" s="120">
        <v>3</v>
      </c>
      <c r="F19" s="120">
        <v>442</v>
      </c>
      <c r="G19" s="120">
        <v>1263</v>
      </c>
      <c r="H19" s="120">
        <v>184</v>
      </c>
      <c r="I19" s="120">
        <v>11</v>
      </c>
      <c r="J19" s="121">
        <v>171</v>
      </c>
    </row>
    <row r="20" spans="2:10" ht="13.5">
      <c r="B20" s="228"/>
      <c r="C20" s="116">
        <f t="shared" si="7"/>
        <v>100</v>
      </c>
      <c r="D20" s="117">
        <f aca="true" t="shared" si="11" ref="D20:I20">ROUND(D19/$C19*100,1)</f>
        <v>0</v>
      </c>
      <c r="E20" s="117">
        <f t="shared" si="11"/>
        <v>0.1</v>
      </c>
      <c r="F20" s="117">
        <f t="shared" si="11"/>
        <v>21.3</v>
      </c>
      <c r="G20" s="117">
        <f t="shared" si="11"/>
        <v>60.9</v>
      </c>
      <c r="H20" s="117">
        <f t="shared" si="11"/>
        <v>8.9</v>
      </c>
      <c r="I20" s="117">
        <f t="shared" si="11"/>
        <v>0.5</v>
      </c>
      <c r="J20" s="118">
        <f>ROUND(J19/$C19*100,1)+0.1</f>
        <v>8.299999999999999</v>
      </c>
    </row>
    <row r="21" spans="2:10" ht="13.5">
      <c r="B21" s="227" t="s">
        <v>101</v>
      </c>
      <c r="C21" s="119">
        <f t="shared" si="7"/>
        <v>2201</v>
      </c>
      <c r="D21" s="120">
        <v>0</v>
      </c>
      <c r="E21" s="120">
        <v>0</v>
      </c>
      <c r="F21" s="120">
        <v>31</v>
      </c>
      <c r="G21" s="120">
        <v>975</v>
      </c>
      <c r="H21" s="120">
        <v>958</v>
      </c>
      <c r="I21" s="120">
        <v>85</v>
      </c>
      <c r="J21" s="121">
        <v>152</v>
      </c>
    </row>
    <row r="22" spans="2:10" ht="13.5">
      <c r="B22" s="228"/>
      <c r="C22" s="116">
        <f t="shared" si="7"/>
        <v>100</v>
      </c>
      <c r="D22" s="117">
        <f aca="true" t="shared" si="12" ref="D22:J22">ROUND(D21/$C21*100,1)</f>
        <v>0</v>
      </c>
      <c r="E22" s="117">
        <f t="shared" si="12"/>
        <v>0</v>
      </c>
      <c r="F22" s="117">
        <f t="shared" si="12"/>
        <v>1.4</v>
      </c>
      <c r="G22" s="117">
        <f t="shared" si="12"/>
        <v>44.3</v>
      </c>
      <c r="H22" s="117">
        <f t="shared" si="12"/>
        <v>43.5</v>
      </c>
      <c r="I22" s="117">
        <f t="shared" si="12"/>
        <v>3.9</v>
      </c>
      <c r="J22" s="118">
        <f t="shared" si="12"/>
        <v>6.9</v>
      </c>
    </row>
    <row r="23" spans="2:10" ht="13.5">
      <c r="B23" s="227" t="s">
        <v>102</v>
      </c>
      <c r="C23" s="119">
        <f t="shared" si="7"/>
        <v>1335</v>
      </c>
      <c r="D23" s="120">
        <v>0</v>
      </c>
      <c r="E23" s="120">
        <v>0</v>
      </c>
      <c r="F23" s="120">
        <v>0</v>
      </c>
      <c r="G23" s="120">
        <v>181</v>
      </c>
      <c r="H23" s="120">
        <v>789</v>
      </c>
      <c r="I23" s="120">
        <v>257</v>
      </c>
      <c r="J23" s="121">
        <v>108</v>
      </c>
    </row>
    <row r="24" spans="2:10" ht="13.5">
      <c r="B24" s="228"/>
      <c r="C24" s="116">
        <f t="shared" si="7"/>
        <v>100</v>
      </c>
      <c r="D24" s="117">
        <f aca="true" t="shared" si="13" ref="D24:I24">ROUND(D23/$C23*100,1)</f>
        <v>0</v>
      </c>
      <c r="E24" s="117">
        <f t="shared" si="13"/>
        <v>0</v>
      </c>
      <c r="F24" s="117">
        <f t="shared" si="13"/>
        <v>0</v>
      </c>
      <c r="G24" s="117">
        <f t="shared" si="13"/>
        <v>13.6</v>
      </c>
      <c r="H24" s="117">
        <f t="shared" si="13"/>
        <v>59.1</v>
      </c>
      <c r="I24" s="117">
        <f t="shared" si="13"/>
        <v>19.3</v>
      </c>
      <c r="J24" s="118">
        <f>ROUND(J23/$C23*100,1)-0.1</f>
        <v>8</v>
      </c>
    </row>
    <row r="25" spans="2:10" ht="13.5">
      <c r="B25" s="231" t="s">
        <v>11</v>
      </c>
      <c r="C25" s="119">
        <f t="shared" si="7"/>
        <v>14</v>
      </c>
      <c r="D25" s="120">
        <v>0</v>
      </c>
      <c r="E25" s="120">
        <v>0</v>
      </c>
      <c r="F25" s="120">
        <v>1</v>
      </c>
      <c r="G25" s="120">
        <v>2</v>
      </c>
      <c r="H25" s="120">
        <v>4</v>
      </c>
      <c r="I25" s="120">
        <v>0</v>
      </c>
      <c r="J25" s="121">
        <v>7</v>
      </c>
    </row>
    <row r="26" spans="2:10" ht="13.5">
      <c r="B26" s="232"/>
      <c r="C26" s="122">
        <f t="shared" si="7"/>
        <v>100</v>
      </c>
      <c r="D26" s="123">
        <f aca="true" t="shared" si="14" ref="D26:J26">ROUND(D25/$C25*100,1)</f>
        <v>0</v>
      </c>
      <c r="E26" s="123">
        <f t="shared" si="14"/>
        <v>0</v>
      </c>
      <c r="F26" s="123">
        <f t="shared" si="14"/>
        <v>7.1</v>
      </c>
      <c r="G26" s="123">
        <f t="shared" si="14"/>
        <v>14.3</v>
      </c>
      <c r="H26" s="123">
        <f t="shared" si="14"/>
        <v>28.6</v>
      </c>
      <c r="I26" s="123">
        <f t="shared" si="14"/>
        <v>0</v>
      </c>
      <c r="J26" s="124">
        <f t="shared" si="14"/>
        <v>50</v>
      </c>
    </row>
    <row r="27" spans="2:10" ht="13.5">
      <c r="B27" s="230" t="s">
        <v>6</v>
      </c>
      <c r="C27" s="113">
        <f aca="true" t="shared" si="15" ref="C27:J27">SUM(C31,C29,C33,C35,C37,C39)</f>
        <v>7819</v>
      </c>
      <c r="D27" s="114">
        <f t="shared" si="15"/>
        <v>206</v>
      </c>
      <c r="E27" s="114">
        <f t="shared" si="15"/>
        <v>489</v>
      </c>
      <c r="F27" s="114">
        <f t="shared" si="15"/>
        <v>1448</v>
      </c>
      <c r="G27" s="114">
        <f t="shared" si="15"/>
        <v>2703</v>
      </c>
      <c r="H27" s="114">
        <f t="shared" si="15"/>
        <v>1949</v>
      </c>
      <c r="I27" s="114">
        <f t="shared" si="15"/>
        <v>354</v>
      </c>
      <c r="J27" s="115">
        <f t="shared" si="15"/>
        <v>670</v>
      </c>
    </row>
    <row r="28" spans="2:10" ht="13.5">
      <c r="B28" s="228"/>
      <c r="C28" s="116">
        <f aca="true" t="shared" si="16" ref="C28:C40">SUM(D28:J28)</f>
        <v>100</v>
      </c>
      <c r="D28" s="117">
        <f aca="true" t="shared" si="17" ref="D28:J28">ROUND(D27/$C27*100,1)</f>
        <v>2.6</v>
      </c>
      <c r="E28" s="117">
        <f t="shared" si="17"/>
        <v>6.3</v>
      </c>
      <c r="F28" s="117">
        <f t="shared" si="17"/>
        <v>18.5</v>
      </c>
      <c r="G28" s="117">
        <f t="shared" si="17"/>
        <v>34.6</v>
      </c>
      <c r="H28" s="117">
        <f t="shared" si="17"/>
        <v>24.9</v>
      </c>
      <c r="I28" s="117">
        <f t="shared" si="17"/>
        <v>4.5</v>
      </c>
      <c r="J28" s="118">
        <f t="shared" si="17"/>
        <v>8.6</v>
      </c>
    </row>
    <row r="29" spans="2:10" ht="13.5">
      <c r="B29" s="227" t="s">
        <v>104</v>
      </c>
      <c r="C29" s="119">
        <f>SUM(D29:J29)</f>
        <v>815</v>
      </c>
      <c r="D29" s="120">
        <v>27</v>
      </c>
      <c r="E29" s="120">
        <v>66</v>
      </c>
      <c r="F29" s="120">
        <v>141</v>
      </c>
      <c r="G29" s="120">
        <v>272</v>
      </c>
      <c r="H29" s="120">
        <v>216</v>
      </c>
      <c r="I29" s="120">
        <v>38</v>
      </c>
      <c r="J29" s="121">
        <v>55</v>
      </c>
    </row>
    <row r="30" spans="2:10" ht="13.5">
      <c r="B30" s="228"/>
      <c r="C30" s="116">
        <f>SUM(D30:J30)</f>
        <v>100</v>
      </c>
      <c r="D30" s="117">
        <f aca="true" t="shared" si="18" ref="D30:J30">ROUND(D29/$C29*100,1)</f>
        <v>3.3</v>
      </c>
      <c r="E30" s="117">
        <f t="shared" si="18"/>
        <v>8.1</v>
      </c>
      <c r="F30" s="117">
        <f t="shared" si="18"/>
        <v>17.3</v>
      </c>
      <c r="G30" s="117">
        <f t="shared" si="18"/>
        <v>33.4</v>
      </c>
      <c r="H30" s="117">
        <f t="shared" si="18"/>
        <v>26.5</v>
      </c>
      <c r="I30" s="117">
        <f t="shared" si="18"/>
        <v>4.7</v>
      </c>
      <c r="J30" s="118">
        <f t="shared" si="18"/>
        <v>6.7</v>
      </c>
    </row>
    <row r="31" spans="2:10" ht="13.5">
      <c r="B31" s="227" t="s">
        <v>103</v>
      </c>
      <c r="C31" s="119">
        <f t="shared" si="16"/>
        <v>1188</v>
      </c>
      <c r="D31" s="120">
        <v>37</v>
      </c>
      <c r="E31" s="120">
        <v>79</v>
      </c>
      <c r="F31" s="120">
        <v>242</v>
      </c>
      <c r="G31" s="120">
        <v>394</v>
      </c>
      <c r="H31" s="120">
        <v>267</v>
      </c>
      <c r="I31" s="120">
        <v>55</v>
      </c>
      <c r="J31" s="121">
        <v>114</v>
      </c>
    </row>
    <row r="32" spans="2:10" ht="13.5">
      <c r="B32" s="228"/>
      <c r="C32" s="116">
        <f t="shared" si="16"/>
        <v>99.99999999999999</v>
      </c>
      <c r="D32" s="117">
        <f aca="true" t="shared" si="19" ref="D32:J32">ROUND(D31/$C31*100,1)</f>
        <v>3.1</v>
      </c>
      <c r="E32" s="117">
        <f t="shared" si="19"/>
        <v>6.6</v>
      </c>
      <c r="F32" s="117">
        <f t="shared" si="19"/>
        <v>20.4</v>
      </c>
      <c r="G32" s="117">
        <f t="shared" si="19"/>
        <v>33.2</v>
      </c>
      <c r="H32" s="117">
        <f t="shared" si="19"/>
        <v>22.5</v>
      </c>
      <c r="I32" s="117">
        <f t="shared" si="19"/>
        <v>4.6</v>
      </c>
      <c r="J32" s="118">
        <f t="shared" si="19"/>
        <v>9.6</v>
      </c>
    </row>
    <row r="33" spans="2:10" ht="13.5">
      <c r="B33" s="227" t="s">
        <v>105</v>
      </c>
      <c r="C33" s="119">
        <f t="shared" si="16"/>
        <v>2658</v>
      </c>
      <c r="D33" s="120">
        <v>56</v>
      </c>
      <c r="E33" s="120">
        <v>144</v>
      </c>
      <c r="F33" s="120">
        <v>492</v>
      </c>
      <c r="G33" s="120">
        <v>937</v>
      </c>
      <c r="H33" s="120">
        <v>694</v>
      </c>
      <c r="I33" s="120">
        <v>126</v>
      </c>
      <c r="J33" s="121">
        <v>209</v>
      </c>
    </row>
    <row r="34" spans="2:10" ht="13.5">
      <c r="B34" s="228"/>
      <c r="C34" s="116">
        <f t="shared" si="16"/>
        <v>100.00000000000001</v>
      </c>
      <c r="D34" s="117">
        <f aca="true" t="shared" si="20" ref="D34:J34">ROUND(D33/$C33*100,1)</f>
        <v>2.1</v>
      </c>
      <c r="E34" s="117">
        <f t="shared" si="20"/>
        <v>5.4</v>
      </c>
      <c r="F34" s="117">
        <f t="shared" si="20"/>
        <v>18.5</v>
      </c>
      <c r="G34" s="117">
        <f t="shared" si="20"/>
        <v>35.3</v>
      </c>
      <c r="H34" s="117">
        <f t="shared" si="20"/>
        <v>26.1</v>
      </c>
      <c r="I34" s="117">
        <f t="shared" si="20"/>
        <v>4.7</v>
      </c>
      <c r="J34" s="118">
        <f t="shared" si="20"/>
        <v>7.9</v>
      </c>
    </row>
    <row r="35" spans="2:10" ht="13.5">
      <c r="B35" s="227" t="s">
        <v>106</v>
      </c>
      <c r="C35" s="119">
        <f t="shared" si="16"/>
        <v>1641</v>
      </c>
      <c r="D35" s="120">
        <v>63</v>
      </c>
      <c r="E35" s="120">
        <v>128</v>
      </c>
      <c r="F35" s="120">
        <v>308</v>
      </c>
      <c r="G35" s="120">
        <v>543</v>
      </c>
      <c r="H35" s="120">
        <v>403</v>
      </c>
      <c r="I35" s="120">
        <v>60</v>
      </c>
      <c r="J35" s="121">
        <v>136</v>
      </c>
    </row>
    <row r="36" spans="2:10" ht="13.5">
      <c r="B36" s="228"/>
      <c r="C36" s="116">
        <f t="shared" si="16"/>
        <v>100</v>
      </c>
      <c r="D36" s="117">
        <f aca="true" t="shared" si="21" ref="D36:I36">ROUND(D35/$C35*100,1)</f>
        <v>3.8</v>
      </c>
      <c r="E36" s="117">
        <f t="shared" si="21"/>
        <v>7.8</v>
      </c>
      <c r="F36" s="117">
        <f t="shared" si="21"/>
        <v>18.8</v>
      </c>
      <c r="G36" s="117">
        <f t="shared" si="21"/>
        <v>33.1</v>
      </c>
      <c r="H36" s="117">
        <f t="shared" si="21"/>
        <v>24.6</v>
      </c>
      <c r="I36" s="117">
        <f t="shared" si="21"/>
        <v>3.7</v>
      </c>
      <c r="J36" s="118">
        <f>ROUND(J35/$C35*100,1)-0.1</f>
        <v>8.200000000000001</v>
      </c>
    </row>
    <row r="37" spans="2:10" ht="13.5">
      <c r="B37" s="227" t="s">
        <v>107</v>
      </c>
      <c r="C37" s="119">
        <f t="shared" si="16"/>
        <v>326</v>
      </c>
      <c r="D37" s="120">
        <v>11</v>
      </c>
      <c r="E37" s="120">
        <v>19</v>
      </c>
      <c r="F37" s="120">
        <v>57</v>
      </c>
      <c r="G37" s="120">
        <v>110</v>
      </c>
      <c r="H37" s="120">
        <v>83</v>
      </c>
      <c r="I37" s="120">
        <v>16</v>
      </c>
      <c r="J37" s="121">
        <v>30</v>
      </c>
    </row>
    <row r="38" spans="2:10" ht="13.5">
      <c r="B38" s="228"/>
      <c r="C38" s="116">
        <f t="shared" si="16"/>
        <v>100.00000000000001</v>
      </c>
      <c r="D38" s="117">
        <f aca="true" t="shared" si="22" ref="D38:J38">ROUND(D37/$C37*100,1)</f>
        <v>3.4</v>
      </c>
      <c r="E38" s="117">
        <f t="shared" si="22"/>
        <v>5.8</v>
      </c>
      <c r="F38" s="117">
        <f t="shared" si="22"/>
        <v>17.5</v>
      </c>
      <c r="G38" s="117">
        <f t="shared" si="22"/>
        <v>33.7</v>
      </c>
      <c r="H38" s="117">
        <f t="shared" si="22"/>
        <v>25.5</v>
      </c>
      <c r="I38" s="117">
        <f t="shared" si="22"/>
        <v>4.9</v>
      </c>
      <c r="J38" s="118">
        <f t="shared" si="22"/>
        <v>9.2</v>
      </c>
    </row>
    <row r="39" spans="2:10" ht="13.5">
      <c r="B39" s="227" t="s">
        <v>108</v>
      </c>
      <c r="C39" s="119">
        <f t="shared" si="16"/>
        <v>1191</v>
      </c>
      <c r="D39" s="120">
        <v>12</v>
      </c>
      <c r="E39" s="120">
        <v>53</v>
      </c>
      <c r="F39" s="120">
        <v>208</v>
      </c>
      <c r="G39" s="120">
        <v>447</v>
      </c>
      <c r="H39" s="120">
        <v>286</v>
      </c>
      <c r="I39" s="120">
        <v>59</v>
      </c>
      <c r="J39" s="121">
        <v>126</v>
      </c>
    </row>
    <row r="40" spans="2:10" ht="13.5">
      <c r="B40" s="229"/>
      <c r="C40" s="122">
        <f t="shared" si="16"/>
        <v>100</v>
      </c>
      <c r="D40" s="123">
        <f aca="true" t="shared" si="23" ref="D40:I40">ROUND(D39/$C39*100,1)</f>
        <v>1</v>
      </c>
      <c r="E40" s="123">
        <f t="shared" si="23"/>
        <v>4.5</v>
      </c>
      <c r="F40" s="123">
        <f t="shared" si="23"/>
        <v>17.5</v>
      </c>
      <c r="G40" s="123">
        <f t="shared" si="23"/>
        <v>37.5</v>
      </c>
      <c r="H40" s="123">
        <f t="shared" si="23"/>
        <v>24</v>
      </c>
      <c r="I40" s="123">
        <f t="shared" si="23"/>
        <v>5</v>
      </c>
      <c r="J40" s="124">
        <f>ROUND(J39/$C39*100,1)-0.1</f>
        <v>10.5</v>
      </c>
    </row>
    <row r="41" spans="2:10" ht="13.5">
      <c r="B41" s="230" t="s">
        <v>6</v>
      </c>
      <c r="C41" s="113">
        <f>SUM(C43,C45)</f>
        <v>7819</v>
      </c>
      <c r="D41" s="114">
        <f>SUM(D43,D45)</f>
        <v>206</v>
      </c>
      <c r="E41" s="114">
        <f aca="true" t="shared" si="24" ref="E41:J41">SUM(E43,E45)</f>
        <v>489</v>
      </c>
      <c r="F41" s="114">
        <f t="shared" si="24"/>
        <v>1448</v>
      </c>
      <c r="G41" s="114">
        <f t="shared" si="24"/>
        <v>2703</v>
      </c>
      <c r="H41" s="114">
        <f t="shared" si="24"/>
        <v>1949</v>
      </c>
      <c r="I41" s="114">
        <f t="shared" si="24"/>
        <v>354</v>
      </c>
      <c r="J41" s="115">
        <f t="shared" si="24"/>
        <v>670</v>
      </c>
    </row>
    <row r="42" spans="2:10" ht="13.5">
      <c r="B42" s="228"/>
      <c r="C42" s="116">
        <f>SUM(D42:J42)</f>
        <v>100</v>
      </c>
      <c r="D42" s="117">
        <f aca="true" t="shared" si="25" ref="D42:J42">ROUND(D41/$C41*100,1)</f>
        <v>2.6</v>
      </c>
      <c r="E42" s="117">
        <f t="shared" si="25"/>
        <v>6.3</v>
      </c>
      <c r="F42" s="117">
        <f t="shared" si="25"/>
        <v>18.5</v>
      </c>
      <c r="G42" s="117">
        <f t="shared" si="25"/>
        <v>34.6</v>
      </c>
      <c r="H42" s="117">
        <f t="shared" si="25"/>
        <v>24.9</v>
      </c>
      <c r="I42" s="117">
        <f t="shared" si="25"/>
        <v>4.5</v>
      </c>
      <c r="J42" s="118">
        <f t="shared" si="25"/>
        <v>8.6</v>
      </c>
    </row>
    <row r="43" spans="2:10" ht="13.5">
      <c r="B43" s="227" t="s">
        <v>163</v>
      </c>
      <c r="C43" s="119">
        <f>SUM(D43:J43)</f>
        <v>3189</v>
      </c>
      <c r="D43" s="120">
        <v>202</v>
      </c>
      <c r="E43" s="120">
        <v>445</v>
      </c>
      <c r="F43" s="120">
        <v>680</v>
      </c>
      <c r="G43" s="120">
        <v>852</v>
      </c>
      <c r="H43" s="120">
        <v>587</v>
      </c>
      <c r="I43" s="120">
        <v>127</v>
      </c>
      <c r="J43" s="121">
        <v>296</v>
      </c>
    </row>
    <row r="44" spans="2:10" ht="13.5">
      <c r="B44" s="228"/>
      <c r="C44" s="116">
        <f>SUM(D44:J44)</f>
        <v>99.99999999999999</v>
      </c>
      <c r="D44" s="117">
        <f aca="true" t="shared" si="26" ref="D44:J44">ROUND(D43/$C43*100,1)</f>
        <v>6.3</v>
      </c>
      <c r="E44" s="117">
        <f t="shared" si="26"/>
        <v>14</v>
      </c>
      <c r="F44" s="117">
        <f t="shared" si="26"/>
        <v>21.3</v>
      </c>
      <c r="G44" s="117">
        <f t="shared" si="26"/>
        <v>26.7</v>
      </c>
      <c r="H44" s="117">
        <f t="shared" si="26"/>
        <v>18.4</v>
      </c>
      <c r="I44" s="117">
        <f t="shared" si="26"/>
        <v>4</v>
      </c>
      <c r="J44" s="118">
        <f t="shared" si="26"/>
        <v>9.3</v>
      </c>
    </row>
    <row r="45" spans="2:10" ht="13.5">
      <c r="B45" s="231" t="s">
        <v>109</v>
      </c>
      <c r="C45" s="119">
        <f>SUM(D45:J45)</f>
        <v>4630</v>
      </c>
      <c r="D45" s="120">
        <v>4</v>
      </c>
      <c r="E45" s="120">
        <v>44</v>
      </c>
      <c r="F45" s="120">
        <v>768</v>
      </c>
      <c r="G45" s="120">
        <v>1851</v>
      </c>
      <c r="H45" s="120">
        <v>1362</v>
      </c>
      <c r="I45" s="120">
        <v>227</v>
      </c>
      <c r="J45" s="121">
        <v>374</v>
      </c>
    </row>
    <row r="46" spans="2:10" ht="13.5">
      <c r="B46" s="232"/>
      <c r="C46" s="122">
        <f>SUM(D46:J46)</f>
        <v>100</v>
      </c>
      <c r="D46" s="123">
        <f aca="true" t="shared" si="27" ref="D46:I46">ROUND(D45/$C45*100,1)</f>
        <v>0.1</v>
      </c>
      <c r="E46" s="123">
        <f t="shared" si="27"/>
        <v>1</v>
      </c>
      <c r="F46" s="123">
        <f t="shared" si="27"/>
        <v>16.6</v>
      </c>
      <c r="G46" s="123">
        <f t="shared" si="27"/>
        <v>40</v>
      </c>
      <c r="H46" s="123">
        <f t="shared" si="27"/>
        <v>29.4</v>
      </c>
      <c r="I46" s="123">
        <f t="shared" si="27"/>
        <v>4.9</v>
      </c>
      <c r="J46" s="124">
        <f>ROUND(J45/$C45*100,1)-0.1</f>
        <v>8</v>
      </c>
    </row>
    <row r="51" ht="13.5">
      <c r="A51" s="107" t="s">
        <v>193</v>
      </c>
    </row>
    <row r="52" ht="13.5">
      <c r="A52" s="107" t="s">
        <v>166</v>
      </c>
    </row>
    <row r="54" spans="2:10" ht="27">
      <c r="B54" s="109" t="s">
        <v>97</v>
      </c>
      <c r="C54" s="110" t="s">
        <v>6</v>
      </c>
      <c r="D54" s="110" t="s">
        <v>127</v>
      </c>
      <c r="E54" s="110" t="s">
        <v>128</v>
      </c>
      <c r="F54" s="110" t="s">
        <v>129</v>
      </c>
      <c r="G54" s="110" t="s">
        <v>130</v>
      </c>
      <c r="H54" s="110" t="s">
        <v>131</v>
      </c>
      <c r="I54" s="111" t="s">
        <v>132</v>
      </c>
      <c r="J54" s="112" t="s">
        <v>11</v>
      </c>
    </row>
    <row r="55" spans="2:10" ht="13.5">
      <c r="B55" s="230" t="s">
        <v>6</v>
      </c>
      <c r="C55" s="113">
        <f>SUM(C57,C59,C61)</f>
        <v>7819</v>
      </c>
      <c r="D55" s="114">
        <f aca="true" t="shared" si="28" ref="D55:J55">SUM(D57,D59,D61)</f>
        <v>161</v>
      </c>
      <c r="E55" s="114">
        <f t="shared" si="28"/>
        <v>1822</v>
      </c>
      <c r="F55" s="114">
        <f t="shared" si="28"/>
        <v>3999</v>
      </c>
      <c r="G55" s="114">
        <f t="shared" si="28"/>
        <v>1231</v>
      </c>
      <c r="H55" s="114">
        <f t="shared" si="28"/>
        <v>172</v>
      </c>
      <c r="I55" s="114">
        <f t="shared" si="28"/>
        <v>35</v>
      </c>
      <c r="J55" s="115">
        <f t="shared" si="28"/>
        <v>399</v>
      </c>
    </row>
    <row r="56" spans="2:10" ht="13.5">
      <c r="B56" s="228"/>
      <c r="C56" s="116">
        <f aca="true" t="shared" si="29" ref="C56:C62">SUM(D56:J56)</f>
        <v>100.00000000000001</v>
      </c>
      <c r="D56" s="117">
        <f aca="true" t="shared" si="30" ref="D56:I56">ROUND(D55/$C55*100,1)</f>
        <v>2.1</v>
      </c>
      <c r="E56" s="117">
        <f t="shared" si="30"/>
        <v>23.3</v>
      </c>
      <c r="F56" s="117">
        <f t="shared" si="30"/>
        <v>51.1</v>
      </c>
      <c r="G56" s="117">
        <f t="shared" si="30"/>
        <v>15.7</v>
      </c>
      <c r="H56" s="117">
        <f t="shared" si="30"/>
        <v>2.2</v>
      </c>
      <c r="I56" s="117">
        <f t="shared" si="30"/>
        <v>0.4</v>
      </c>
      <c r="J56" s="118">
        <f>ROUND(J55/$C55*100,1)+0.1</f>
        <v>5.199999999999999</v>
      </c>
    </row>
    <row r="57" spans="2:10" ht="13.5">
      <c r="B57" s="227" t="s">
        <v>12</v>
      </c>
      <c r="C57" s="119">
        <f t="shared" si="29"/>
        <v>3936</v>
      </c>
      <c r="D57" s="120">
        <v>59</v>
      </c>
      <c r="E57" s="120">
        <v>876</v>
      </c>
      <c r="F57" s="120">
        <v>2026</v>
      </c>
      <c r="G57" s="120">
        <v>656</v>
      </c>
      <c r="H57" s="120">
        <v>88</v>
      </c>
      <c r="I57" s="120">
        <v>23</v>
      </c>
      <c r="J57" s="121">
        <v>208</v>
      </c>
    </row>
    <row r="58" spans="2:10" ht="13.5">
      <c r="B58" s="228"/>
      <c r="C58" s="116">
        <f t="shared" si="29"/>
        <v>100</v>
      </c>
      <c r="D58" s="117">
        <f aca="true" t="shared" si="31" ref="D58:I58">ROUND(D57/$C57*100,1)</f>
        <v>1.5</v>
      </c>
      <c r="E58" s="117">
        <f t="shared" si="31"/>
        <v>22.3</v>
      </c>
      <c r="F58" s="117">
        <f t="shared" si="31"/>
        <v>51.5</v>
      </c>
      <c r="G58" s="117">
        <f t="shared" si="31"/>
        <v>16.7</v>
      </c>
      <c r="H58" s="117">
        <f t="shared" si="31"/>
        <v>2.2</v>
      </c>
      <c r="I58" s="117">
        <f t="shared" si="31"/>
        <v>0.6</v>
      </c>
      <c r="J58" s="118">
        <f>ROUND(J57/$C57*100,1)-0.1</f>
        <v>5.2</v>
      </c>
    </row>
    <row r="59" spans="2:10" ht="13.5">
      <c r="B59" s="227" t="s">
        <v>13</v>
      </c>
      <c r="C59" s="119">
        <f t="shared" si="29"/>
        <v>3737</v>
      </c>
      <c r="D59" s="120">
        <v>98</v>
      </c>
      <c r="E59" s="120">
        <v>917</v>
      </c>
      <c r="F59" s="120">
        <v>1903</v>
      </c>
      <c r="G59" s="120">
        <v>549</v>
      </c>
      <c r="H59" s="120">
        <v>80</v>
      </c>
      <c r="I59" s="120">
        <v>12</v>
      </c>
      <c r="J59" s="121">
        <v>178</v>
      </c>
    </row>
    <row r="60" spans="2:10" ht="13.5">
      <c r="B60" s="228"/>
      <c r="C60" s="116">
        <f t="shared" si="29"/>
        <v>100</v>
      </c>
      <c r="D60" s="117">
        <f aca="true" t="shared" si="32" ref="D60:I60">ROUND(D59/$C59*100,1)</f>
        <v>2.6</v>
      </c>
      <c r="E60" s="117">
        <f t="shared" si="32"/>
        <v>24.5</v>
      </c>
      <c r="F60" s="117">
        <f t="shared" si="32"/>
        <v>50.9</v>
      </c>
      <c r="G60" s="117">
        <f t="shared" si="32"/>
        <v>14.7</v>
      </c>
      <c r="H60" s="117">
        <f t="shared" si="32"/>
        <v>2.1</v>
      </c>
      <c r="I60" s="117">
        <f t="shared" si="32"/>
        <v>0.3</v>
      </c>
      <c r="J60" s="118">
        <f>ROUND(J59/$C59*100,1)+0.1</f>
        <v>4.8999999999999995</v>
      </c>
    </row>
    <row r="61" spans="2:10" ht="13.5">
      <c r="B61" s="231" t="s">
        <v>11</v>
      </c>
      <c r="C61" s="119">
        <f t="shared" si="29"/>
        <v>146</v>
      </c>
      <c r="D61" s="120">
        <v>4</v>
      </c>
      <c r="E61" s="120">
        <v>29</v>
      </c>
      <c r="F61" s="120">
        <v>70</v>
      </c>
      <c r="G61" s="120">
        <v>26</v>
      </c>
      <c r="H61" s="120">
        <v>4</v>
      </c>
      <c r="I61" s="120">
        <v>0</v>
      </c>
      <c r="J61" s="121">
        <v>13</v>
      </c>
    </row>
    <row r="62" spans="2:10" ht="13.5">
      <c r="B62" s="232"/>
      <c r="C62" s="116">
        <f t="shared" si="29"/>
        <v>100</v>
      </c>
      <c r="D62" s="117">
        <f aca="true" t="shared" si="33" ref="D62:I62">ROUND(D61/$C61*100,1)</f>
        <v>2.7</v>
      </c>
      <c r="E62" s="117">
        <f t="shared" si="33"/>
        <v>19.9</v>
      </c>
      <c r="F62" s="117">
        <f t="shared" si="33"/>
        <v>47.9</v>
      </c>
      <c r="G62" s="117">
        <f t="shared" si="33"/>
        <v>17.8</v>
      </c>
      <c r="H62" s="117">
        <f t="shared" si="33"/>
        <v>2.7</v>
      </c>
      <c r="I62" s="117">
        <f t="shared" si="33"/>
        <v>0</v>
      </c>
      <c r="J62" s="118">
        <f>ROUND(J61/$C61*100,1)+0.1</f>
        <v>9</v>
      </c>
    </row>
    <row r="63" spans="2:10" ht="13.5">
      <c r="B63" s="230" t="s">
        <v>6</v>
      </c>
      <c r="C63" s="113">
        <f>SUM(C65,C67,C69,C71,C73,C75)</f>
        <v>7819</v>
      </c>
      <c r="D63" s="114">
        <f>SUM(D65,D67,D69,D71,D73,D75)</f>
        <v>161</v>
      </c>
      <c r="E63" s="114">
        <f aca="true" t="shared" si="34" ref="E63:J63">SUM(E65,E67,E69,E71,E73,E75)</f>
        <v>1822</v>
      </c>
      <c r="F63" s="114">
        <f t="shared" si="34"/>
        <v>3999</v>
      </c>
      <c r="G63" s="114">
        <f t="shared" si="34"/>
        <v>1231</v>
      </c>
      <c r="H63" s="114">
        <f t="shared" si="34"/>
        <v>172</v>
      </c>
      <c r="I63" s="114">
        <f t="shared" si="34"/>
        <v>35</v>
      </c>
      <c r="J63" s="115">
        <f t="shared" si="34"/>
        <v>399</v>
      </c>
    </row>
    <row r="64" spans="2:10" ht="13.5">
      <c r="B64" s="228"/>
      <c r="C64" s="116">
        <f aca="true" t="shared" si="35" ref="C64:C76">SUM(D64:J64)</f>
        <v>100.00000000000001</v>
      </c>
      <c r="D64" s="117">
        <f aca="true" t="shared" si="36" ref="D64:I64">ROUND(D63/$C63*100,1)</f>
        <v>2.1</v>
      </c>
      <c r="E64" s="117">
        <f t="shared" si="36"/>
        <v>23.3</v>
      </c>
      <c r="F64" s="117">
        <f t="shared" si="36"/>
        <v>51.1</v>
      </c>
      <c r="G64" s="117">
        <f t="shared" si="36"/>
        <v>15.7</v>
      </c>
      <c r="H64" s="117">
        <f t="shared" si="36"/>
        <v>2.2</v>
      </c>
      <c r="I64" s="117">
        <f t="shared" si="36"/>
        <v>0.4</v>
      </c>
      <c r="J64" s="118">
        <f>ROUND(J63/$C63*100,1)+0.1</f>
        <v>5.199999999999999</v>
      </c>
    </row>
    <row r="65" spans="2:10" ht="13.5">
      <c r="B65" s="227" t="s">
        <v>98</v>
      </c>
      <c r="C65" s="119">
        <f t="shared" si="35"/>
        <v>930</v>
      </c>
      <c r="D65" s="120">
        <v>160</v>
      </c>
      <c r="E65" s="120">
        <v>693</v>
      </c>
      <c r="F65" s="120">
        <v>35</v>
      </c>
      <c r="G65" s="120">
        <v>0</v>
      </c>
      <c r="H65" s="120">
        <v>0</v>
      </c>
      <c r="I65" s="120">
        <v>0</v>
      </c>
      <c r="J65" s="121">
        <v>42</v>
      </c>
    </row>
    <row r="66" spans="2:10" ht="13.5">
      <c r="B66" s="228"/>
      <c r="C66" s="116">
        <f t="shared" si="35"/>
        <v>100</v>
      </c>
      <c r="D66" s="117">
        <f aca="true" t="shared" si="37" ref="D66:J66">ROUND(D65/$C65*100,1)</f>
        <v>17.2</v>
      </c>
      <c r="E66" s="117">
        <f t="shared" si="37"/>
        <v>74.5</v>
      </c>
      <c r="F66" s="117">
        <f t="shared" si="37"/>
        <v>3.8</v>
      </c>
      <c r="G66" s="117">
        <f t="shared" si="37"/>
        <v>0</v>
      </c>
      <c r="H66" s="117">
        <f t="shared" si="37"/>
        <v>0</v>
      </c>
      <c r="I66" s="117">
        <f t="shared" si="37"/>
        <v>0</v>
      </c>
      <c r="J66" s="118">
        <f t="shared" si="37"/>
        <v>4.5</v>
      </c>
    </row>
    <row r="67" spans="2:10" ht="13.5">
      <c r="B67" s="227" t="s">
        <v>99</v>
      </c>
      <c r="C67" s="119">
        <f t="shared" si="35"/>
        <v>1264</v>
      </c>
      <c r="D67" s="120">
        <v>1</v>
      </c>
      <c r="E67" s="120">
        <v>655</v>
      </c>
      <c r="F67" s="120">
        <v>541</v>
      </c>
      <c r="G67" s="120">
        <v>8</v>
      </c>
      <c r="H67" s="120">
        <v>0</v>
      </c>
      <c r="I67" s="120">
        <v>0</v>
      </c>
      <c r="J67" s="121">
        <v>59</v>
      </c>
    </row>
    <row r="68" spans="2:10" ht="13.5">
      <c r="B68" s="228"/>
      <c r="C68" s="116">
        <f t="shared" si="35"/>
        <v>99.99999999999999</v>
      </c>
      <c r="D68" s="117">
        <f aca="true" t="shared" si="38" ref="D68:J68">ROUND(D67/$C67*100,1)</f>
        <v>0.1</v>
      </c>
      <c r="E68" s="117">
        <f t="shared" si="38"/>
        <v>51.8</v>
      </c>
      <c r="F68" s="117">
        <f t="shared" si="38"/>
        <v>42.8</v>
      </c>
      <c r="G68" s="117">
        <f t="shared" si="38"/>
        <v>0.6</v>
      </c>
      <c r="H68" s="117">
        <f t="shared" si="38"/>
        <v>0</v>
      </c>
      <c r="I68" s="117">
        <f t="shared" si="38"/>
        <v>0</v>
      </c>
      <c r="J68" s="118">
        <f t="shared" si="38"/>
        <v>4.7</v>
      </c>
    </row>
    <row r="69" spans="2:10" ht="13.5">
      <c r="B69" s="227" t="s">
        <v>100</v>
      </c>
      <c r="C69" s="119">
        <f t="shared" si="35"/>
        <v>2075</v>
      </c>
      <c r="D69" s="120">
        <v>0</v>
      </c>
      <c r="E69" s="120">
        <v>371</v>
      </c>
      <c r="F69" s="120">
        <v>1459</v>
      </c>
      <c r="G69" s="120">
        <v>135</v>
      </c>
      <c r="H69" s="120">
        <v>8</v>
      </c>
      <c r="I69" s="120">
        <v>3</v>
      </c>
      <c r="J69" s="121">
        <v>99</v>
      </c>
    </row>
    <row r="70" spans="2:10" ht="13.5">
      <c r="B70" s="228"/>
      <c r="C70" s="116">
        <f t="shared" si="35"/>
        <v>99.99999999999999</v>
      </c>
      <c r="D70" s="117">
        <f aca="true" t="shared" si="39" ref="D70:J70">ROUND(D69/$C69*100,1)</f>
        <v>0</v>
      </c>
      <c r="E70" s="117">
        <f t="shared" si="39"/>
        <v>17.9</v>
      </c>
      <c r="F70" s="117">
        <f t="shared" si="39"/>
        <v>70.3</v>
      </c>
      <c r="G70" s="117">
        <f t="shared" si="39"/>
        <v>6.5</v>
      </c>
      <c r="H70" s="117">
        <f t="shared" si="39"/>
        <v>0.4</v>
      </c>
      <c r="I70" s="117">
        <f t="shared" si="39"/>
        <v>0.1</v>
      </c>
      <c r="J70" s="118">
        <f t="shared" si="39"/>
        <v>4.8</v>
      </c>
    </row>
    <row r="71" spans="2:10" ht="13.5">
      <c r="B71" s="227" t="s">
        <v>101</v>
      </c>
      <c r="C71" s="119">
        <f t="shared" si="35"/>
        <v>2201</v>
      </c>
      <c r="D71" s="120">
        <v>0</v>
      </c>
      <c r="E71" s="120">
        <v>85</v>
      </c>
      <c r="F71" s="120">
        <v>1430</v>
      </c>
      <c r="G71" s="120">
        <v>509</v>
      </c>
      <c r="H71" s="120">
        <v>53</v>
      </c>
      <c r="I71" s="120">
        <v>7</v>
      </c>
      <c r="J71" s="121">
        <v>117</v>
      </c>
    </row>
    <row r="72" spans="2:10" ht="13.5">
      <c r="B72" s="228"/>
      <c r="C72" s="116">
        <f t="shared" si="35"/>
        <v>100</v>
      </c>
      <c r="D72" s="117">
        <f aca="true" t="shared" si="40" ref="D72:J72">ROUND(D71/$C71*100,1)</f>
        <v>0</v>
      </c>
      <c r="E72" s="117">
        <f t="shared" si="40"/>
        <v>3.9</v>
      </c>
      <c r="F72" s="117">
        <f t="shared" si="40"/>
        <v>65</v>
      </c>
      <c r="G72" s="117">
        <f t="shared" si="40"/>
        <v>23.1</v>
      </c>
      <c r="H72" s="117">
        <f t="shared" si="40"/>
        <v>2.4</v>
      </c>
      <c r="I72" s="117">
        <f t="shared" si="40"/>
        <v>0.3</v>
      </c>
      <c r="J72" s="118">
        <f t="shared" si="40"/>
        <v>5.3</v>
      </c>
    </row>
    <row r="73" spans="2:10" ht="13.5">
      <c r="B73" s="227" t="s">
        <v>102</v>
      </c>
      <c r="C73" s="119">
        <f t="shared" si="35"/>
        <v>1335</v>
      </c>
      <c r="D73" s="120">
        <v>0</v>
      </c>
      <c r="E73" s="120">
        <v>17</v>
      </c>
      <c r="F73" s="120">
        <v>530</v>
      </c>
      <c r="G73" s="120">
        <v>577</v>
      </c>
      <c r="H73" s="120">
        <v>111</v>
      </c>
      <c r="I73" s="120">
        <v>25</v>
      </c>
      <c r="J73" s="121">
        <v>75</v>
      </c>
    </row>
    <row r="74" spans="2:10" ht="13.5">
      <c r="B74" s="228"/>
      <c r="C74" s="116">
        <f t="shared" si="35"/>
        <v>100</v>
      </c>
      <c r="D74" s="117">
        <f aca="true" t="shared" si="41" ref="D74:J74">ROUND(D73/$C73*100,1)</f>
        <v>0</v>
      </c>
      <c r="E74" s="117">
        <f t="shared" si="41"/>
        <v>1.3</v>
      </c>
      <c r="F74" s="117">
        <f t="shared" si="41"/>
        <v>39.7</v>
      </c>
      <c r="G74" s="117">
        <f t="shared" si="41"/>
        <v>43.2</v>
      </c>
      <c r="H74" s="117">
        <f t="shared" si="41"/>
        <v>8.3</v>
      </c>
      <c r="I74" s="117">
        <f t="shared" si="41"/>
        <v>1.9</v>
      </c>
      <c r="J74" s="118">
        <f t="shared" si="41"/>
        <v>5.6</v>
      </c>
    </row>
    <row r="75" spans="2:10" ht="13.5">
      <c r="B75" s="231" t="s">
        <v>11</v>
      </c>
      <c r="C75" s="119">
        <f t="shared" si="35"/>
        <v>14</v>
      </c>
      <c r="D75" s="120">
        <v>0</v>
      </c>
      <c r="E75" s="120">
        <v>1</v>
      </c>
      <c r="F75" s="120">
        <v>4</v>
      </c>
      <c r="G75" s="120">
        <v>2</v>
      </c>
      <c r="H75" s="120">
        <v>0</v>
      </c>
      <c r="I75" s="120">
        <v>0</v>
      </c>
      <c r="J75" s="121">
        <v>7</v>
      </c>
    </row>
    <row r="76" spans="2:10" ht="13.5">
      <c r="B76" s="232"/>
      <c r="C76" s="122">
        <f t="shared" si="35"/>
        <v>100</v>
      </c>
      <c r="D76" s="123">
        <f aca="true" t="shared" si="42" ref="D76:J76">ROUND(D75/$C75*100,1)</f>
        <v>0</v>
      </c>
      <c r="E76" s="123">
        <f t="shared" si="42"/>
        <v>7.1</v>
      </c>
      <c r="F76" s="123">
        <f t="shared" si="42"/>
        <v>28.6</v>
      </c>
      <c r="G76" s="123">
        <f t="shared" si="42"/>
        <v>14.3</v>
      </c>
      <c r="H76" s="123">
        <f t="shared" si="42"/>
        <v>0</v>
      </c>
      <c r="I76" s="123">
        <f t="shared" si="42"/>
        <v>0</v>
      </c>
      <c r="J76" s="124">
        <f t="shared" si="42"/>
        <v>50</v>
      </c>
    </row>
    <row r="77" spans="2:10" ht="13.5">
      <c r="B77" s="230" t="s">
        <v>6</v>
      </c>
      <c r="C77" s="113">
        <f aca="true" t="shared" si="43" ref="C77:J77">SUM(C81,C79,C83,C85,C87,C89)</f>
        <v>7819</v>
      </c>
      <c r="D77" s="114">
        <f t="shared" si="43"/>
        <v>161</v>
      </c>
      <c r="E77" s="114">
        <f t="shared" si="43"/>
        <v>1822</v>
      </c>
      <c r="F77" s="114">
        <f t="shared" si="43"/>
        <v>3999</v>
      </c>
      <c r="G77" s="114">
        <f t="shared" si="43"/>
        <v>1231</v>
      </c>
      <c r="H77" s="114">
        <f t="shared" si="43"/>
        <v>172</v>
      </c>
      <c r="I77" s="114">
        <f t="shared" si="43"/>
        <v>35</v>
      </c>
      <c r="J77" s="115">
        <f t="shared" si="43"/>
        <v>399</v>
      </c>
    </row>
    <row r="78" spans="2:10" ht="13.5">
      <c r="B78" s="228"/>
      <c r="C78" s="116">
        <f aca="true" t="shared" si="44" ref="C78:C90">SUM(D78:J78)</f>
        <v>100.00000000000001</v>
      </c>
      <c r="D78" s="117">
        <f aca="true" t="shared" si="45" ref="D78:I78">ROUND(D77/$C77*100,1)</f>
        <v>2.1</v>
      </c>
      <c r="E78" s="117">
        <f t="shared" si="45"/>
        <v>23.3</v>
      </c>
      <c r="F78" s="117">
        <f t="shared" si="45"/>
        <v>51.1</v>
      </c>
      <c r="G78" s="117">
        <f t="shared" si="45"/>
        <v>15.7</v>
      </c>
      <c r="H78" s="117">
        <f t="shared" si="45"/>
        <v>2.2</v>
      </c>
      <c r="I78" s="117">
        <f t="shared" si="45"/>
        <v>0.4</v>
      </c>
      <c r="J78" s="118">
        <f>ROUND(J77/$C77*100,1)+0.1</f>
        <v>5.199999999999999</v>
      </c>
    </row>
    <row r="79" spans="2:10" ht="13.5">
      <c r="B79" s="227" t="s">
        <v>104</v>
      </c>
      <c r="C79" s="119">
        <f>SUM(D79:J79)</f>
        <v>815</v>
      </c>
      <c r="D79" s="120">
        <v>19</v>
      </c>
      <c r="E79" s="120">
        <v>201</v>
      </c>
      <c r="F79" s="120">
        <v>400</v>
      </c>
      <c r="G79" s="120">
        <v>133</v>
      </c>
      <c r="H79" s="120">
        <v>21</v>
      </c>
      <c r="I79" s="120">
        <v>3</v>
      </c>
      <c r="J79" s="121">
        <v>38</v>
      </c>
    </row>
    <row r="80" spans="2:10" ht="13.5">
      <c r="B80" s="228"/>
      <c r="C80" s="116">
        <f>SUM(D80:J80)</f>
        <v>99.99999999999999</v>
      </c>
      <c r="D80" s="117">
        <f aca="true" t="shared" si="46" ref="D80:I80">ROUND(D79/$C79*100,1)</f>
        <v>2.3</v>
      </c>
      <c r="E80" s="117">
        <f t="shared" si="46"/>
        <v>24.7</v>
      </c>
      <c r="F80" s="117">
        <f t="shared" si="46"/>
        <v>49.1</v>
      </c>
      <c r="G80" s="117">
        <f t="shared" si="46"/>
        <v>16.3</v>
      </c>
      <c r="H80" s="117">
        <f t="shared" si="46"/>
        <v>2.6</v>
      </c>
      <c r="I80" s="117">
        <f t="shared" si="46"/>
        <v>0.4</v>
      </c>
      <c r="J80" s="118">
        <f>ROUND(J79/$C79*100,1)-0.1</f>
        <v>4.6000000000000005</v>
      </c>
    </row>
    <row r="81" spans="2:10" ht="13.5">
      <c r="B81" s="227" t="s">
        <v>103</v>
      </c>
      <c r="C81" s="119">
        <f t="shared" si="44"/>
        <v>1188</v>
      </c>
      <c r="D81" s="120">
        <v>22</v>
      </c>
      <c r="E81" s="120">
        <v>308</v>
      </c>
      <c r="F81" s="120">
        <v>558</v>
      </c>
      <c r="G81" s="120">
        <v>190</v>
      </c>
      <c r="H81" s="120">
        <v>29</v>
      </c>
      <c r="I81" s="120">
        <v>6</v>
      </c>
      <c r="J81" s="121">
        <v>75</v>
      </c>
    </row>
    <row r="82" spans="2:10" ht="13.5">
      <c r="B82" s="228"/>
      <c r="C82" s="116">
        <f t="shared" si="44"/>
        <v>100</v>
      </c>
      <c r="D82" s="117">
        <f aca="true" t="shared" si="47" ref="D82:J82">ROUND(D81/$C81*100,1)</f>
        <v>1.9</v>
      </c>
      <c r="E82" s="117">
        <f t="shared" si="47"/>
        <v>25.9</v>
      </c>
      <c r="F82" s="117">
        <f t="shared" si="47"/>
        <v>47</v>
      </c>
      <c r="G82" s="117">
        <f t="shared" si="47"/>
        <v>16</v>
      </c>
      <c r="H82" s="117">
        <f t="shared" si="47"/>
        <v>2.4</v>
      </c>
      <c r="I82" s="117">
        <f t="shared" si="47"/>
        <v>0.5</v>
      </c>
      <c r="J82" s="118">
        <f t="shared" si="47"/>
        <v>6.3</v>
      </c>
    </row>
    <row r="83" spans="2:10" ht="13.5">
      <c r="B83" s="227" t="s">
        <v>105</v>
      </c>
      <c r="C83" s="119">
        <f t="shared" si="44"/>
        <v>2658</v>
      </c>
      <c r="D83" s="120">
        <v>52</v>
      </c>
      <c r="E83" s="120">
        <v>575</v>
      </c>
      <c r="F83" s="120">
        <v>1440</v>
      </c>
      <c r="G83" s="120">
        <v>413</v>
      </c>
      <c r="H83" s="120">
        <v>54</v>
      </c>
      <c r="I83" s="120">
        <v>13</v>
      </c>
      <c r="J83" s="121">
        <v>111</v>
      </c>
    </row>
    <row r="84" spans="2:10" ht="13.5">
      <c r="B84" s="228"/>
      <c r="C84" s="116">
        <f t="shared" si="44"/>
        <v>100.00000000000001</v>
      </c>
      <c r="D84" s="117">
        <f aca="true" t="shared" si="48" ref="D84:J84">ROUND(D83/$C83*100,1)</f>
        <v>2</v>
      </c>
      <c r="E84" s="117">
        <f t="shared" si="48"/>
        <v>21.6</v>
      </c>
      <c r="F84" s="117">
        <f t="shared" si="48"/>
        <v>54.2</v>
      </c>
      <c r="G84" s="117">
        <f t="shared" si="48"/>
        <v>15.5</v>
      </c>
      <c r="H84" s="117">
        <f t="shared" si="48"/>
        <v>2</v>
      </c>
      <c r="I84" s="117">
        <f t="shared" si="48"/>
        <v>0.5</v>
      </c>
      <c r="J84" s="118">
        <f t="shared" si="48"/>
        <v>4.2</v>
      </c>
    </row>
    <row r="85" spans="2:10" ht="13.5">
      <c r="B85" s="227" t="s">
        <v>106</v>
      </c>
      <c r="C85" s="119">
        <f t="shared" si="44"/>
        <v>1641</v>
      </c>
      <c r="D85" s="120">
        <v>48</v>
      </c>
      <c r="E85" s="120">
        <v>396</v>
      </c>
      <c r="F85" s="120">
        <v>805</v>
      </c>
      <c r="G85" s="120">
        <v>251</v>
      </c>
      <c r="H85" s="120">
        <v>41</v>
      </c>
      <c r="I85" s="120">
        <v>10</v>
      </c>
      <c r="J85" s="121">
        <v>90</v>
      </c>
    </row>
    <row r="86" spans="2:10" ht="13.5">
      <c r="B86" s="228"/>
      <c r="C86" s="116">
        <f t="shared" si="44"/>
        <v>99.99999999999999</v>
      </c>
      <c r="D86" s="117">
        <f aca="true" t="shared" si="49" ref="D86:J86">ROUND(D85/$C85*100,1)</f>
        <v>2.9</v>
      </c>
      <c r="E86" s="117">
        <f t="shared" si="49"/>
        <v>24.1</v>
      </c>
      <c r="F86" s="117">
        <f t="shared" si="49"/>
        <v>49.1</v>
      </c>
      <c r="G86" s="117">
        <f t="shared" si="49"/>
        <v>15.3</v>
      </c>
      <c r="H86" s="117">
        <f t="shared" si="49"/>
        <v>2.5</v>
      </c>
      <c r="I86" s="117">
        <f t="shared" si="49"/>
        <v>0.6</v>
      </c>
      <c r="J86" s="118">
        <f t="shared" si="49"/>
        <v>5.5</v>
      </c>
    </row>
    <row r="87" spans="2:10" ht="13.5">
      <c r="B87" s="227" t="s">
        <v>107</v>
      </c>
      <c r="C87" s="119">
        <f t="shared" si="44"/>
        <v>326</v>
      </c>
      <c r="D87" s="120">
        <v>9</v>
      </c>
      <c r="E87" s="120">
        <v>69</v>
      </c>
      <c r="F87" s="120">
        <v>172</v>
      </c>
      <c r="G87" s="120">
        <v>53</v>
      </c>
      <c r="H87" s="120">
        <v>5</v>
      </c>
      <c r="I87" s="120">
        <v>1</v>
      </c>
      <c r="J87" s="121">
        <v>17</v>
      </c>
    </row>
    <row r="88" spans="2:10" ht="13.5">
      <c r="B88" s="228"/>
      <c r="C88" s="116">
        <f t="shared" si="44"/>
        <v>99.99999999999999</v>
      </c>
      <c r="D88" s="117">
        <f aca="true" t="shared" si="50" ref="D88:I88">ROUND(D87/$C87*100,1)</f>
        <v>2.8</v>
      </c>
      <c r="E88" s="117">
        <f t="shared" si="50"/>
        <v>21.2</v>
      </c>
      <c r="F88" s="117">
        <f t="shared" si="50"/>
        <v>52.8</v>
      </c>
      <c r="G88" s="117">
        <f t="shared" si="50"/>
        <v>16.3</v>
      </c>
      <c r="H88" s="117">
        <f t="shared" si="50"/>
        <v>1.5</v>
      </c>
      <c r="I88" s="117">
        <f t="shared" si="50"/>
        <v>0.3</v>
      </c>
      <c r="J88" s="118">
        <f>ROUND(J87/$C87*100,1)-0.1</f>
        <v>5.1000000000000005</v>
      </c>
    </row>
    <row r="89" spans="2:10" ht="13.5">
      <c r="B89" s="227" t="s">
        <v>108</v>
      </c>
      <c r="C89" s="119">
        <f t="shared" si="44"/>
        <v>1191</v>
      </c>
      <c r="D89" s="120">
        <v>11</v>
      </c>
      <c r="E89" s="120">
        <v>273</v>
      </c>
      <c r="F89" s="120">
        <v>624</v>
      </c>
      <c r="G89" s="120">
        <v>191</v>
      </c>
      <c r="H89" s="120">
        <v>22</v>
      </c>
      <c r="I89" s="120">
        <v>2</v>
      </c>
      <c r="J89" s="121">
        <v>68</v>
      </c>
    </row>
    <row r="90" spans="2:10" ht="13.5">
      <c r="B90" s="229"/>
      <c r="C90" s="116">
        <f t="shared" si="44"/>
        <v>99.99999999999999</v>
      </c>
      <c r="D90" s="117">
        <f aca="true" t="shared" si="51" ref="D90:I90">ROUND(D89/$C89*100,1)</f>
        <v>0.9</v>
      </c>
      <c r="E90" s="117">
        <f t="shared" si="51"/>
        <v>22.9</v>
      </c>
      <c r="F90" s="117">
        <f t="shared" si="51"/>
        <v>52.4</v>
      </c>
      <c r="G90" s="117">
        <f t="shared" si="51"/>
        <v>16</v>
      </c>
      <c r="H90" s="117">
        <f t="shared" si="51"/>
        <v>1.8</v>
      </c>
      <c r="I90" s="117">
        <f t="shared" si="51"/>
        <v>0.2</v>
      </c>
      <c r="J90" s="118">
        <f>ROUND(J89/$C89*100,1)+0.1</f>
        <v>5.8</v>
      </c>
    </row>
    <row r="91" spans="2:10" ht="13.5">
      <c r="B91" s="230" t="s">
        <v>6</v>
      </c>
      <c r="C91" s="113">
        <f>SUM(C93,C95)</f>
        <v>7819</v>
      </c>
      <c r="D91" s="114">
        <f>SUM(D93,D95)</f>
        <v>161</v>
      </c>
      <c r="E91" s="114">
        <f aca="true" t="shared" si="52" ref="E91:J91">SUM(E93,E95)</f>
        <v>1822</v>
      </c>
      <c r="F91" s="114">
        <f t="shared" si="52"/>
        <v>3999</v>
      </c>
      <c r="G91" s="114">
        <f t="shared" si="52"/>
        <v>1231</v>
      </c>
      <c r="H91" s="114">
        <f t="shared" si="52"/>
        <v>172</v>
      </c>
      <c r="I91" s="114">
        <f t="shared" si="52"/>
        <v>35</v>
      </c>
      <c r="J91" s="115">
        <f t="shared" si="52"/>
        <v>399</v>
      </c>
    </row>
    <row r="92" spans="2:10" ht="13.5">
      <c r="B92" s="228"/>
      <c r="C92" s="116">
        <f>SUM(D92:J92)</f>
        <v>100.00000000000001</v>
      </c>
      <c r="D92" s="117">
        <f aca="true" t="shared" si="53" ref="D92:I92">ROUND(D91/$C91*100,1)</f>
        <v>2.1</v>
      </c>
      <c r="E92" s="117">
        <f t="shared" si="53"/>
        <v>23.3</v>
      </c>
      <c r="F92" s="117">
        <f t="shared" si="53"/>
        <v>51.1</v>
      </c>
      <c r="G92" s="117">
        <f t="shared" si="53"/>
        <v>15.7</v>
      </c>
      <c r="H92" s="117">
        <f t="shared" si="53"/>
        <v>2.2</v>
      </c>
      <c r="I92" s="117">
        <f t="shared" si="53"/>
        <v>0.4</v>
      </c>
      <c r="J92" s="118">
        <f>ROUND(J91/$C91*100,1)+0.1</f>
        <v>5.199999999999999</v>
      </c>
    </row>
    <row r="93" spans="2:10" ht="13.5" customHeight="1">
      <c r="B93" s="227" t="s">
        <v>163</v>
      </c>
      <c r="C93" s="119">
        <f>SUM(D93:J93)</f>
        <v>3189</v>
      </c>
      <c r="D93" s="120">
        <v>157</v>
      </c>
      <c r="E93" s="120">
        <v>1072</v>
      </c>
      <c r="F93" s="120">
        <v>1308</v>
      </c>
      <c r="G93" s="120">
        <v>398</v>
      </c>
      <c r="H93" s="120">
        <v>65</v>
      </c>
      <c r="I93" s="120">
        <v>15</v>
      </c>
      <c r="J93" s="121">
        <v>174</v>
      </c>
    </row>
    <row r="94" spans="2:10" ht="13.5">
      <c r="B94" s="228"/>
      <c r="C94" s="116">
        <f>SUM(D94:J94)</f>
        <v>100</v>
      </c>
      <c r="D94" s="117">
        <f aca="true" t="shared" si="54" ref="D94:J94">ROUND(D93/$C93*100,1)</f>
        <v>4.9</v>
      </c>
      <c r="E94" s="117">
        <f t="shared" si="54"/>
        <v>33.6</v>
      </c>
      <c r="F94" s="117">
        <f t="shared" si="54"/>
        <v>41</v>
      </c>
      <c r="G94" s="117">
        <f t="shared" si="54"/>
        <v>12.5</v>
      </c>
      <c r="H94" s="117">
        <f t="shared" si="54"/>
        <v>2</v>
      </c>
      <c r="I94" s="117">
        <f t="shared" si="54"/>
        <v>0.5</v>
      </c>
      <c r="J94" s="118">
        <f t="shared" si="54"/>
        <v>5.5</v>
      </c>
    </row>
    <row r="95" spans="2:10" ht="13.5">
      <c r="B95" s="231" t="s">
        <v>109</v>
      </c>
      <c r="C95" s="119">
        <f>SUM(D95:J95)</f>
        <v>4630</v>
      </c>
      <c r="D95" s="120">
        <v>4</v>
      </c>
      <c r="E95" s="120">
        <v>750</v>
      </c>
      <c r="F95" s="120">
        <v>2691</v>
      </c>
      <c r="G95" s="120">
        <v>833</v>
      </c>
      <c r="H95" s="120">
        <v>107</v>
      </c>
      <c r="I95" s="120">
        <v>20</v>
      </c>
      <c r="J95" s="121">
        <v>225</v>
      </c>
    </row>
    <row r="96" spans="2:10" ht="13.5">
      <c r="B96" s="232"/>
      <c r="C96" s="122">
        <f>SUM(D96:J96)</f>
        <v>100.00000000000001</v>
      </c>
      <c r="D96" s="123">
        <f aca="true" t="shared" si="55" ref="D96:J96">ROUND(D95/$C95*100,1)</f>
        <v>0.1</v>
      </c>
      <c r="E96" s="123">
        <f t="shared" si="55"/>
        <v>16.2</v>
      </c>
      <c r="F96" s="123">
        <f t="shared" si="55"/>
        <v>58.1</v>
      </c>
      <c r="G96" s="123">
        <f t="shared" si="55"/>
        <v>18</v>
      </c>
      <c r="H96" s="123">
        <f t="shared" si="55"/>
        <v>2.3</v>
      </c>
      <c r="I96" s="123">
        <f t="shared" si="55"/>
        <v>0.4</v>
      </c>
      <c r="J96" s="124">
        <f t="shared" si="55"/>
        <v>4.9</v>
      </c>
    </row>
    <row r="101" ht="13.5">
      <c r="A101" s="107" t="s">
        <v>194</v>
      </c>
    </row>
    <row r="102" ht="13.5">
      <c r="A102" s="107" t="s">
        <v>167</v>
      </c>
    </row>
    <row r="103" ht="13.5">
      <c r="B103" s="108" t="s">
        <v>195</v>
      </c>
    </row>
    <row r="104" spans="2:10" ht="40.5">
      <c r="B104" s="109" t="s">
        <v>97</v>
      </c>
      <c r="C104" s="110" t="s">
        <v>6</v>
      </c>
      <c r="D104" s="125" t="s">
        <v>115</v>
      </c>
      <c r="E104" s="125" t="s">
        <v>116</v>
      </c>
      <c r="F104" s="125" t="s">
        <v>117</v>
      </c>
      <c r="G104" s="125" t="s">
        <v>119</v>
      </c>
      <c r="H104" s="125" t="s">
        <v>120</v>
      </c>
      <c r="I104" s="126" t="s">
        <v>118</v>
      </c>
      <c r="J104" s="112" t="s">
        <v>11</v>
      </c>
    </row>
    <row r="105" spans="2:10" ht="13.5">
      <c r="B105" s="230" t="s">
        <v>6</v>
      </c>
      <c r="C105" s="113">
        <f>SUM(C107,C109,C111)</f>
        <v>7760</v>
      </c>
      <c r="D105" s="114">
        <f aca="true" t="shared" si="56" ref="D105:J105">SUM(D107,D109,D111)</f>
        <v>76</v>
      </c>
      <c r="E105" s="114">
        <f t="shared" si="56"/>
        <v>196</v>
      </c>
      <c r="F105" s="114">
        <f t="shared" si="56"/>
        <v>262</v>
      </c>
      <c r="G105" s="114">
        <f t="shared" si="56"/>
        <v>6167</v>
      </c>
      <c r="H105" s="114">
        <f t="shared" si="56"/>
        <v>166</v>
      </c>
      <c r="I105" s="114">
        <f t="shared" si="56"/>
        <v>74</v>
      </c>
      <c r="J105" s="115">
        <f t="shared" si="56"/>
        <v>819</v>
      </c>
    </row>
    <row r="106" spans="2:10" ht="13.5">
      <c r="B106" s="228"/>
      <c r="C106" s="116">
        <f>SUM(D106:J106)</f>
        <v>100</v>
      </c>
      <c r="D106" s="117">
        <f aca="true" t="shared" si="57" ref="D106:I106">ROUND(D105/$C105*100,1)</f>
        <v>1</v>
      </c>
      <c r="E106" s="117">
        <f t="shared" si="57"/>
        <v>2.5</v>
      </c>
      <c r="F106" s="117">
        <f t="shared" si="57"/>
        <v>3.4</v>
      </c>
      <c r="G106" s="117">
        <f t="shared" si="57"/>
        <v>79.5</v>
      </c>
      <c r="H106" s="117">
        <f t="shared" si="57"/>
        <v>2.1</v>
      </c>
      <c r="I106" s="117">
        <f t="shared" si="57"/>
        <v>1</v>
      </c>
      <c r="J106" s="118">
        <f>ROUND(J105/$C105*100,1)-0.1</f>
        <v>10.5</v>
      </c>
    </row>
    <row r="107" spans="2:10" ht="13.5">
      <c r="B107" s="227" t="s">
        <v>12</v>
      </c>
      <c r="C107" s="119">
        <f>SUM(D107:J107)</f>
        <v>3908</v>
      </c>
      <c r="D107" s="120">
        <v>42</v>
      </c>
      <c r="E107" s="120">
        <v>106</v>
      </c>
      <c r="F107" s="120">
        <v>132</v>
      </c>
      <c r="G107" s="120">
        <v>3165</v>
      </c>
      <c r="H107" s="120">
        <v>74</v>
      </c>
      <c r="I107" s="120">
        <v>32</v>
      </c>
      <c r="J107" s="121">
        <v>357</v>
      </c>
    </row>
    <row r="108" spans="2:10" ht="13.5">
      <c r="B108" s="228"/>
      <c r="C108" s="116">
        <f>SUM(D108:J108)</f>
        <v>100</v>
      </c>
      <c r="D108" s="117">
        <f>ROUND(D107/C107*100,1)</f>
        <v>1.1</v>
      </c>
      <c r="E108" s="117">
        <f>ROUND(E107/C107*100,1)</f>
        <v>2.7</v>
      </c>
      <c r="F108" s="117">
        <f>ROUND(F107/C107*100,1)</f>
        <v>3.4</v>
      </c>
      <c r="G108" s="117">
        <f>ROUND(G107/C107*100,1)</f>
        <v>81</v>
      </c>
      <c r="H108" s="117">
        <f>ROUND(H107/C107*100,1)</f>
        <v>1.9</v>
      </c>
      <c r="I108" s="117">
        <f>ROUND(I107/C107*100,1)</f>
        <v>0.8</v>
      </c>
      <c r="J108" s="118">
        <f>ROUND(J107/C107*100,1)</f>
        <v>9.1</v>
      </c>
    </row>
    <row r="109" spans="2:10" ht="13.5">
      <c r="B109" s="227" t="s">
        <v>13</v>
      </c>
      <c r="C109" s="119">
        <f>SUM(D109:J109)</f>
        <v>3707</v>
      </c>
      <c r="D109" s="120">
        <v>34</v>
      </c>
      <c r="E109" s="120">
        <v>90</v>
      </c>
      <c r="F109" s="120">
        <v>130</v>
      </c>
      <c r="G109" s="120">
        <v>3002</v>
      </c>
      <c r="H109" s="120">
        <v>92</v>
      </c>
      <c r="I109" s="120">
        <v>42</v>
      </c>
      <c r="J109" s="121">
        <v>317</v>
      </c>
    </row>
    <row r="110" spans="2:10" ht="13.5">
      <c r="B110" s="228"/>
      <c r="C110" s="116">
        <f>SUM(D110:J110)</f>
        <v>99.99999999999999</v>
      </c>
      <c r="D110" s="117">
        <f>ROUND(D109/C109*100,1)</f>
        <v>0.9</v>
      </c>
      <c r="E110" s="117">
        <f>ROUND(E109/C109*100,1)</f>
        <v>2.4</v>
      </c>
      <c r="F110" s="117">
        <f>ROUND(F109/C109*100,1)</f>
        <v>3.5</v>
      </c>
      <c r="G110" s="117">
        <f>ROUND(G109/C109*100,1)</f>
        <v>81</v>
      </c>
      <c r="H110" s="117">
        <f>ROUND(H109/C109*100,1)</f>
        <v>2.5</v>
      </c>
      <c r="I110" s="117">
        <f>ROUND(I109/C109*100,1)</f>
        <v>1.1</v>
      </c>
      <c r="J110" s="118">
        <f>ROUND(J109/C109*100,1)</f>
        <v>8.6</v>
      </c>
    </row>
    <row r="111" spans="2:10" ht="13.5" customHeight="1">
      <c r="B111" s="231" t="s">
        <v>11</v>
      </c>
      <c r="C111" s="119">
        <v>145</v>
      </c>
      <c r="D111" s="120">
        <v>0</v>
      </c>
      <c r="E111" s="120">
        <v>0</v>
      </c>
      <c r="F111" s="120">
        <v>0</v>
      </c>
      <c r="G111" s="120">
        <v>0</v>
      </c>
      <c r="H111" s="120">
        <v>0</v>
      </c>
      <c r="I111" s="120">
        <v>0</v>
      </c>
      <c r="J111" s="121">
        <v>145</v>
      </c>
    </row>
    <row r="112" spans="2:10" ht="13.5">
      <c r="B112" s="232"/>
      <c r="C112" s="122">
        <f>SUM(D112:J112)</f>
        <v>100</v>
      </c>
      <c r="D112" s="123">
        <f>ROUND(D111/C111*100,1)</f>
        <v>0</v>
      </c>
      <c r="E112" s="123">
        <f>ROUND(E111/C111*100,1)</f>
        <v>0</v>
      </c>
      <c r="F112" s="123">
        <f>ROUND(F111/C111*100,1)</f>
        <v>0</v>
      </c>
      <c r="G112" s="123">
        <f>ROUND(G111/C111*100,1)</f>
        <v>0</v>
      </c>
      <c r="H112" s="123">
        <f>ROUND(H111/C111*100,1)</f>
        <v>0</v>
      </c>
      <c r="I112" s="123">
        <f>ROUND(I111/C111*100,1)</f>
        <v>0</v>
      </c>
      <c r="J112" s="124">
        <f>ROUND(J111/C111*100,1)</f>
        <v>100</v>
      </c>
    </row>
    <row r="113" spans="2:10" ht="13.5">
      <c r="B113" s="230" t="s">
        <v>6</v>
      </c>
      <c r="C113" s="113">
        <f>SUM(C115,C117,C119,C121,C123,C125)</f>
        <v>7760</v>
      </c>
      <c r="D113" s="114">
        <f>SUM(D115,D117,D119,D121,D123,D125)</f>
        <v>76</v>
      </c>
      <c r="E113" s="114">
        <f aca="true" t="shared" si="58" ref="E113:J113">SUM(E115,E117,E119,E121,E123,E125)</f>
        <v>196</v>
      </c>
      <c r="F113" s="114">
        <f t="shared" si="58"/>
        <v>262</v>
      </c>
      <c r="G113" s="114">
        <f t="shared" si="58"/>
        <v>6167</v>
      </c>
      <c r="H113" s="114">
        <f t="shared" si="58"/>
        <v>166</v>
      </c>
      <c r="I113" s="114">
        <f t="shared" si="58"/>
        <v>74</v>
      </c>
      <c r="J113" s="115">
        <f t="shared" si="58"/>
        <v>819</v>
      </c>
    </row>
    <row r="114" spans="2:10" ht="13.5">
      <c r="B114" s="228"/>
      <c r="C114" s="116">
        <f aca="true" t="shared" si="59" ref="C114:C126">SUM(D114:J114)</f>
        <v>100</v>
      </c>
      <c r="D114" s="117">
        <f aca="true" t="shared" si="60" ref="D114:I114">ROUND(D113/$C113*100,1)</f>
        <v>1</v>
      </c>
      <c r="E114" s="117">
        <f t="shared" si="60"/>
        <v>2.5</v>
      </c>
      <c r="F114" s="117">
        <f t="shared" si="60"/>
        <v>3.4</v>
      </c>
      <c r="G114" s="117">
        <f t="shared" si="60"/>
        <v>79.5</v>
      </c>
      <c r="H114" s="117">
        <f t="shared" si="60"/>
        <v>2.1</v>
      </c>
      <c r="I114" s="117">
        <f t="shared" si="60"/>
        <v>1</v>
      </c>
      <c r="J114" s="118">
        <f>ROUND(J113/$C113*100,1)-0.1</f>
        <v>10.5</v>
      </c>
    </row>
    <row r="115" spans="2:10" ht="13.5">
      <c r="B115" s="227" t="s">
        <v>98</v>
      </c>
      <c r="C115" s="119">
        <f t="shared" si="59"/>
        <v>871</v>
      </c>
      <c r="D115" s="120">
        <v>0</v>
      </c>
      <c r="E115" s="120">
        <v>20</v>
      </c>
      <c r="F115" s="120">
        <v>35</v>
      </c>
      <c r="G115" s="120">
        <v>675</v>
      </c>
      <c r="H115" s="120">
        <v>11</v>
      </c>
      <c r="I115" s="120">
        <v>14</v>
      </c>
      <c r="J115" s="121">
        <v>116</v>
      </c>
    </row>
    <row r="116" spans="2:10" ht="13.5">
      <c r="B116" s="228"/>
      <c r="C116" s="116">
        <f t="shared" si="59"/>
        <v>99.99999999999999</v>
      </c>
      <c r="D116" s="117">
        <f aca="true" t="shared" si="61" ref="D116:J116">ROUND(D115/$C115*100,1)</f>
        <v>0</v>
      </c>
      <c r="E116" s="117">
        <f t="shared" si="61"/>
        <v>2.3</v>
      </c>
      <c r="F116" s="117">
        <f t="shared" si="61"/>
        <v>4</v>
      </c>
      <c r="G116" s="117">
        <f t="shared" si="61"/>
        <v>77.5</v>
      </c>
      <c r="H116" s="117">
        <f t="shared" si="61"/>
        <v>1.3</v>
      </c>
      <c r="I116" s="117">
        <f t="shared" si="61"/>
        <v>1.6</v>
      </c>
      <c r="J116" s="118">
        <f t="shared" si="61"/>
        <v>13.3</v>
      </c>
    </row>
    <row r="117" spans="2:10" ht="13.5">
      <c r="B117" s="227" t="s">
        <v>99</v>
      </c>
      <c r="C117" s="119">
        <f t="shared" si="59"/>
        <v>1264</v>
      </c>
      <c r="D117" s="120">
        <v>2</v>
      </c>
      <c r="E117" s="120">
        <v>29</v>
      </c>
      <c r="F117" s="120">
        <v>39</v>
      </c>
      <c r="G117" s="120">
        <v>1021</v>
      </c>
      <c r="H117" s="120">
        <v>18</v>
      </c>
      <c r="I117" s="120">
        <v>6</v>
      </c>
      <c r="J117" s="121">
        <v>149</v>
      </c>
    </row>
    <row r="118" spans="2:10" ht="13.5">
      <c r="B118" s="228"/>
      <c r="C118" s="116">
        <f t="shared" si="59"/>
        <v>100</v>
      </c>
      <c r="D118" s="117">
        <f aca="true" t="shared" si="62" ref="D118:I118">ROUND(D117/$C117*100,1)</f>
        <v>0.2</v>
      </c>
      <c r="E118" s="117">
        <f t="shared" si="62"/>
        <v>2.3</v>
      </c>
      <c r="F118" s="117">
        <f t="shared" si="62"/>
        <v>3.1</v>
      </c>
      <c r="G118" s="117">
        <f t="shared" si="62"/>
        <v>80.8</v>
      </c>
      <c r="H118" s="117">
        <f t="shared" si="62"/>
        <v>1.4</v>
      </c>
      <c r="I118" s="117">
        <f t="shared" si="62"/>
        <v>0.5</v>
      </c>
      <c r="J118" s="118">
        <f>ROUND(J117/$C117*100,1)-0.1</f>
        <v>11.700000000000001</v>
      </c>
    </row>
    <row r="119" spans="2:10" ht="13.5">
      <c r="B119" s="227" t="s">
        <v>100</v>
      </c>
      <c r="C119" s="119">
        <f t="shared" si="59"/>
        <v>2075</v>
      </c>
      <c r="D119" s="120">
        <v>12</v>
      </c>
      <c r="E119" s="120">
        <v>41</v>
      </c>
      <c r="F119" s="120">
        <v>66</v>
      </c>
      <c r="G119" s="120">
        <v>1703</v>
      </c>
      <c r="H119" s="120">
        <v>33</v>
      </c>
      <c r="I119" s="120">
        <v>15</v>
      </c>
      <c r="J119" s="121">
        <v>205</v>
      </c>
    </row>
    <row r="120" spans="2:10" ht="13.5">
      <c r="B120" s="228"/>
      <c r="C120" s="116">
        <f t="shared" si="59"/>
        <v>99.99999999999999</v>
      </c>
      <c r="D120" s="117">
        <f aca="true" t="shared" si="63" ref="D120:I120">ROUND(D119/$C119*100,1)</f>
        <v>0.6</v>
      </c>
      <c r="E120" s="117">
        <f t="shared" si="63"/>
        <v>2</v>
      </c>
      <c r="F120" s="117">
        <f t="shared" si="63"/>
        <v>3.2</v>
      </c>
      <c r="G120" s="117">
        <f t="shared" si="63"/>
        <v>82.1</v>
      </c>
      <c r="H120" s="117">
        <f t="shared" si="63"/>
        <v>1.6</v>
      </c>
      <c r="I120" s="117">
        <f t="shared" si="63"/>
        <v>0.7</v>
      </c>
      <c r="J120" s="118">
        <f>ROUND(J119/$C119*100,1)-0.1</f>
        <v>9.8</v>
      </c>
    </row>
    <row r="121" spans="2:10" ht="13.5">
      <c r="B121" s="227" t="s">
        <v>101</v>
      </c>
      <c r="C121" s="119">
        <f t="shared" si="59"/>
        <v>2201</v>
      </c>
      <c r="D121" s="120">
        <v>31</v>
      </c>
      <c r="E121" s="120">
        <v>50</v>
      </c>
      <c r="F121" s="120">
        <v>69</v>
      </c>
      <c r="G121" s="120">
        <v>1767</v>
      </c>
      <c r="H121" s="120">
        <v>57</v>
      </c>
      <c r="I121" s="120">
        <v>24</v>
      </c>
      <c r="J121" s="121">
        <v>203</v>
      </c>
    </row>
    <row r="122" spans="2:10" ht="13.5">
      <c r="B122" s="228"/>
      <c r="C122" s="116">
        <f t="shared" si="59"/>
        <v>99.99999999999999</v>
      </c>
      <c r="D122" s="117">
        <f aca="true" t="shared" si="64" ref="D122:J122">ROUND(D121/$C121*100,1)</f>
        <v>1.4</v>
      </c>
      <c r="E122" s="117">
        <f t="shared" si="64"/>
        <v>2.3</v>
      </c>
      <c r="F122" s="117">
        <f t="shared" si="64"/>
        <v>3.1</v>
      </c>
      <c r="G122" s="117">
        <f t="shared" si="64"/>
        <v>80.3</v>
      </c>
      <c r="H122" s="117">
        <f t="shared" si="64"/>
        <v>2.6</v>
      </c>
      <c r="I122" s="117">
        <f t="shared" si="64"/>
        <v>1.1</v>
      </c>
      <c r="J122" s="118">
        <f t="shared" si="64"/>
        <v>9.2</v>
      </c>
    </row>
    <row r="123" spans="2:10" ht="13.5">
      <c r="B123" s="227" t="s">
        <v>102</v>
      </c>
      <c r="C123" s="119">
        <f t="shared" si="59"/>
        <v>1335</v>
      </c>
      <c r="D123" s="120">
        <v>31</v>
      </c>
      <c r="E123" s="120">
        <v>56</v>
      </c>
      <c r="F123" s="120">
        <v>53</v>
      </c>
      <c r="G123" s="120">
        <v>996</v>
      </c>
      <c r="H123" s="120">
        <v>46</v>
      </c>
      <c r="I123" s="120">
        <v>15</v>
      </c>
      <c r="J123" s="121">
        <v>138</v>
      </c>
    </row>
    <row r="124" spans="2:10" ht="13.5">
      <c r="B124" s="228"/>
      <c r="C124" s="116">
        <f t="shared" si="59"/>
        <v>100</v>
      </c>
      <c r="D124" s="117">
        <f aca="true" t="shared" si="65" ref="D124:I124">ROUND(D123/$C123*100,1)</f>
        <v>2.3</v>
      </c>
      <c r="E124" s="117">
        <f t="shared" si="65"/>
        <v>4.2</v>
      </c>
      <c r="F124" s="117">
        <f t="shared" si="65"/>
        <v>4</v>
      </c>
      <c r="G124" s="117">
        <f t="shared" si="65"/>
        <v>74.6</v>
      </c>
      <c r="H124" s="117">
        <f t="shared" si="65"/>
        <v>3.4</v>
      </c>
      <c r="I124" s="117">
        <f t="shared" si="65"/>
        <v>1.1</v>
      </c>
      <c r="J124" s="118">
        <f>ROUND(J123/$C123*100,1)+0.1</f>
        <v>10.4</v>
      </c>
    </row>
    <row r="125" spans="2:10" ht="13.5" customHeight="1">
      <c r="B125" s="231" t="s">
        <v>11</v>
      </c>
      <c r="C125" s="119">
        <f t="shared" si="59"/>
        <v>14</v>
      </c>
      <c r="D125" s="120">
        <v>0</v>
      </c>
      <c r="E125" s="120">
        <v>0</v>
      </c>
      <c r="F125" s="120">
        <v>0</v>
      </c>
      <c r="G125" s="120">
        <v>5</v>
      </c>
      <c r="H125" s="120">
        <v>1</v>
      </c>
      <c r="I125" s="120">
        <v>0</v>
      </c>
      <c r="J125" s="121">
        <v>8</v>
      </c>
    </row>
    <row r="126" spans="2:10" ht="13.5">
      <c r="B126" s="232"/>
      <c r="C126" s="116">
        <f t="shared" si="59"/>
        <v>100</v>
      </c>
      <c r="D126" s="117">
        <f>ROUND(D125/C125*100,1)</f>
        <v>0</v>
      </c>
      <c r="E126" s="117">
        <f>ROUND(E125/C125*100,1)</f>
        <v>0</v>
      </c>
      <c r="F126" s="117">
        <f>ROUND(F125/C125*100,1)</f>
        <v>0</v>
      </c>
      <c r="G126" s="117">
        <f>ROUND(G125/C125*100,1)</f>
        <v>35.7</v>
      </c>
      <c r="H126" s="117">
        <f>ROUND(H125/C125*100,1)</f>
        <v>7.1</v>
      </c>
      <c r="I126" s="117">
        <f>ROUND(I125/C125*100,1)</f>
        <v>0</v>
      </c>
      <c r="J126" s="118">
        <f>ROUND(J125/C125*100,1)+0.1</f>
        <v>57.2</v>
      </c>
    </row>
    <row r="127" spans="2:10" ht="13.5">
      <c r="B127" s="230" t="s">
        <v>6</v>
      </c>
      <c r="C127" s="113">
        <f aca="true" t="shared" si="66" ref="C127:J127">SUM(C131,C129,C133,C135,C137,C139)</f>
        <v>7760</v>
      </c>
      <c r="D127" s="114">
        <f t="shared" si="66"/>
        <v>76</v>
      </c>
      <c r="E127" s="114">
        <f t="shared" si="66"/>
        <v>196</v>
      </c>
      <c r="F127" s="114">
        <f t="shared" si="66"/>
        <v>262</v>
      </c>
      <c r="G127" s="114">
        <f t="shared" si="66"/>
        <v>6167</v>
      </c>
      <c r="H127" s="114">
        <f t="shared" si="66"/>
        <v>166</v>
      </c>
      <c r="I127" s="114">
        <f t="shared" si="66"/>
        <v>74</v>
      </c>
      <c r="J127" s="115">
        <f t="shared" si="66"/>
        <v>819</v>
      </c>
    </row>
    <row r="128" spans="2:10" ht="13.5">
      <c r="B128" s="228"/>
      <c r="C128" s="116">
        <f aca="true" t="shared" si="67" ref="C128:C140">SUM(D128:J128)</f>
        <v>100</v>
      </c>
      <c r="D128" s="117">
        <f aca="true" t="shared" si="68" ref="D128:I128">ROUND(D127/$C127*100,1)</f>
        <v>1</v>
      </c>
      <c r="E128" s="117">
        <f t="shared" si="68"/>
        <v>2.5</v>
      </c>
      <c r="F128" s="117">
        <f t="shared" si="68"/>
        <v>3.4</v>
      </c>
      <c r="G128" s="117">
        <f t="shared" si="68"/>
        <v>79.5</v>
      </c>
      <c r="H128" s="117">
        <f t="shared" si="68"/>
        <v>2.1</v>
      </c>
      <c r="I128" s="117">
        <f t="shared" si="68"/>
        <v>1</v>
      </c>
      <c r="J128" s="118">
        <f>ROUND(J127/$C127*100,1)-0.1</f>
        <v>10.5</v>
      </c>
    </row>
    <row r="129" spans="2:10" ht="13.5">
      <c r="B129" s="227" t="s">
        <v>104</v>
      </c>
      <c r="C129" s="119">
        <f>SUM(D129:J129)</f>
        <v>806</v>
      </c>
      <c r="D129" s="120">
        <v>11</v>
      </c>
      <c r="E129" s="120">
        <v>18</v>
      </c>
      <c r="F129" s="120">
        <v>24</v>
      </c>
      <c r="G129" s="120">
        <v>657</v>
      </c>
      <c r="H129" s="120">
        <v>13</v>
      </c>
      <c r="I129" s="120">
        <v>3</v>
      </c>
      <c r="J129" s="121">
        <v>80</v>
      </c>
    </row>
    <row r="130" spans="2:10" ht="13.5">
      <c r="B130" s="228"/>
      <c r="C130" s="116">
        <f>SUM(D130:J130)</f>
        <v>100</v>
      </c>
      <c r="D130" s="117">
        <f aca="true" t="shared" si="69" ref="D130:J130">ROUND(D129/$C129*100,1)</f>
        <v>1.4</v>
      </c>
      <c r="E130" s="117">
        <f t="shared" si="69"/>
        <v>2.2</v>
      </c>
      <c r="F130" s="117">
        <f t="shared" si="69"/>
        <v>3</v>
      </c>
      <c r="G130" s="117">
        <f t="shared" si="69"/>
        <v>81.5</v>
      </c>
      <c r="H130" s="117">
        <f t="shared" si="69"/>
        <v>1.6</v>
      </c>
      <c r="I130" s="117">
        <f t="shared" si="69"/>
        <v>0.4</v>
      </c>
      <c r="J130" s="118">
        <f t="shared" si="69"/>
        <v>9.9</v>
      </c>
    </row>
    <row r="131" spans="2:10" ht="13.5">
      <c r="B131" s="227" t="s">
        <v>103</v>
      </c>
      <c r="C131" s="119">
        <f t="shared" si="67"/>
        <v>1183</v>
      </c>
      <c r="D131" s="120">
        <v>12</v>
      </c>
      <c r="E131" s="120">
        <v>36</v>
      </c>
      <c r="F131" s="120">
        <v>44</v>
      </c>
      <c r="G131" s="120">
        <v>907</v>
      </c>
      <c r="H131" s="120">
        <v>24</v>
      </c>
      <c r="I131" s="120">
        <v>7</v>
      </c>
      <c r="J131" s="121">
        <v>153</v>
      </c>
    </row>
    <row r="132" spans="2:10" ht="13.5">
      <c r="B132" s="228"/>
      <c r="C132" s="116">
        <f t="shared" si="67"/>
        <v>100</v>
      </c>
      <c r="D132" s="117">
        <f aca="true" t="shared" si="70" ref="D132:I132">ROUND(D131/$C131*100,1)</f>
        <v>1</v>
      </c>
      <c r="E132" s="117">
        <f t="shared" si="70"/>
        <v>3</v>
      </c>
      <c r="F132" s="117">
        <f t="shared" si="70"/>
        <v>3.7</v>
      </c>
      <c r="G132" s="117">
        <f t="shared" si="70"/>
        <v>76.7</v>
      </c>
      <c r="H132" s="117">
        <f t="shared" si="70"/>
        <v>2</v>
      </c>
      <c r="I132" s="117">
        <f t="shared" si="70"/>
        <v>0.6</v>
      </c>
      <c r="J132" s="118">
        <f>ROUND(J131/$C131*100,1)+0.1</f>
        <v>13</v>
      </c>
    </row>
    <row r="133" spans="2:10" ht="13.5">
      <c r="B133" s="227" t="s">
        <v>105</v>
      </c>
      <c r="C133" s="119">
        <f t="shared" si="67"/>
        <v>2640</v>
      </c>
      <c r="D133" s="120">
        <v>26</v>
      </c>
      <c r="E133" s="120">
        <v>62</v>
      </c>
      <c r="F133" s="120">
        <v>80</v>
      </c>
      <c r="G133" s="120">
        <v>2133</v>
      </c>
      <c r="H133" s="120">
        <v>60</v>
      </c>
      <c r="I133" s="120">
        <v>30</v>
      </c>
      <c r="J133" s="121">
        <v>249</v>
      </c>
    </row>
    <row r="134" spans="2:10" ht="13.5">
      <c r="B134" s="228"/>
      <c r="C134" s="116">
        <f t="shared" si="67"/>
        <v>99.99999999999999</v>
      </c>
      <c r="D134" s="117">
        <f aca="true" t="shared" si="71" ref="D134:I134">ROUND(D133/$C133*100,1)</f>
        <v>1</v>
      </c>
      <c r="E134" s="117">
        <f t="shared" si="71"/>
        <v>2.3</v>
      </c>
      <c r="F134" s="117">
        <f t="shared" si="71"/>
        <v>3</v>
      </c>
      <c r="G134" s="117">
        <f t="shared" si="71"/>
        <v>80.8</v>
      </c>
      <c r="H134" s="117">
        <f t="shared" si="71"/>
        <v>2.3</v>
      </c>
      <c r="I134" s="117">
        <f t="shared" si="71"/>
        <v>1.1</v>
      </c>
      <c r="J134" s="118">
        <f>ROUND(J133/$C133*100,1)+0.1</f>
        <v>9.5</v>
      </c>
    </row>
    <row r="135" spans="2:10" ht="13.5">
      <c r="B135" s="227" t="s">
        <v>106</v>
      </c>
      <c r="C135" s="119">
        <f t="shared" si="67"/>
        <v>1619</v>
      </c>
      <c r="D135" s="120">
        <v>21</v>
      </c>
      <c r="E135" s="120">
        <v>52</v>
      </c>
      <c r="F135" s="120">
        <v>63</v>
      </c>
      <c r="G135" s="120">
        <v>1273</v>
      </c>
      <c r="H135" s="120">
        <v>35</v>
      </c>
      <c r="I135" s="120">
        <v>17</v>
      </c>
      <c r="J135" s="121">
        <v>158</v>
      </c>
    </row>
    <row r="136" spans="2:10" ht="13.5">
      <c r="B136" s="228"/>
      <c r="C136" s="116">
        <f t="shared" si="67"/>
        <v>100</v>
      </c>
      <c r="D136" s="117">
        <f aca="true" t="shared" si="72" ref="D136:I136">ROUND(D135/$C135*100,1)</f>
        <v>1.3</v>
      </c>
      <c r="E136" s="117">
        <f t="shared" si="72"/>
        <v>3.2</v>
      </c>
      <c r="F136" s="117">
        <f t="shared" si="72"/>
        <v>3.9</v>
      </c>
      <c r="G136" s="117">
        <f t="shared" si="72"/>
        <v>78.6</v>
      </c>
      <c r="H136" s="117">
        <f t="shared" si="72"/>
        <v>2.2</v>
      </c>
      <c r="I136" s="117">
        <f t="shared" si="72"/>
        <v>1.1</v>
      </c>
      <c r="J136" s="118">
        <f>ROUND(J135/$C135*100,1)-0.1</f>
        <v>9.700000000000001</v>
      </c>
    </row>
    <row r="137" spans="2:10" ht="13.5">
      <c r="B137" s="227" t="s">
        <v>107</v>
      </c>
      <c r="C137" s="119">
        <f t="shared" si="67"/>
        <v>325</v>
      </c>
      <c r="D137" s="120">
        <v>2</v>
      </c>
      <c r="E137" s="120">
        <v>6</v>
      </c>
      <c r="F137" s="120">
        <v>12</v>
      </c>
      <c r="G137" s="120">
        <v>260</v>
      </c>
      <c r="H137" s="120">
        <v>6</v>
      </c>
      <c r="I137" s="120">
        <v>4</v>
      </c>
      <c r="J137" s="121">
        <v>35</v>
      </c>
    </row>
    <row r="138" spans="2:10" ht="13.5">
      <c r="B138" s="228"/>
      <c r="C138" s="116">
        <f t="shared" si="67"/>
        <v>100</v>
      </c>
      <c r="D138" s="117">
        <f aca="true" t="shared" si="73" ref="D138:I138">ROUND(D137/$C137*100,1)</f>
        <v>0.6</v>
      </c>
      <c r="E138" s="117">
        <f t="shared" si="73"/>
        <v>1.8</v>
      </c>
      <c r="F138" s="117">
        <f t="shared" si="73"/>
        <v>3.7</v>
      </c>
      <c r="G138" s="117">
        <f t="shared" si="73"/>
        <v>80</v>
      </c>
      <c r="H138" s="117">
        <f t="shared" si="73"/>
        <v>1.8</v>
      </c>
      <c r="I138" s="117">
        <f t="shared" si="73"/>
        <v>1.2</v>
      </c>
      <c r="J138" s="118">
        <f>ROUND(J137/$C137*100,1)+0.1</f>
        <v>10.9</v>
      </c>
    </row>
    <row r="139" spans="2:10" ht="13.5">
      <c r="B139" s="227" t="s">
        <v>108</v>
      </c>
      <c r="C139" s="119">
        <f t="shared" si="67"/>
        <v>1187</v>
      </c>
      <c r="D139" s="120">
        <v>4</v>
      </c>
      <c r="E139" s="120">
        <v>22</v>
      </c>
      <c r="F139" s="120">
        <v>39</v>
      </c>
      <c r="G139" s="120">
        <v>937</v>
      </c>
      <c r="H139" s="120">
        <v>28</v>
      </c>
      <c r="I139" s="120">
        <v>13</v>
      </c>
      <c r="J139" s="121">
        <v>144</v>
      </c>
    </row>
    <row r="140" spans="2:10" ht="13.5">
      <c r="B140" s="229"/>
      <c r="C140" s="116">
        <f t="shared" si="67"/>
        <v>100</v>
      </c>
      <c r="D140" s="117">
        <f aca="true" t="shared" si="74" ref="D140:J140">ROUND(D139/$C139*100,1)</f>
        <v>0.3</v>
      </c>
      <c r="E140" s="117">
        <f t="shared" si="74"/>
        <v>1.9</v>
      </c>
      <c r="F140" s="117">
        <f t="shared" si="74"/>
        <v>3.3</v>
      </c>
      <c r="G140" s="117">
        <f t="shared" si="74"/>
        <v>78.9</v>
      </c>
      <c r="H140" s="117">
        <f t="shared" si="74"/>
        <v>2.4</v>
      </c>
      <c r="I140" s="117">
        <f t="shared" si="74"/>
        <v>1.1</v>
      </c>
      <c r="J140" s="118">
        <f t="shared" si="74"/>
        <v>12.1</v>
      </c>
    </row>
    <row r="141" spans="2:10" ht="13.5">
      <c r="B141" s="230" t="s">
        <v>6</v>
      </c>
      <c r="C141" s="113">
        <f>SUM(C143,C145)</f>
        <v>7760</v>
      </c>
      <c r="D141" s="114">
        <f>SUM(D143,D145)</f>
        <v>76</v>
      </c>
      <c r="E141" s="114">
        <f aca="true" t="shared" si="75" ref="E141:J141">SUM(E143,E145)</f>
        <v>196</v>
      </c>
      <c r="F141" s="114">
        <f t="shared" si="75"/>
        <v>262</v>
      </c>
      <c r="G141" s="114">
        <f t="shared" si="75"/>
        <v>6167</v>
      </c>
      <c r="H141" s="114">
        <f t="shared" si="75"/>
        <v>166</v>
      </c>
      <c r="I141" s="114">
        <f t="shared" si="75"/>
        <v>74</v>
      </c>
      <c r="J141" s="115">
        <f t="shared" si="75"/>
        <v>819</v>
      </c>
    </row>
    <row r="142" spans="2:10" ht="13.5">
      <c r="B142" s="228"/>
      <c r="C142" s="116">
        <f>SUM(D142:J142)</f>
        <v>100</v>
      </c>
      <c r="D142" s="117">
        <f aca="true" t="shared" si="76" ref="D142:I142">ROUND(D141/$C141*100,1)</f>
        <v>1</v>
      </c>
      <c r="E142" s="117">
        <f t="shared" si="76"/>
        <v>2.5</v>
      </c>
      <c r="F142" s="117">
        <f t="shared" si="76"/>
        <v>3.4</v>
      </c>
      <c r="G142" s="117">
        <f t="shared" si="76"/>
        <v>79.5</v>
      </c>
      <c r="H142" s="117">
        <f t="shared" si="76"/>
        <v>2.1</v>
      </c>
      <c r="I142" s="117">
        <f t="shared" si="76"/>
        <v>1</v>
      </c>
      <c r="J142" s="118">
        <f>ROUND(J141/$C141*100,1)-0.1</f>
        <v>10.5</v>
      </c>
    </row>
    <row r="143" spans="2:10" ht="13.5">
      <c r="B143" s="227" t="s">
        <v>163</v>
      </c>
      <c r="C143" s="119">
        <f>SUM(D143:J143)</f>
        <v>3131</v>
      </c>
      <c r="D143" s="120">
        <v>35</v>
      </c>
      <c r="E143" s="120">
        <v>87</v>
      </c>
      <c r="F143" s="120">
        <v>116</v>
      </c>
      <c r="G143" s="120">
        <v>2454</v>
      </c>
      <c r="H143" s="120">
        <v>54</v>
      </c>
      <c r="I143" s="120">
        <v>34</v>
      </c>
      <c r="J143" s="121">
        <v>351</v>
      </c>
    </row>
    <row r="144" spans="2:10" ht="13.5">
      <c r="B144" s="228"/>
      <c r="C144" s="116">
        <f>SUM(D144:J144)</f>
        <v>100</v>
      </c>
      <c r="D144" s="117">
        <f aca="true" t="shared" si="77" ref="D144:J144">ROUND(D143/$C143*100,1)</f>
        <v>1.1</v>
      </c>
      <c r="E144" s="117">
        <f t="shared" si="77"/>
        <v>2.8</v>
      </c>
      <c r="F144" s="117">
        <f t="shared" si="77"/>
        <v>3.7</v>
      </c>
      <c r="G144" s="117">
        <f t="shared" si="77"/>
        <v>78.4</v>
      </c>
      <c r="H144" s="117">
        <f t="shared" si="77"/>
        <v>1.7</v>
      </c>
      <c r="I144" s="117">
        <f t="shared" si="77"/>
        <v>1.1</v>
      </c>
      <c r="J144" s="118">
        <f t="shared" si="77"/>
        <v>11.2</v>
      </c>
    </row>
    <row r="145" spans="2:10" ht="13.5">
      <c r="B145" s="231" t="s">
        <v>109</v>
      </c>
      <c r="C145" s="119">
        <f>SUM(D145:J145)</f>
        <v>4629</v>
      </c>
      <c r="D145" s="120">
        <v>41</v>
      </c>
      <c r="E145" s="120">
        <v>109</v>
      </c>
      <c r="F145" s="120">
        <v>146</v>
      </c>
      <c r="G145" s="120">
        <v>3713</v>
      </c>
      <c r="H145" s="120">
        <v>112</v>
      </c>
      <c r="I145" s="120">
        <v>40</v>
      </c>
      <c r="J145" s="121">
        <v>468</v>
      </c>
    </row>
    <row r="146" spans="2:10" ht="13.5">
      <c r="B146" s="232"/>
      <c r="C146" s="122">
        <f>SUM(D146:J146)</f>
        <v>100.00000000000001</v>
      </c>
      <c r="D146" s="123">
        <f aca="true" t="shared" si="78" ref="D146:I146">ROUND(D145/$C145*100,1)</f>
        <v>0.9</v>
      </c>
      <c r="E146" s="123">
        <f t="shared" si="78"/>
        <v>2.4</v>
      </c>
      <c r="F146" s="123">
        <f t="shared" si="78"/>
        <v>3.2</v>
      </c>
      <c r="G146" s="123">
        <f t="shared" si="78"/>
        <v>80.2</v>
      </c>
      <c r="H146" s="123">
        <f t="shared" si="78"/>
        <v>2.4</v>
      </c>
      <c r="I146" s="123">
        <f t="shared" si="78"/>
        <v>0.9</v>
      </c>
      <c r="J146" s="124">
        <f>ROUND(J145/$C145*100,1)-0.1</f>
        <v>10</v>
      </c>
    </row>
    <row r="147" ht="13.5" customHeight="1">
      <c r="B147" s="108" t="s">
        <v>196</v>
      </c>
    </row>
    <row r="151" ht="13.5">
      <c r="A151" s="108" t="s">
        <v>211</v>
      </c>
    </row>
    <row r="152" ht="13.5" customHeight="1">
      <c r="A152" s="108" t="s">
        <v>168</v>
      </c>
    </row>
    <row r="153" ht="13.5">
      <c r="A153" s="108" t="s">
        <v>169</v>
      </c>
    </row>
    <row r="155" spans="2:9" ht="27">
      <c r="B155" s="109" t="s">
        <v>97</v>
      </c>
      <c r="C155" s="110" t="s">
        <v>63</v>
      </c>
      <c r="D155" s="127" t="s">
        <v>0</v>
      </c>
      <c r="E155" s="127" t="s">
        <v>1</v>
      </c>
      <c r="F155" s="127" t="s">
        <v>2</v>
      </c>
      <c r="G155" s="127" t="s">
        <v>3</v>
      </c>
      <c r="H155" s="127" t="s">
        <v>4</v>
      </c>
      <c r="I155" s="112" t="s">
        <v>5</v>
      </c>
    </row>
    <row r="156" spans="2:9" ht="13.5">
      <c r="B156" s="230" t="s">
        <v>6</v>
      </c>
      <c r="C156" s="128">
        <f>C207</f>
        <v>7819</v>
      </c>
      <c r="D156" s="129">
        <f aca="true" t="shared" si="79" ref="D156:I156">SUM(D158,D160,D162)</f>
        <v>7265</v>
      </c>
      <c r="E156" s="129">
        <f t="shared" si="79"/>
        <v>7739</v>
      </c>
      <c r="F156" s="129">
        <f t="shared" si="79"/>
        <v>2136</v>
      </c>
      <c r="G156" s="129">
        <f t="shared" si="79"/>
        <v>2553</v>
      </c>
      <c r="H156" s="129">
        <f t="shared" si="79"/>
        <v>5920</v>
      </c>
      <c r="I156" s="115">
        <f t="shared" si="79"/>
        <v>805</v>
      </c>
    </row>
    <row r="157" spans="2:9" ht="13.5">
      <c r="B157" s="228"/>
      <c r="C157" s="130"/>
      <c r="D157" s="117">
        <f>D156/C156*100</f>
        <v>92.9146949737818</v>
      </c>
      <c r="E157" s="117">
        <f>E156/C156*100</f>
        <v>98.97685125975188</v>
      </c>
      <c r="F157" s="117">
        <f>F156/C156*100</f>
        <v>27.31807136462463</v>
      </c>
      <c r="G157" s="117">
        <f>G156/C156*100</f>
        <v>32.65123417316793</v>
      </c>
      <c r="H157" s="117">
        <f>H156/C156*100</f>
        <v>75.71300677836041</v>
      </c>
      <c r="I157" s="118">
        <f>I156/C156*100</f>
        <v>10.295434198746642</v>
      </c>
    </row>
    <row r="158" spans="2:9" ht="13.5">
      <c r="B158" s="227" t="s">
        <v>12</v>
      </c>
      <c r="C158" s="128">
        <f>C209</f>
        <v>3936</v>
      </c>
      <c r="D158" s="129">
        <v>3661</v>
      </c>
      <c r="E158" s="129">
        <v>3896</v>
      </c>
      <c r="F158" s="129">
        <v>1050</v>
      </c>
      <c r="G158" s="129">
        <v>1258</v>
      </c>
      <c r="H158" s="129">
        <v>3041</v>
      </c>
      <c r="I158" s="131">
        <v>397</v>
      </c>
    </row>
    <row r="159" spans="2:9" ht="13.5">
      <c r="B159" s="228"/>
      <c r="C159" s="130"/>
      <c r="D159" s="117">
        <f>D158/C158*100</f>
        <v>93.01321138211382</v>
      </c>
      <c r="E159" s="117">
        <f>E158/C158*100</f>
        <v>98.98373983739837</v>
      </c>
      <c r="F159" s="117">
        <f>F158/C158*100</f>
        <v>26.676829268292686</v>
      </c>
      <c r="G159" s="117">
        <f>G158/C158*100</f>
        <v>31.96138211382114</v>
      </c>
      <c r="H159" s="117">
        <f>H158/C158*100</f>
        <v>77.26117886178862</v>
      </c>
      <c r="I159" s="118">
        <f>I158/C158*100</f>
        <v>10.086382113821138</v>
      </c>
    </row>
    <row r="160" spans="2:9" ht="13.5" customHeight="1">
      <c r="B160" s="227" t="s">
        <v>13</v>
      </c>
      <c r="C160" s="130">
        <f>C211</f>
        <v>3737</v>
      </c>
      <c r="D160" s="129">
        <v>3470</v>
      </c>
      <c r="E160" s="129">
        <v>3703</v>
      </c>
      <c r="F160" s="129">
        <v>1041</v>
      </c>
      <c r="G160" s="129">
        <v>1239</v>
      </c>
      <c r="H160" s="129">
        <v>2777</v>
      </c>
      <c r="I160" s="131">
        <v>388</v>
      </c>
    </row>
    <row r="161" spans="2:9" ht="13.5">
      <c r="B161" s="228"/>
      <c r="C161" s="130"/>
      <c r="D161" s="117">
        <f>D160/C160*100</f>
        <v>92.85523146909286</v>
      </c>
      <c r="E161" s="117">
        <f>E160/C160*100</f>
        <v>99.09017928819908</v>
      </c>
      <c r="F161" s="117">
        <f>F160/C160*100</f>
        <v>27.856569440727856</v>
      </c>
      <c r="G161" s="117">
        <f>G160/C160*100</f>
        <v>33.154937115333155</v>
      </c>
      <c r="H161" s="117">
        <f>H160/C160*100</f>
        <v>74.31094460797432</v>
      </c>
      <c r="I161" s="118">
        <f>I160/C160*100</f>
        <v>10.382659887610382</v>
      </c>
    </row>
    <row r="162" spans="2:9" ht="13.5" customHeight="1">
      <c r="B162" s="231" t="s">
        <v>11</v>
      </c>
      <c r="C162" s="128">
        <f>C213</f>
        <v>146</v>
      </c>
      <c r="D162" s="129">
        <v>134</v>
      </c>
      <c r="E162" s="129">
        <v>140</v>
      </c>
      <c r="F162" s="129">
        <v>45</v>
      </c>
      <c r="G162" s="129">
        <v>56</v>
      </c>
      <c r="H162" s="129">
        <v>102</v>
      </c>
      <c r="I162" s="131">
        <v>20</v>
      </c>
    </row>
    <row r="163" spans="2:9" ht="13.5">
      <c r="B163" s="232"/>
      <c r="C163" s="132"/>
      <c r="D163" s="123">
        <f>D162/C162*100</f>
        <v>91.78082191780823</v>
      </c>
      <c r="E163" s="123">
        <f>E162/C162*100</f>
        <v>95.8904109589041</v>
      </c>
      <c r="F163" s="123">
        <f>F162/C162*100</f>
        <v>30.82191780821918</v>
      </c>
      <c r="G163" s="123">
        <f>G162/C162*100</f>
        <v>38.35616438356164</v>
      </c>
      <c r="H163" s="123">
        <f>H162/C162*100</f>
        <v>69.86301369863014</v>
      </c>
      <c r="I163" s="124">
        <f>I162/C162*100</f>
        <v>13.698630136986301</v>
      </c>
    </row>
    <row r="164" spans="2:9" ht="13.5">
      <c r="B164" s="230" t="s">
        <v>6</v>
      </c>
      <c r="C164" s="128">
        <f>C215</f>
        <v>7819</v>
      </c>
      <c r="D164" s="128">
        <f aca="true" t="shared" si="80" ref="D164:I164">SUM(D166,D168,D170,D172,D174,D176)</f>
        <v>7265</v>
      </c>
      <c r="E164" s="128">
        <f t="shared" si="80"/>
        <v>7739</v>
      </c>
      <c r="F164" s="129">
        <f t="shared" si="80"/>
        <v>2136</v>
      </c>
      <c r="G164" s="129">
        <f t="shared" si="80"/>
        <v>2553</v>
      </c>
      <c r="H164" s="129">
        <f t="shared" si="80"/>
        <v>5920</v>
      </c>
      <c r="I164" s="115">
        <f t="shared" si="80"/>
        <v>805</v>
      </c>
    </row>
    <row r="165" spans="2:9" ht="13.5">
      <c r="B165" s="228"/>
      <c r="C165" s="130"/>
      <c r="D165" s="117">
        <f>D164/C164*100</f>
        <v>92.9146949737818</v>
      </c>
      <c r="E165" s="117">
        <f>E164/C164*100</f>
        <v>98.97685125975188</v>
      </c>
      <c r="F165" s="117">
        <f>F164/C164*100</f>
        <v>27.31807136462463</v>
      </c>
      <c r="G165" s="117">
        <f>G164/C164*100</f>
        <v>32.65123417316793</v>
      </c>
      <c r="H165" s="117">
        <f>H164/C164*100</f>
        <v>75.71300677836041</v>
      </c>
      <c r="I165" s="118">
        <f>I164/C164*100</f>
        <v>10.295434198746642</v>
      </c>
    </row>
    <row r="166" spans="2:9" ht="13.5">
      <c r="B166" s="227" t="s">
        <v>98</v>
      </c>
      <c r="C166" s="128">
        <f>C217</f>
        <v>930</v>
      </c>
      <c r="D166" s="133">
        <v>862</v>
      </c>
      <c r="E166" s="129">
        <v>921</v>
      </c>
      <c r="F166" s="129">
        <v>234</v>
      </c>
      <c r="G166" s="129">
        <v>282</v>
      </c>
      <c r="H166" s="129">
        <v>581</v>
      </c>
      <c r="I166" s="131">
        <v>107</v>
      </c>
    </row>
    <row r="167" spans="2:9" ht="13.5">
      <c r="B167" s="228"/>
      <c r="C167" s="130"/>
      <c r="D167" s="117">
        <f>D166/C166*100</f>
        <v>92.68817204301075</v>
      </c>
      <c r="E167" s="117">
        <f>E166/C166*100</f>
        <v>99.03225806451613</v>
      </c>
      <c r="F167" s="117">
        <f>F166/C166*100</f>
        <v>25.161290322580644</v>
      </c>
      <c r="G167" s="117">
        <f>G166/C166*100</f>
        <v>30.32258064516129</v>
      </c>
      <c r="H167" s="117">
        <f>H166/C166*100</f>
        <v>62.473118279569896</v>
      </c>
      <c r="I167" s="118">
        <f>I166/C166*100</f>
        <v>11.505376344086022</v>
      </c>
    </row>
    <row r="168" spans="2:9" ht="13.5" customHeight="1">
      <c r="B168" s="227" t="s">
        <v>99</v>
      </c>
      <c r="C168" s="130">
        <f>C219</f>
        <v>1264</v>
      </c>
      <c r="D168" s="133">
        <v>1173</v>
      </c>
      <c r="E168" s="129">
        <v>1257</v>
      </c>
      <c r="F168" s="129">
        <v>331</v>
      </c>
      <c r="G168" s="129">
        <v>405</v>
      </c>
      <c r="H168" s="129">
        <v>931</v>
      </c>
      <c r="I168" s="131">
        <v>135</v>
      </c>
    </row>
    <row r="169" spans="2:9" ht="13.5">
      <c r="B169" s="228"/>
      <c r="C169" s="130"/>
      <c r="D169" s="117">
        <f>D168/C168*100</f>
        <v>92.8006329113924</v>
      </c>
      <c r="E169" s="117">
        <f>E168/C168*100</f>
        <v>99.44620253164557</v>
      </c>
      <c r="F169" s="117">
        <f>F168/C168*100</f>
        <v>26.186708860759495</v>
      </c>
      <c r="G169" s="117">
        <f>G168/C168*100</f>
        <v>32.041139240506325</v>
      </c>
      <c r="H169" s="117">
        <f>H168/C168*100</f>
        <v>73.65506329113924</v>
      </c>
      <c r="I169" s="118">
        <f>I168/C168*100</f>
        <v>10.680379746835444</v>
      </c>
    </row>
    <row r="170" spans="2:9" ht="13.5">
      <c r="B170" s="227" t="s">
        <v>100</v>
      </c>
      <c r="C170" s="130">
        <f>C221</f>
        <v>2075</v>
      </c>
      <c r="D170" s="133">
        <v>1943</v>
      </c>
      <c r="E170" s="129">
        <v>2056</v>
      </c>
      <c r="F170" s="129">
        <v>600</v>
      </c>
      <c r="G170" s="129">
        <v>709</v>
      </c>
      <c r="H170" s="129">
        <v>1579</v>
      </c>
      <c r="I170" s="131">
        <v>233</v>
      </c>
    </row>
    <row r="171" spans="2:9" ht="13.5">
      <c r="B171" s="228"/>
      <c r="C171" s="130"/>
      <c r="D171" s="117">
        <f>D170/C170*100</f>
        <v>93.63855421686746</v>
      </c>
      <c r="E171" s="117">
        <f>E170/C170*100</f>
        <v>99.08433734939759</v>
      </c>
      <c r="F171" s="117">
        <f>F170/C170*100</f>
        <v>28.915662650602407</v>
      </c>
      <c r="G171" s="117">
        <f>G170/C170*100</f>
        <v>34.16867469879518</v>
      </c>
      <c r="H171" s="117">
        <f>H170/C170*100</f>
        <v>76.09638554216868</v>
      </c>
      <c r="I171" s="118">
        <f>I170/C170*100</f>
        <v>11.228915662650603</v>
      </c>
    </row>
    <row r="172" spans="2:9" ht="13.5">
      <c r="B172" s="227" t="s">
        <v>101</v>
      </c>
      <c r="C172" s="130">
        <f>C223</f>
        <v>2201</v>
      </c>
      <c r="D172" s="133">
        <v>2052</v>
      </c>
      <c r="E172" s="129">
        <v>2184</v>
      </c>
      <c r="F172" s="129">
        <v>585</v>
      </c>
      <c r="G172" s="129">
        <v>690</v>
      </c>
      <c r="H172" s="129">
        <v>1733</v>
      </c>
      <c r="I172" s="131">
        <v>192</v>
      </c>
    </row>
    <row r="173" spans="2:9" ht="13.5">
      <c r="B173" s="228"/>
      <c r="C173" s="130"/>
      <c r="D173" s="117">
        <f>D172/C172*100</f>
        <v>93.23034984098138</v>
      </c>
      <c r="E173" s="117">
        <f>E172/C172*100</f>
        <v>99.22762380736029</v>
      </c>
      <c r="F173" s="117">
        <f>F172/C172*100</f>
        <v>26.578827805542936</v>
      </c>
      <c r="G173" s="117">
        <f>G172/C172*100</f>
        <v>31.349386642435256</v>
      </c>
      <c r="H173" s="117">
        <f>H172/C172*100</f>
        <v>78.73693775556565</v>
      </c>
      <c r="I173" s="118">
        <f>I172/C172*100</f>
        <v>8.723307587460246</v>
      </c>
    </row>
    <row r="174" spans="2:9" ht="13.5">
      <c r="B174" s="227" t="s">
        <v>102</v>
      </c>
      <c r="C174" s="130">
        <f>C225</f>
        <v>1335</v>
      </c>
      <c r="D174" s="133">
        <v>1227</v>
      </c>
      <c r="E174" s="129">
        <v>1313</v>
      </c>
      <c r="F174" s="129">
        <v>384</v>
      </c>
      <c r="G174" s="129">
        <v>464</v>
      </c>
      <c r="H174" s="129">
        <v>1090</v>
      </c>
      <c r="I174" s="131">
        <v>136</v>
      </c>
    </row>
    <row r="175" spans="2:9" ht="13.5">
      <c r="B175" s="228"/>
      <c r="C175" s="130"/>
      <c r="D175" s="117">
        <f>D174/C174*100</f>
        <v>91.91011235955057</v>
      </c>
      <c r="E175" s="117">
        <f>E174/C174*100</f>
        <v>98.35205992509364</v>
      </c>
      <c r="F175" s="117">
        <f>F174/C174*100</f>
        <v>28.764044943820227</v>
      </c>
      <c r="G175" s="117">
        <f>G174/C174*100</f>
        <v>34.756554307116104</v>
      </c>
      <c r="H175" s="117">
        <f>H174/C174*100</f>
        <v>81.64794007490637</v>
      </c>
      <c r="I175" s="118">
        <f>I174/C174*100</f>
        <v>10.187265917602996</v>
      </c>
    </row>
    <row r="176" spans="2:9" ht="13.5" customHeight="1">
      <c r="B176" s="231" t="s">
        <v>11</v>
      </c>
      <c r="C176" s="130">
        <f>C227</f>
        <v>14</v>
      </c>
      <c r="D176" s="133">
        <v>8</v>
      </c>
      <c r="E176" s="129">
        <v>8</v>
      </c>
      <c r="F176" s="129">
        <v>2</v>
      </c>
      <c r="G176" s="129">
        <v>3</v>
      </c>
      <c r="H176" s="129">
        <v>6</v>
      </c>
      <c r="I176" s="131">
        <v>2</v>
      </c>
    </row>
    <row r="177" spans="2:9" ht="13.5">
      <c r="B177" s="232"/>
      <c r="C177" s="132"/>
      <c r="D177" s="123">
        <f>D176/C176*100</f>
        <v>57.14285714285714</v>
      </c>
      <c r="E177" s="123">
        <f>E176/C176*100</f>
        <v>57.14285714285714</v>
      </c>
      <c r="F177" s="123">
        <f>F176/C176*100</f>
        <v>14.285714285714285</v>
      </c>
      <c r="G177" s="123">
        <f>G176/C176*100</f>
        <v>21.428571428571427</v>
      </c>
      <c r="H177" s="123">
        <f>H176/C176*100</f>
        <v>42.857142857142854</v>
      </c>
      <c r="I177" s="124">
        <f>I176/C176*100</f>
        <v>14.285714285714285</v>
      </c>
    </row>
    <row r="178" spans="2:9" ht="13.5">
      <c r="B178" s="230" t="s">
        <v>6</v>
      </c>
      <c r="C178" s="128">
        <f>C229</f>
        <v>7819</v>
      </c>
      <c r="D178" s="128">
        <f aca="true" t="shared" si="81" ref="D178:I178">SUM(D182,D180,D184,D186,D188,D190)</f>
        <v>7265</v>
      </c>
      <c r="E178" s="128">
        <f t="shared" si="81"/>
        <v>7739</v>
      </c>
      <c r="F178" s="129">
        <f t="shared" si="81"/>
        <v>2136</v>
      </c>
      <c r="G178" s="129">
        <f t="shared" si="81"/>
        <v>2553</v>
      </c>
      <c r="H178" s="129">
        <f t="shared" si="81"/>
        <v>5920</v>
      </c>
      <c r="I178" s="115">
        <f t="shared" si="81"/>
        <v>805</v>
      </c>
    </row>
    <row r="179" spans="2:9" ht="13.5">
      <c r="B179" s="228"/>
      <c r="C179" s="130"/>
      <c r="D179" s="117">
        <f>D178/C178*100</f>
        <v>92.9146949737818</v>
      </c>
      <c r="E179" s="117">
        <f>E178/C178*100</f>
        <v>98.97685125975188</v>
      </c>
      <c r="F179" s="117">
        <f>F178/C178*100</f>
        <v>27.31807136462463</v>
      </c>
      <c r="G179" s="117">
        <f>G178/C178*100</f>
        <v>32.65123417316793</v>
      </c>
      <c r="H179" s="117">
        <f>H178/C178*100</f>
        <v>75.71300677836041</v>
      </c>
      <c r="I179" s="118">
        <f>I178/C178*100</f>
        <v>10.295434198746642</v>
      </c>
    </row>
    <row r="180" spans="2:9" ht="13.5">
      <c r="B180" s="227" t="s">
        <v>104</v>
      </c>
      <c r="C180" s="130">
        <f>C231</f>
        <v>815</v>
      </c>
      <c r="D180" s="133">
        <v>749</v>
      </c>
      <c r="E180" s="120">
        <v>807</v>
      </c>
      <c r="F180" s="120">
        <v>260</v>
      </c>
      <c r="G180" s="120">
        <v>297</v>
      </c>
      <c r="H180" s="120">
        <v>614</v>
      </c>
      <c r="I180" s="134">
        <v>79</v>
      </c>
    </row>
    <row r="181" spans="2:9" ht="13.5">
      <c r="B181" s="228"/>
      <c r="C181" s="130"/>
      <c r="D181" s="117">
        <f>D180/C180*100</f>
        <v>91.90184049079755</v>
      </c>
      <c r="E181" s="117">
        <f>E180/C180*100</f>
        <v>99.01840490797545</v>
      </c>
      <c r="F181" s="117">
        <f>F180/C180*100</f>
        <v>31.901840490797547</v>
      </c>
      <c r="G181" s="117">
        <f>G180/C180*100</f>
        <v>36.441717791411044</v>
      </c>
      <c r="H181" s="117">
        <f>H180/C180*100</f>
        <v>75.33742331288343</v>
      </c>
      <c r="I181" s="118">
        <f>I180/C180*100</f>
        <v>9.69325153374233</v>
      </c>
    </row>
    <row r="182" spans="2:9" ht="13.5">
      <c r="B182" s="233" t="s">
        <v>103</v>
      </c>
      <c r="C182" s="128">
        <f>C233</f>
        <v>1188</v>
      </c>
      <c r="D182" s="133">
        <v>1105</v>
      </c>
      <c r="E182" s="129">
        <v>1177</v>
      </c>
      <c r="F182" s="129">
        <v>491</v>
      </c>
      <c r="G182" s="129">
        <v>551</v>
      </c>
      <c r="H182" s="129">
        <v>910</v>
      </c>
      <c r="I182" s="131">
        <v>209</v>
      </c>
    </row>
    <row r="183" spans="2:9" ht="13.5">
      <c r="B183" s="228"/>
      <c r="C183" s="130"/>
      <c r="D183" s="117">
        <f>D182/C182*100</f>
        <v>93.01346801346801</v>
      </c>
      <c r="E183" s="117">
        <f>E182/C182*100</f>
        <v>99.07407407407408</v>
      </c>
      <c r="F183" s="117">
        <f>F182/C182*100</f>
        <v>41.329966329966325</v>
      </c>
      <c r="G183" s="117">
        <f>G182/C182*100</f>
        <v>46.380471380471384</v>
      </c>
      <c r="H183" s="117">
        <f>H182/C182*100</f>
        <v>76.5993265993266</v>
      </c>
      <c r="I183" s="118">
        <f>I182/C182*100</f>
        <v>17.59259259259259</v>
      </c>
    </row>
    <row r="184" spans="2:9" ht="13.5">
      <c r="B184" s="227" t="s">
        <v>105</v>
      </c>
      <c r="C184" s="130">
        <f>C235</f>
        <v>2658</v>
      </c>
      <c r="D184" s="133">
        <v>2479</v>
      </c>
      <c r="E184" s="120">
        <v>2627</v>
      </c>
      <c r="F184" s="120">
        <v>613</v>
      </c>
      <c r="G184" s="120">
        <v>754</v>
      </c>
      <c r="H184" s="120">
        <v>2034</v>
      </c>
      <c r="I184" s="134">
        <v>228</v>
      </c>
    </row>
    <row r="185" spans="2:9" ht="13.5">
      <c r="B185" s="228"/>
      <c r="C185" s="130"/>
      <c r="D185" s="117">
        <f>D184/C184*100</f>
        <v>93.26561324303988</v>
      </c>
      <c r="E185" s="117">
        <f>E184/C184*100</f>
        <v>98.83370955605719</v>
      </c>
      <c r="F185" s="117">
        <f>F184/C184*100</f>
        <v>23.06245297215952</v>
      </c>
      <c r="G185" s="117">
        <f>G184/C184*100</f>
        <v>28.36719337848006</v>
      </c>
      <c r="H185" s="117">
        <f>H184/C184*100</f>
        <v>76.52370203160271</v>
      </c>
      <c r="I185" s="118">
        <f>I184/C184*100</f>
        <v>8.577878103837472</v>
      </c>
    </row>
    <row r="186" spans="2:9" ht="13.5">
      <c r="B186" s="227" t="s">
        <v>106</v>
      </c>
      <c r="C186" s="130">
        <f>C237</f>
        <v>1641</v>
      </c>
      <c r="D186" s="133">
        <v>1522</v>
      </c>
      <c r="E186" s="120">
        <v>1617</v>
      </c>
      <c r="F186" s="120">
        <v>472</v>
      </c>
      <c r="G186" s="120">
        <v>570</v>
      </c>
      <c r="H186" s="120">
        <v>1212</v>
      </c>
      <c r="I186" s="134">
        <v>209</v>
      </c>
    </row>
    <row r="187" spans="2:9" ht="13.5">
      <c r="B187" s="228"/>
      <c r="C187" s="130"/>
      <c r="D187" s="117">
        <f>D186/C186*100</f>
        <v>92.74832419256552</v>
      </c>
      <c r="E187" s="117">
        <f>E186/C186*100</f>
        <v>98.53747714808044</v>
      </c>
      <c r="F187" s="117">
        <f>F186/C186*100</f>
        <v>28.762949421084706</v>
      </c>
      <c r="G187" s="117">
        <f>G186/C186*100</f>
        <v>34.73491773308958</v>
      </c>
      <c r="H187" s="117">
        <f>H186/C186*100</f>
        <v>73.85740402193784</v>
      </c>
      <c r="I187" s="118">
        <f>I186/C186*100</f>
        <v>12.736136502132847</v>
      </c>
    </row>
    <row r="188" spans="2:9" ht="13.5">
      <c r="B188" s="227" t="s">
        <v>107</v>
      </c>
      <c r="C188" s="130">
        <f>C239</f>
        <v>326</v>
      </c>
      <c r="D188" s="133">
        <v>303</v>
      </c>
      <c r="E188" s="120">
        <v>326</v>
      </c>
      <c r="F188" s="120">
        <v>46</v>
      </c>
      <c r="G188" s="120">
        <v>64</v>
      </c>
      <c r="H188" s="120">
        <v>241</v>
      </c>
      <c r="I188" s="134">
        <v>17</v>
      </c>
    </row>
    <row r="189" spans="2:9" ht="13.5">
      <c r="B189" s="228"/>
      <c r="C189" s="130"/>
      <c r="D189" s="117">
        <f>D188/C188*100</f>
        <v>92.94478527607362</v>
      </c>
      <c r="E189" s="117">
        <f>E188/C188*100</f>
        <v>100</v>
      </c>
      <c r="F189" s="117">
        <f>F188/C188*100</f>
        <v>14.11042944785276</v>
      </c>
      <c r="G189" s="117">
        <f>G188/C188*100</f>
        <v>19.631901840490798</v>
      </c>
      <c r="H189" s="117">
        <f>H188/C188*100</f>
        <v>73.92638036809815</v>
      </c>
      <c r="I189" s="118">
        <f>I188/C188*100</f>
        <v>5.214723926380368</v>
      </c>
    </row>
    <row r="190" spans="2:9" ht="13.5">
      <c r="B190" s="227" t="s">
        <v>108</v>
      </c>
      <c r="C190" s="130">
        <f>C241</f>
        <v>1191</v>
      </c>
      <c r="D190" s="133">
        <v>1107</v>
      </c>
      <c r="E190" s="120">
        <v>1185</v>
      </c>
      <c r="F190" s="120">
        <v>254</v>
      </c>
      <c r="G190" s="120">
        <v>317</v>
      </c>
      <c r="H190" s="120">
        <v>909</v>
      </c>
      <c r="I190" s="134">
        <v>63</v>
      </c>
    </row>
    <row r="191" spans="2:9" ht="13.5">
      <c r="B191" s="228"/>
      <c r="C191" s="135"/>
      <c r="D191" s="123">
        <f>D190/C190*100</f>
        <v>92.9471032745592</v>
      </c>
      <c r="E191" s="123">
        <f>E190/C190*100</f>
        <v>99.49622166246851</v>
      </c>
      <c r="F191" s="123">
        <f>F190/C190*100</f>
        <v>21.326616288832913</v>
      </c>
      <c r="G191" s="123">
        <f>G190/C190*100</f>
        <v>26.616288832913522</v>
      </c>
      <c r="H191" s="123">
        <f>H190/C190*100</f>
        <v>76.32241813602015</v>
      </c>
      <c r="I191" s="124">
        <f>I190/C190*100</f>
        <v>5.289672544080604</v>
      </c>
    </row>
    <row r="192" spans="2:9" ht="13.5">
      <c r="B192" s="230" t="s">
        <v>6</v>
      </c>
      <c r="C192" s="128">
        <f>C243</f>
        <v>7819</v>
      </c>
      <c r="D192" s="128">
        <f aca="true" t="shared" si="82" ref="D192:I192">SUM(D194,D196)</f>
        <v>7265</v>
      </c>
      <c r="E192" s="128">
        <f t="shared" si="82"/>
        <v>7739</v>
      </c>
      <c r="F192" s="128">
        <f t="shared" si="82"/>
        <v>2136</v>
      </c>
      <c r="G192" s="128">
        <f t="shared" si="82"/>
        <v>2553</v>
      </c>
      <c r="H192" s="128">
        <f t="shared" si="82"/>
        <v>5920</v>
      </c>
      <c r="I192" s="131">
        <f t="shared" si="82"/>
        <v>805</v>
      </c>
    </row>
    <row r="193" spans="2:9" ht="13.5">
      <c r="B193" s="228"/>
      <c r="C193" s="130"/>
      <c r="D193" s="117">
        <f>D192/C192*100</f>
        <v>92.9146949737818</v>
      </c>
      <c r="E193" s="117">
        <f>E192/C192*100</f>
        <v>98.97685125975188</v>
      </c>
      <c r="F193" s="117">
        <f>F192/C192*100</f>
        <v>27.31807136462463</v>
      </c>
      <c r="G193" s="117">
        <f>G192/C192*100</f>
        <v>32.65123417316793</v>
      </c>
      <c r="H193" s="117">
        <f>H192/C192*100</f>
        <v>75.71300677836041</v>
      </c>
      <c r="I193" s="118">
        <f>I192/C192*100</f>
        <v>10.295434198746642</v>
      </c>
    </row>
    <row r="194" spans="2:9" ht="13.5">
      <c r="B194" s="227" t="s">
        <v>163</v>
      </c>
      <c r="C194" s="130">
        <f>C245</f>
        <v>3189</v>
      </c>
      <c r="D194" s="120">
        <v>2812</v>
      </c>
      <c r="E194" s="120">
        <v>3149</v>
      </c>
      <c r="F194" s="120">
        <v>856</v>
      </c>
      <c r="G194" s="120">
        <v>1044</v>
      </c>
      <c r="H194" s="120">
        <v>2240</v>
      </c>
      <c r="I194" s="134">
        <v>336</v>
      </c>
    </row>
    <row r="195" spans="2:9" ht="13.5">
      <c r="B195" s="228"/>
      <c r="C195" s="130"/>
      <c r="D195" s="117">
        <f>D194/C194*100</f>
        <v>88.17811226089684</v>
      </c>
      <c r="E195" s="117">
        <f>E194/C194*100</f>
        <v>98.74568830354343</v>
      </c>
      <c r="F195" s="117">
        <f>F194/C194*100</f>
        <v>26.842270304170583</v>
      </c>
      <c r="G195" s="117">
        <f>G194/C194*100</f>
        <v>32.73753527751646</v>
      </c>
      <c r="H195" s="117">
        <f>H194/C194*100</f>
        <v>70.24145500156789</v>
      </c>
      <c r="I195" s="118">
        <f>I194/C194*100</f>
        <v>10.536218250235184</v>
      </c>
    </row>
    <row r="196" spans="2:9" ht="13.5">
      <c r="B196" s="231" t="s">
        <v>109</v>
      </c>
      <c r="C196" s="130">
        <f>C247</f>
        <v>4630</v>
      </c>
      <c r="D196" s="120">
        <v>4453</v>
      </c>
      <c r="E196" s="120">
        <v>4590</v>
      </c>
      <c r="F196" s="120">
        <v>1280</v>
      </c>
      <c r="G196" s="120">
        <v>1509</v>
      </c>
      <c r="H196" s="120">
        <v>3680</v>
      </c>
      <c r="I196" s="134">
        <v>469</v>
      </c>
    </row>
    <row r="197" spans="2:9" ht="13.5">
      <c r="B197" s="229"/>
      <c r="C197" s="132"/>
      <c r="D197" s="123">
        <f>D196/C196*100</f>
        <v>96.17710583153348</v>
      </c>
      <c r="E197" s="123">
        <f>E196/C196*100</f>
        <v>99.13606911447084</v>
      </c>
      <c r="F197" s="123">
        <f>F196/C196*100</f>
        <v>27.645788336933048</v>
      </c>
      <c r="G197" s="123">
        <f>G196/C196*100</f>
        <v>32.59179265658747</v>
      </c>
      <c r="H197" s="123">
        <f>H196/C196*100</f>
        <v>79.48164146868251</v>
      </c>
      <c r="I197" s="124">
        <f>I196/C196*100</f>
        <v>10.129589632829374</v>
      </c>
    </row>
    <row r="199" ht="13.5">
      <c r="C199" s="133"/>
    </row>
    <row r="202" ht="13.5">
      <c r="A202" s="108" t="s">
        <v>212</v>
      </c>
    </row>
    <row r="203" ht="13.5">
      <c r="A203" s="108" t="s">
        <v>168</v>
      </c>
    </row>
    <row r="204" ht="13.5">
      <c r="A204" s="108" t="s">
        <v>169</v>
      </c>
    </row>
    <row r="206" spans="2:9" ht="27">
      <c r="B206" s="109" t="s">
        <v>97</v>
      </c>
      <c r="C206" s="110" t="s">
        <v>6</v>
      </c>
      <c r="D206" s="110" t="s">
        <v>14</v>
      </c>
      <c r="E206" s="127" t="s">
        <v>15</v>
      </c>
      <c r="F206" s="127" t="s">
        <v>16</v>
      </c>
      <c r="G206" s="127" t="s">
        <v>17</v>
      </c>
      <c r="H206" s="127" t="s">
        <v>18</v>
      </c>
      <c r="I206" s="112" t="s">
        <v>11</v>
      </c>
    </row>
    <row r="207" spans="2:9" ht="13.5">
      <c r="B207" s="230" t="s">
        <v>6</v>
      </c>
      <c r="C207" s="128">
        <f>SUM(C209,C211,C213)</f>
        <v>7819</v>
      </c>
      <c r="D207" s="129">
        <f aca="true" t="shared" si="83" ref="D207:I207">SUM(D209,D211,D213)</f>
        <v>0</v>
      </c>
      <c r="E207" s="129">
        <f t="shared" si="83"/>
        <v>736</v>
      </c>
      <c r="F207" s="129">
        <f t="shared" si="83"/>
        <v>4656</v>
      </c>
      <c r="G207" s="129">
        <f t="shared" si="83"/>
        <v>1659</v>
      </c>
      <c r="H207" s="129">
        <f t="shared" si="83"/>
        <v>152</v>
      </c>
      <c r="I207" s="115">
        <f t="shared" si="83"/>
        <v>616</v>
      </c>
    </row>
    <row r="208" spans="2:9" ht="13.5">
      <c r="B208" s="228"/>
      <c r="C208" s="136">
        <f>SUM(D208:I208)</f>
        <v>100.00000000000001</v>
      </c>
      <c r="D208" s="117">
        <f>ROUND(D207/$C207*100,1)</f>
        <v>0</v>
      </c>
      <c r="E208" s="117">
        <f>ROUND(E207/$C207*100,1)</f>
        <v>9.4</v>
      </c>
      <c r="F208" s="117">
        <f>ROUND(F207/$C207*100,1)</f>
        <v>59.5</v>
      </c>
      <c r="G208" s="117">
        <f>ROUND(G207/$C207*100,1)</f>
        <v>21.2</v>
      </c>
      <c r="H208" s="117">
        <f>ROUND(H207/$C207*100,1)</f>
        <v>1.9</v>
      </c>
      <c r="I208" s="118">
        <f>ROUND(I207/$C207*100,1)+0.1</f>
        <v>8</v>
      </c>
    </row>
    <row r="209" spans="2:9" ht="13.5">
      <c r="B209" s="233" t="s">
        <v>12</v>
      </c>
      <c r="C209" s="130">
        <f aca="true" t="shared" si="84" ref="C209:C214">SUM(D209:I209)</f>
        <v>3936</v>
      </c>
      <c r="D209" s="129">
        <v>0</v>
      </c>
      <c r="E209" s="129">
        <v>367</v>
      </c>
      <c r="F209" s="129">
        <v>2361</v>
      </c>
      <c r="G209" s="129">
        <v>833</v>
      </c>
      <c r="H209" s="129">
        <v>69</v>
      </c>
      <c r="I209" s="131">
        <v>306</v>
      </c>
    </row>
    <row r="210" spans="2:9" ht="13.5">
      <c r="B210" s="228"/>
      <c r="C210" s="136">
        <f>SUM(D210:I210)</f>
        <v>100</v>
      </c>
      <c r="D210" s="117">
        <f>ROUND(D209/$C209*100,1)</f>
        <v>0</v>
      </c>
      <c r="E210" s="117">
        <f>ROUND(E209/$C209*100,1)</f>
        <v>9.3</v>
      </c>
      <c r="F210" s="117">
        <f>ROUND(F209/$C209*100,1)</f>
        <v>60</v>
      </c>
      <c r="G210" s="117">
        <f>ROUND(G209/$C209*100,1)</f>
        <v>21.2</v>
      </c>
      <c r="H210" s="117">
        <f>ROUND(H209/$C209*100,1)</f>
        <v>1.8</v>
      </c>
      <c r="I210" s="118">
        <f>ROUND(I209/$C209*100,1)-0.1</f>
        <v>7.7</v>
      </c>
    </row>
    <row r="211" spans="2:9" ht="13.5">
      <c r="B211" s="227" t="s">
        <v>13</v>
      </c>
      <c r="C211" s="130">
        <f t="shared" si="84"/>
        <v>3737</v>
      </c>
      <c r="D211" s="129">
        <v>0</v>
      </c>
      <c r="E211" s="129">
        <v>352</v>
      </c>
      <c r="F211" s="129">
        <v>2203</v>
      </c>
      <c r="G211" s="129">
        <v>803</v>
      </c>
      <c r="H211" s="129">
        <v>82</v>
      </c>
      <c r="I211" s="131">
        <v>297</v>
      </c>
    </row>
    <row r="212" spans="2:9" ht="13.5">
      <c r="B212" s="228"/>
      <c r="C212" s="136">
        <f>SUM(D212:I212)</f>
        <v>100.00000000000001</v>
      </c>
      <c r="D212" s="117">
        <f aca="true" t="shared" si="85" ref="D212:I212">ROUND(D211/$C211*100,1)</f>
        <v>0</v>
      </c>
      <c r="E212" s="117">
        <f t="shared" si="85"/>
        <v>9.4</v>
      </c>
      <c r="F212" s="117">
        <f t="shared" si="85"/>
        <v>59</v>
      </c>
      <c r="G212" s="117">
        <f t="shared" si="85"/>
        <v>21.5</v>
      </c>
      <c r="H212" s="117">
        <f t="shared" si="85"/>
        <v>2.2</v>
      </c>
      <c r="I212" s="118">
        <f t="shared" si="85"/>
        <v>7.9</v>
      </c>
    </row>
    <row r="213" spans="2:9" ht="13.5">
      <c r="B213" s="231" t="s">
        <v>11</v>
      </c>
      <c r="C213" s="130">
        <f t="shared" si="84"/>
        <v>146</v>
      </c>
      <c r="D213" s="129">
        <v>0</v>
      </c>
      <c r="E213" s="129">
        <v>17</v>
      </c>
      <c r="F213" s="129">
        <v>92</v>
      </c>
      <c r="G213" s="129">
        <v>23</v>
      </c>
      <c r="H213" s="129">
        <v>1</v>
      </c>
      <c r="I213" s="131">
        <v>13</v>
      </c>
    </row>
    <row r="214" spans="2:9" ht="13.5">
      <c r="B214" s="229"/>
      <c r="C214" s="137">
        <f t="shared" si="84"/>
        <v>100</v>
      </c>
      <c r="D214" s="123">
        <f aca="true" t="shared" si="86" ref="D214:I214">ROUND(D213/$C213*100,1)</f>
        <v>0</v>
      </c>
      <c r="E214" s="123">
        <f t="shared" si="86"/>
        <v>11.6</v>
      </c>
      <c r="F214" s="123">
        <f t="shared" si="86"/>
        <v>63</v>
      </c>
      <c r="G214" s="123">
        <f t="shared" si="86"/>
        <v>15.8</v>
      </c>
      <c r="H214" s="123">
        <f t="shared" si="86"/>
        <v>0.7</v>
      </c>
      <c r="I214" s="124">
        <f t="shared" si="86"/>
        <v>8.9</v>
      </c>
    </row>
    <row r="215" spans="2:11" ht="13.5">
      <c r="B215" s="230" t="s">
        <v>6</v>
      </c>
      <c r="C215" s="138">
        <f>SUM(C217,C219,C221,C223,C225,C227)</f>
        <v>7819</v>
      </c>
      <c r="D215" s="138">
        <f aca="true" t="shared" si="87" ref="D215:I215">SUM(D217,D219,D221,D223,D225,D227)</f>
        <v>0</v>
      </c>
      <c r="E215" s="138">
        <f t="shared" si="87"/>
        <v>736</v>
      </c>
      <c r="F215" s="138">
        <f t="shared" si="87"/>
        <v>4656</v>
      </c>
      <c r="G215" s="138">
        <f t="shared" si="87"/>
        <v>1659</v>
      </c>
      <c r="H215" s="138">
        <f t="shared" si="87"/>
        <v>152</v>
      </c>
      <c r="I215" s="139">
        <f t="shared" si="87"/>
        <v>616</v>
      </c>
      <c r="K215" s="133"/>
    </row>
    <row r="216" spans="2:9" ht="13.5">
      <c r="B216" s="228"/>
      <c r="C216" s="136">
        <f aca="true" t="shared" si="88" ref="C216:C228">SUM(D216:I216)</f>
        <v>100.00000000000001</v>
      </c>
      <c r="D216" s="117">
        <f>ROUND(D215/$C215*100,1)</f>
        <v>0</v>
      </c>
      <c r="E216" s="117">
        <f>ROUND(E215/$C215*100,1)</f>
        <v>9.4</v>
      </c>
      <c r="F216" s="117">
        <f>ROUND(F215/$C215*100,1)</f>
        <v>59.5</v>
      </c>
      <c r="G216" s="117">
        <f>ROUND(G215/$C215*100,1)</f>
        <v>21.2</v>
      </c>
      <c r="H216" s="117">
        <f>ROUND(H215/$C215*100,1)</f>
        <v>1.9</v>
      </c>
      <c r="I216" s="118">
        <f>ROUND(I215/$C215*100,1)+0.1</f>
        <v>8</v>
      </c>
    </row>
    <row r="217" spans="2:9" ht="13.5">
      <c r="B217" s="233" t="s">
        <v>98</v>
      </c>
      <c r="C217" s="130">
        <f t="shared" si="88"/>
        <v>930</v>
      </c>
      <c r="D217" s="129">
        <v>0</v>
      </c>
      <c r="E217" s="129">
        <v>180</v>
      </c>
      <c r="F217" s="129">
        <v>545</v>
      </c>
      <c r="G217" s="129">
        <v>115</v>
      </c>
      <c r="H217" s="129">
        <v>18</v>
      </c>
      <c r="I217" s="131">
        <v>72</v>
      </c>
    </row>
    <row r="218" spans="2:9" ht="13.5">
      <c r="B218" s="228"/>
      <c r="C218" s="136">
        <f t="shared" si="88"/>
        <v>100.00000000000001</v>
      </c>
      <c r="D218" s="117">
        <f aca="true" t="shared" si="89" ref="D218:I218">ROUND(D217/$C217*100,1)</f>
        <v>0</v>
      </c>
      <c r="E218" s="117">
        <f t="shared" si="89"/>
        <v>19.4</v>
      </c>
      <c r="F218" s="117">
        <f t="shared" si="89"/>
        <v>58.6</v>
      </c>
      <c r="G218" s="117">
        <f t="shared" si="89"/>
        <v>12.4</v>
      </c>
      <c r="H218" s="117">
        <f t="shared" si="89"/>
        <v>1.9</v>
      </c>
      <c r="I218" s="118">
        <f t="shared" si="89"/>
        <v>7.7</v>
      </c>
    </row>
    <row r="219" spans="2:9" ht="13.5">
      <c r="B219" s="227" t="s">
        <v>99</v>
      </c>
      <c r="C219" s="130">
        <f t="shared" si="88"/>
        <v>1264</v>
      </c>
      <c r="D219" s="129">
        <v>0</v>
      </c>
      <c r="E219" s="129">
        <v>160</v>
      </c>
      <c r="F219" s="129">
        <v>769</v>
      </c>
      <c r="G219" s="129">
        <v>216</v>
      </c>
      <c r="H219" s="129">
        <v>19</v>
      </c>
      <c r="I219" s="131">
        <v>100</v>
      </c>
    </row>
    <row r="220" spans="2:9" ht="13.5">
      <c r="B220" s="228"/>
      <c r="C220" s="136">
        <f t="shared" si="88"/>
        <v>100</v>
      </c>
      <c r="D220" s="117">
        <f aca="true" t="shared" si="90" ref="D220:I220">ROUND(D219/$C219*100,1)</f>
        <v>0</v>
      </c>
      <c r="E220" s="117">
        <f t="shared" si="90"/>
        <v>12.7</v>
      </c>
      <c r="F220" s="117">
        <f t="shared" si="90"/>
        <v>60.8</v>
      </c>
      <c r="G220" s="117">
        <f t="shared" si="90"/>
        <v>17.1</v>
      </c>
      <c r="H220" s="117">
        <f t="shared" si="90"/>
        <v>1.5</v>
      </c>
      <c r="I220" s="118">
        <f t="shared" si="90"/>
        <v>7.9</v>
      </c>
    </row>
    <row r="221" spans="2:9" ht="13.5">
      <c r="B221" s="227" t="s">
        <v>100</v>
      </c>
      <c r="C221" s="130">
        <f t="shared" si="88"/>
        <v>2075</v>
      </c>
      <c r="D221" s="129">
        <v>0</v>
      </c>
      <c r="E221" s="129">
        <v>200</v>
      </c>
      <c r="F221" s="129">
        <v>1250</v>
      </c>
      <c r="G221" s="129">
        <v>430</v>
      </c>
      <c r="H221" s="129">
        <v>43</v>
      </c>
      <c r="I221" s="131">
        <v>152</v>
      </c>
    </row>
    <row r="222" spans="2:9" ht="13.5">
      <c r="B222" s="228"/>
      <c r="C222" s="136">
        <f t="shared" si="88"/>
        <v>100</v>
      </c>
      <c r="D222" s="117">
        <f>ROUND(D221/$C221*100,1)</f>
        <v>0</v>
      </c>
      <c r="E222" s="117">
        <f>ROUND(E221/$C221*100,1)</f>
        <v>9.6</v>
      </c>
      <c r="F222" s="117">
        <f>ROUND(F221/$C221*100,1)</f>
        <v>60.2</v>
      </c>
      <c r="G222" s="117">
        <f>ROUND(G221/$C221*100,1)</f>
        <v>20.7</v>
      </c>
      <c r="H222" s="117">
        <f>ROUND(H221/$C221*100,1)</f>
        <v>2.1</v>
      </c>
      <c r="I222" s="118">
        <f>ROUND(I221/$C221*100,1)+0.1</f>
        <v>7.3999999999999995</v>
      </c>
    </row>
    <row r="223" spans="2:9" ht="13.5">
      <c r="B223" s="227" t="s">
        <v>101</v>
      </c>
      <c r="C223" s="130">
        <f t="shared" si="88"/>
        <v>2201</v>
      </c>
      <c r="D223" s="129">
        <v>0</v>
      </c>
      <c r="E223" s="129">
        <v>130</v>
      </c>
      <c r="F223" s="129">
        <v>1328</v>
      </c>
      <c r="G223" s="129">
        <v>529</v>
      </c>
      <c r="H223" s="129">
        <v>45</v>
      </c>
      <c r="I223" s="131">
        <v>169</v>
      </c>
    </row>
    <row r="224" spans="2:9" ht="13.5">
      <c r="B224" s="228"/>
      <c r="C224" s="136">
        <f t="shared" si="88"/>
        <v>100</v>
      </c>
      <c r="D224" s="117">
        <f>ROUND(D223/$C223*100,1)</f>
        <v>0</v>
      </c>
      <c r="E224" s="117">
        <f>ROUND(E223/$C223*100,1)</f>
        <v>5.9</v>
      </c>
      <c r="F224" s="117">
        <f>ROUND(F223/$C223*100,1)</f>
        <v>60.3</v>
      </c>
      <c r="G224" s="117">
        <f>ROUND(G223/$C223*100,1)</f>
        <v>24</v>
      </c>
      <c r="H224" s="117">
        <f>ROUND(H223/$C223*100,1)</f>
        <v>2</v>
      </c>
      <c r="I224" s="118">
        <f>ROUND(I223/$C223*100,1)+0.1</f>
        <v>7.8</v>
      </c>
    </row>
    <row r="225" spans="2:9" ht="13.5">
      <c r="B225" s="227" t="s">
        <v>102</v>
      </c>
      <c r="C225" s="130">
        <f t="shared" si="88"/>
        <v>1335</v>
      </c>
      <c r="D225" s="129">
        <v>0</v>
      </c>
      <c r="E225" s="129">
        <v>64</v>
      </c>
      <c r="F225" s="129">
        <v>760</v>
      </c>
      <c r="G225" s="129">
        <v>367</v>
      </c>
      <c r="H225" s="129">
        <v>27</v>
      </c>
      <c r="I225" s="131">
        <v>117</v>
      </c>
    </row>
    <row r="226" spans="2:9" ht="13.5">
      <c r="B226" s="228"/>
      <c r="C226" s="136">
        <f t="shared" si="88"/>
        <v>99.99999999999999</v>
      </c>
      <c r="D226" s="117">
        <f aca="true" t="shared" si="91" ref="D226:I226">ROUND(D225/$C225*100,1)</f>
        <v>0</v>
      </c>
      <c r="E226" s="117">
        <f t="shared" si="91"/>
        <v>4.8</v>
      </c>
      <c r="F226" s="117">
        <f t="shared" si="91"/>
        <v>56.9</v>
      </c>
      <c r="G226" s="117">
        <f t="shared" si="91"/>
        <v>27.5</v>
      </c>
      <c r="H226" s="117">
        <f t="shared" si="91"/>
        <v>2</v>
      </c>
      <c r="I226" s="118">
        <f t="shared" si="91"/>
        <v>8.8</v>
      </c>
    </row>
    <row r="227" spans="2:9" ht="13.5">
      <c r="B227" s="231" t="s">
        <v>11</v>
      </c>
      <c r="C227" s="130">
        <f t="shared" si="88"/>
        <v>14</v>
      </c>
      <c r="D227" s="129">
        <v>0</v>
      </c>
      <c r="E227" s="129">
        <v>2</v>
      </c>
      <c r="F227" s="129">
        <v>4</v>
      </c>
      <c r="G227" s="129">
        <v>2</v>
      </c>
      <c r="H227" s="129">
        <v>0</v>
      </c>
      <c r="I227" s="131">
        <v>6</v>
      </c>
    </row>
    <row r="228" spans="2:9" ht="13.5">
      <c r="B228" s="229"/>
      <c r="C228" s="137">
        <f t="shared" si="88"/>
        <v>100</v>
      </c>
      <c r="D228" s="123">
        <f>ROUND(D227/$C227*100,1)</f>
        <v>0</v>
      </c>
      <c r="E228" s="123">
        <f>ROUND(E227/$C227*100,1)</f>
        <v>14.3</v>
      </c>
      <c r="F228" s="123">
        <f>ROUND(F227/$C227*100,1)</f>
        <v>28.6</v>
      </c>
      <c r="G228" s="123">
        <f>ROUND(G227/$C227*100,1)</f>
        <v>14.3</v>
      </c>
      <c r="H228" s="123">
        <f>ROUND(H227/$C227*100,1)</f>
        <v>0</v>
      </c>
      <c r="I228" s="124">
        <f>ROUND(I227/$C227*100,1)-0.1</f>
        <v>42.8</v>
      </c>
    </row>
    <row r="229" spans="2:9" ht="13.5">
      <c r="B229" s="230" t="s">
        <v>6</v>
      </c>
      <c r="C229" s="128">
        <f aca="true" t="shared" si="92" ref="C229:I229">SUM(C233,C231,C235,C237,C239,C241)</f>
        <v>7819</v>
      </c>
      <c r="D229" s="128">
        <f t="shared" si="92"/>
        <v>0</v>
      </c>
      <c r="E229" s="128">
        <f t="shared" si="92"/>
        <v>736</v>
      </c>
      <c r="F229" s="128">
        <f t="shared" si="92"/>
        <v>4656</v>
      </c>
      <c r="G229" s="128">
        <f t="shared" si="92"/>
        <v>1659</v>
      </c>
      <c r="H229" s="128">
        <f t="shared" si="92"/>
        <v>152</v>
      </c>
      <c r="I229" s="115">
        <f t="shared" si="92"/>
        <v>616</v>
      </c>
    </row>
    <row r="230" spans="2:9" ht="13.5">
      <c r="B230" s="228"/>
      <c r="C230" s="136">
        <f aca="true" t="shared" si="93" ref="C230:C242">SUM(D230:I230)</f>
        <v>100.00000000000001</v>
      </c>
      <c r="D230" s="117">
        <f>ROUND(D229/$C229*100,1)</f>
        <v>0</v>
      </c>
      <c r="E230" s="117">
        <f>ROUND(E229/$C229*100,1)</f>
        <v>9.4</v>
      </c>
      <c r="F230" s="117">
        <f>ROUND(F229/$C229*100,1)</f>
        <v>59.5</v>
      </c>
      <c r="G230" s="117">
        <f>ROUND(G229/$C229*100,1)</f>
        <v>21.2</v>
      </c>
      <c r="H230" s="117">
        <f>ROUND(H229/$C229*100,1)</f>
        <v>1.9</v>
      </c>
      <c r="I230" s="118">
        <f>ROUND(I229/$C229*100,1)+0.1</f>
        <v>8</v>
      </c>
    </row>
    <row r="231" spans="2:9" ht="13.5">
      <c r="B231" s="227" t="s">
        <v>104</v>
      </c>
      <c r="C231" s="130">
        <f>SUM(D231:I231)</f>
        <v>815</v>
      </c>
      <c r="D231" s="120">
        <v>0</v>
      </c>
      <c r="E231" s="120">
        <v>70</v>
      </c>
      <c r="F231" s="120">
        <v>443</v>
      </c>
      <c r="G231" s="120">
        <v>202</v>
      </c>
      <c r="H231" s="120">
        <v>24</v>
      </c>
      <c r="I231" s="134">
        <v>76</v>
      </c>
    </row>
    <row r="232" spans="2:9" ht="13.5">
      <c r="B232" s="228"/>
      <c r="C232" s="136">
        <f>SUM(D232:I232)</f>
        <v>100</v>
      </c>
      <c r="D232" s="117">
        <f aca="true" t="shared" si="94" ref="D232:I232">ROUND(D231/$C231*100,1)</f>
        <v>0</v>
      </c>
      <c r="E232" s="117">
        <f t="shared" si="94"/>
        <v>8.6</v>
      </c>
      <c r="F232" s="117">
        <f t="shared" si="94"/>
        <v>54.4</v>
      </c>
      <c r="G232" s="117">
        <f t="shared" si="94"/>
        <v>24.8</v>
      </c>
      <c r="H232" s="117">
        <f t="shared" si="94"/>
        <v>2.9</v>
      </c>
      <c r="I232" s="118">
        <f t="shared" si="94"/>
        <v>9.3</v>
      </c>
    </row>
    <row r="233" spans="2:9" ht="13.5">
      <c r="B233" s="233" t="s">
        <v>103</v>
      </c>
      <c r="C233" s="130">
        <f t="shared" si="93"/>
        <v>1188</v>
      </c>
      <c r="D233" s="129">
        <v>0</v>
      </c>
      <c r="E233" s="129">
        <v>163</v>
      </c>
      <c r="F233" s="129">
        <v>697</v>
      </c>
      <c r="G233" s="129">
        <v>217</v>
      </c>
      <c r="H233" s="129">
        <v>21</v>
      </c>
      <c r="I233" s="131">
        <v>90</v>
      </c>
    </row>
    <row r="234" spans="2:9" ht="13.5">
      <c r="B234" s="228"/>
      <c r="C234" s="136">
        <f t="shared" si="93"/>
        <v>100</v>
      </c>
      <c r="D234" s="117">
        <f>ROUND(D233/$C233*100,1)</f>
        <v>0</v>
      </c>
      <c r="E234" s="117">
        <f>ROUND(E233/$C233*100,1)</f>
        <v>13.7</v>
      </c>
      <c r="F234" s="117">
        <f>ROUND(F233/$C233*100,1)</f>
        <v>58.7</v>
      </c>
      <c r="G234" s="117">
        <f>ROUND(G233/$C233*100,1)</f>
        <v>18.3</v>
      </c>
      <c r="H234" s="117">
        <f>ROUND(H233/$C233*100,1)</f>
        <v>1.8</v>
      </c>
      <c r="I234" s="118">
        <f>ROUND(I233/$C233*100,1)-0.1</f>
        <v>7.5</v>
      </c>
    </row>
    <row r="235" spans="2:9" ht="13.5">
      <c r="B235" s="227" t="s">
        <v>105</v>
      </c>
      <c r="C235" s="130">
        <f t="shared" si="93"/>
        <v>2658</v>
      </c>
      <c r="D235" s="120">
        <v>0</v>
      </c>
      <c r="E235" s="120">
        <v>202</v>
      </c>
      <c r="F235" s="120">
        <v>1671</v>
      </c>
      <c r="G235" s="120">
        <v>548</v>
      </c>
      <c r="H235" s="120">
        <v>36</v>
      </c>
      <c r="I235" s="134">
        <v>201</v>
      </c>
    </row>
    <row r="236" spans="2:9" ht="13.5">
      <c r="B236" s="228"/>
      <c r="C236" s="136">
        <f t="shared" si="93"/>
        <v>100</v>
      </c>
      <c r="D236" s="117">
        <f>ROUND(D235/$C235*100,1)</f>
        <v>0</v>
      </c>
      <c r="E236" s="117">
        <f>ROUND(E235/$C235*100,1)</f>
        <v>7.6</v>
      </c>
      <c r="F236" s="117">
        <f>ROUND(F235/$C235*100,1)</f>
        <v>62.9</v>
      </c>
      <c r="G236" s="117">
        <f>ROUND(G235/$C235*100,1)</f>
        <v>20.6</v>
      </c>
      <c r="H236" s="117">
        <f>ROUND(H235/$C235*100,1)</f>
        <v>1.4</v>
      </c>
      <c r="I236" s="118">
        <f>ROUND(I235/$C235*100,1)-0.1</f>
        <v>7.5</v>
      </c>
    </row>
    <row r="237" spans="2:9" ht="13.5">
      <c r="B237" s="227" t="s">
        <v>106</v>
      </c>
      <c r="C237" s="130">
        <f t="shared" si="93"/>
        <v>1641</v>
      </c>
      <c r="D237" s="120">
        <v>0</v>
      </c>
      <c r="E237" s="120">
        <v>189</v>
      </c>
      <c r="F237" s="120">
        <v>955</v>
      </c>
      <c r="G237" s="120">
        <v>328</v>
      </c>
      <c r="H237" s="120">
        <v>43</v>
      </c>
      <c r="I237" s="134">
        <v>126</v>
      </c>
    </row>
    <row r="238" spans="2:9" ht="13.5">
      <c r="B238" s="228"/>
      <c r="C238" s="136">
        <f t="shared" si="93"/>
        <v>100</v>
      </c>
      <c r="D238" s="117">
        <f aca="true" t="shared" si="95" ref="D238:I238">ROUND(D237/$C237*100,1)</f>
        <v>0</v>
      </c>
      <c r="E238" s="117">
        <f t="shared" si="95"/>
        <v>11.5</v>
      </c>
      <c r="F238" s="117">
        <f t="shared" si="95"/>
        <v>58.2</v>
      </c>
      <c r="G238" s="117">
        <f t="shared" si="95"/>
        <v>20</v>
      </c>
      <c r="H238" s="117">
        <f t="shared" si="95"/>
        <v>2.6</v>
      </c>
      <c r="I238" s="118">
        <f t="shared" si="95"/>
        <v>7.7</v>
      </c>
    </row>
    <row r="239" spans="2:9" ht="13.5">
      <c r="B239" s="227" t="s">
        <v>107</v>
      </c>
      <c r="C239" s="130">
        <f t="shared" si="93"/>
        <v>326</v>
      </c>
      <c r="D239" s="120">
        <v>0</v>
      </c>
      <c r="E239" s="120">
        <v>24</v>
      </c>
      <c r="F239" s="120">
        <v>168</v>
      </c>
      <c r="G239" s="120">
        <v>98</v>
      </c>
      <c r="H239" s="120">
        <v>9</v>
      </c>
      <c r="I239" s="134">
        <v>27</v>
      </c>
    </row>
    <row r="240" spans="2:9" ht="13.5">
      <c r="B240" s="228"/>
      <c r="C240" s="136">
        <f t="shared" si="93"/>
        <v>100</v>
      </c>
      <c r="D240" s="117">
        <f>ROUND(D239/$C239*100,1)</f>
        <v>0</v>
      </c>
      <c r="E240" s="117">
        <f>ROUND(E239/$C239*100,1)</f>
        <v>7.4</v>
      </c>
      <c r="F240" s="117">
        <f>ROUND(F239/$C239*100,1)</f>
        <v>51.5</v>
      </c>
      <c r="G240" s="117">
        <f>ROUND(G239/$C239*100,1)</f>
        <v>30.1</v>
      </c>
      <c r="H240" s="117">
        <f>ROUND(H239/$C239*100,1)</f>
        <v>2.8</v>
      </c>
      <c r="I240" s="118">
        <f>ROUND(I239/$C239*100,1)-0.1</f>
        <v>8.200000000000001</v>
      </c>
    </row>
    <row r="241" spans="2:9" ht="13.5">
      <c r="B241" s="227" t="s">
        <v>108</v>
      </c>
      <c r="C241" s="130">
        <f t="shared" si="93"/>
        <v>1191</v>
      </c>
      <c r="D241" s="120">
        <v>0</v>
      </c>
      <c r="E241" s="120">
        <v>88</v>
      </c>
      <c r="F241" s="120">
        <v>722</v>
      </c>
      <c r="G241" s="120">
        <v>266</v>
      </c>
      <c r="H241" s="120">
        <v>19</v>
      </c>
      <c r="I241" s="134">
        <v>96</v>
      </c>
    </row>
    <row r="242" spans="2:9" ht="13.5">
      <c r="B242" s="228"/>
      <c r="C242" s="137">
        <f t="shared" si="93"/>
        <v>99.99999999999999</v>
      </c>
      <c r="D242" s="123">
        <f aca="true" t="shared" si="96" ref="D242:I242">ROUND(D241/$C241*100,1)</f>
        <v>0</v>
      </c>
      <c r="E242" s="123">
        <f t="shared" si="96"/>
        <v>7.4</v>
      </c>
      <c r="F242" s="123">
        <f t="shared" si="96"/>
        <v>60.6</v>
      </c>
      <c r="G242" s="123">
        <f t="shared" si="96"/>
        <v>22.3</v>
      </c>
      <c r="H242" s="123">
        <f t="shared" si="96"/>
        <v>1.6</v>
      </c>
      <c r="I242" s="124">
        <f t="shared" si="96"/>
        <v>8.1</v>
      </c>
    </row>
    <row r="243" spans="2:9" ht="13.5">
      <c r="B243" s="230" t="s">
        <v>6</v>
      </c>
      <c r="C243" s="128">
        <f aca="true" t="shared" si="97" ref="C243:I243">SUM(C245,C247)</f>
        <v>7819</v>
      </c>
      <c r="D243" s="128">
        <f t="shared" si="97"/>
        <v>0</v>
      </c>
      <c r="E243" s="128">
        <f t="shared" si="97"/>
        <v>736</v>
      </c>
      <c r="F243" s="128">
        <f t="shared" si="97"/>
        <v>4656</v>
      </c>
      <c r="G243" s="128">
        <f t="shared" si="97"/>
        <v>1659</v>
      </c>
      <c r="H243" s="128">
        <f t="shared" si="97"/>
        <v>152</v>
      </c>
      <c r="I243" s="131">
        <f t="shared" si="97"/>
        <v>616</v>
      </c>
    </row>
    <row r="244" spans="2:9" ht="13.5">
      <c r="B244" s="228"/>
      <c r="C244" s="136">
        <f>SUM(D244:I244)</f>
        <v>100.00000000000001</v>
      </c>
      <c r="D244" s="117">
        <f>ROUND(D243/$C243*100,1)</f>
        <v>0</v>
      </c>
      <c r="E244" s="117">
        <f>ROUND(E243/$C243*100,1)</f>
        <v>9.4</v>
      </c>
      <c r="F244" s="117">
        <f>ROUND(F243/$C243*100,1)</f>
        <v>59.5</v>
      </c>
      <c r="G244" s="117">
        <f>ROUND(G243/$C243*100,1)</f>
        <v>21.2</v>
      </c>
      <c r="H244" s="117">
        <f>ROUND(H243/$C243*100,1)</f>
        <v>1.9</v>
      </c>
      <c r="I244" s="118">
        <f>ROUND(I243/$C243*100,1)+0.1</f>
        <v>8</v>
      </c>
    </row>
    <row r="245" spans="2:9" ht="13.5">
      <c r="B245" s="227" t="s">
        <v>163</v>
      </c>
      <c r="C245" s="130">
        <f>SUM(D245:I245)</f>
        <v>3189</v>
      </c>
      <c r="D245" s="120">
        <v>0</v>
      </c>
      <c r="E245" s="120">
        <v>416</v>
      </c>
      <c r="F245" s="120">
        <v>1737</v>
      </c>
      <c r="G245" s="120">
        <v>569</v>
      </c>
      <c r="H245" s="120">
        <v>68</v>
      </c>
      <c r="I245" s="134">
        <v>399</v>
      </c>
    </row>
    <row r="246" spans="2:9" ht="13.5">
      <c r="B246" s="228"/>
      <c r="C246" s="136">
        <f>SUM(D246:I246)</f>
        <v>99.99999999999999</v>
      </c>
      <c r="D246" s="117">
        <f>ROUND(D245/$C245*100,1)</f>
        <v>0</v>
      </c>
      <c r="E246" s="117">
        <f>ROUND(E245/$C245*100,1)</f>
        <v>13</v>
      </c>
      <c r="F246" s="117">
        <f>ROUND(F245/$C245*100,1)</f>
        <v>54.5</v>
      </c>
      <c r="G246" s="117">
        <f>ROUND(G245/$C245*100,1)</f>
        <v>17.8</v>
      </c>
      <c r="H246" s="117">
        <f>ROUND(H245/$C245*100,1)</f>
        <v>2.1</v>
      </c>
      <c r="I246" s="118">
        <f>ROUND(I245/$C245*100,1)+0.1</f>
        <v>12.6</v>
      </c>
    </row>
    <row r="247" spans="2:9" ht="13.5">
      <c r="B247" s="231" t="s">
        <v>109</v>
      </c>
      <c r="C247" s="130">
        <f>SUM(D247:I247)</f>
        <v>4630</v>
      </c>
      <c r="D247" s="120">
        <v>0</v>
      </c>
      <c r="E247" s="120">
        <v>320</v>
      </c>
      <c r="F247" s="120">
        <v>2919</v>
      </c>
      <c r="G247" s="120">
        <v>1090</v>
      </c>
      <c r="H247" s="120">
        <v>84</v>
      </c>
      <c r="I247" s="134">
        <v>217</v>
      </c>
    </row>
    <row r="248" spans="2:9" ht="13.5">
      <c r="B248" s="229"/>
      <c r="C248" s="137">
        <f>SUM(D248:I248)</f>
        <v>100</v>
      </c>
      <c r="D248" s="123">
        <f>ROUND(D247/$C247*100,1)</f>
        <v>0</v>
      </c>
      <c r="E248" s="123">
        <f>ROUND(E247/$C247*100,1)</f>
        <v>6.9</v>
      </c>
      <c r="F248" s="123">
        <f>ROUND(F247/$C247*100,1)</f>
        <v>63</v>
      </c>
      <c r="G248" s="123">
        <f>ROUND(G247/$C247*100,1)</f>
        <v>23.5</v>
      </c>
      <c r="H248" s="123">
        <f>ROUND(H247/$C247*100,1)</f>
        <v>1.8</v>
      </c>
      <c r="I248" s="124">
        <f>ROUND(I247/$C247*100,1)+0.1</f>
        <v>4.8</v>
      </c>
    </row>
    <row r="253" ht="13.5">
      <c r="A253" s="108" t="s">
        <v>213</v>
      </c>
    </row>
    <row r="254" ht="13.5">
      <c r="A254" s="108" t="s">
        <v>168</v>
      </c>
    </row>
    <row r="255" ht="13.5">
      <c r="A255" s="108" t="s">
        <v>169</v>
      </c>
    </row>
    <row r="257" spans="2:9" ht="27">
      <c r="B257" s="109" t="s">
        <v>97</v>
      </c>
      <c r="C257" s="110" t="s">
        <v>6</v>
      </c>
      <c r="D257" s="110" t="s">
        <v>14</v>
      </c>
      <c r="E257" s="127" t="s">
        <v>15</v>
      </c>
      <c r="F257" s="127" t="s">
        <v>16</v>
      </c>
      <c r="G257" s="127" t="s">
        <v>17</v>
      </c>
      <c r="H257" s="127" t="s">
        <v>18</v>
      </c>
      <c r="I257" s="112" t="s">
        <v>11</v>
      </c>
    </row>
    <row r="258" spans="2:11" ht="13.5">
      <c r="B258" s="230" t="s">
        <v>6</v>
      </c>
      <c r="C258" s="128">
        <f aca="true" t="shared" si="98" ref="C258:I258">SUM(C260,C262,C264)</f>
        <v>7819</v>
      </c>
      <c r="D258" s="129">
        <f t="shared" si="98"/>
        <v>1</v>
      </c>
      <c r="E258" s="129">
        <f t="shared" si="98"/>
        <v>1272</v>
      </c>
      <c r="F258" s="129">
        <f t="shared" si="98"/>
        <v>5414</v>
      </c>
      <c r="G258" s="129">
        <f t="shared" si="98"/>
        <v>980</v>
      </c>
      <c r="H258" s="129">
        <f t="shared" si="98"/>
        <v>3</v>
      </c>
      <c r="I258" s="115">
        <f t="shared" si="98"/>
        <v>149</v>
      </c>
      <c r="K258" s="133"/>
    </row>
    <row r="259" spans="2:9" ht="13.5">
      <c r="B259" s="228"/>
      <c r="C259" s="136">
        <f aca="true" t="shared" si="99" ref="C259:C265">SUM(D259:I259)</f>
        <v>100</v>
      </c>
      <c r="D259" s="117">
        <f>ROUND(D258/$C258*100,1)</f>
        <v>0</v>
      </c>
      <c r="E259" s="117">
        <f>ROUND(E258/$C258*100,1)</f>
        <v>16.3</v>
      </c>
      <c r="F259" s="117">
        <f>ROUND(F258/$C258*100,1)</f>
        <v>69.2</v>
      </c>
      <c r="G259" s="117">
        <f>ROUND(G258/$C258*100,1)</f>
        <v>12.5</v>
      </c>
      <c r="H259" s="117">
        <f>ROUND(H258/$C258*100,1)</f>
        <v>0</v>
      </c>
      <c r="I259" s="118">
        <f>ROUND(I258/$C258*100,1)+0.1</f>
        <v>2</v>
      </c>
    </row>
    <row r="260" spans="2:9" ht="13.5">
      <c r="B260" s="233" t="s">
        <v>12</v>
      </c>
      <c r="C260" s="130">
        <f t="shared" si="99"/>
        <v>3936</v>
      </c>
      <c r="D260" s="129">
        <v>1</v>
      </c>
      <c r="E260" s="129">
        <v>654</v>
      </c>
      <c r="F260" s="129">
        <v>2722</v>
      </c>
      <c r="G260" s="129">
        <v>482</v>
      </c>
      <c r="H260" s="129">
        <v>1</v>
      </c>
      <c r="I260" s="131">
        <v>76</v>
      </c>
    </row>
    <row r="261" spans="2:9" ht="13.5">
      <c r="B261" s="228"/>
      <c r="C261" s="136">
        <f t="shared" si="99"/>
        <v>100.00000000000001</v>
      </c>
      <c r="D261" s="117">
        <f>ROUND(D260/$C260*100,1)</f>
        <v>0</v>
      </c>
      <c r="E261" s="117">
        <f>ROUND(E260/$C260*100,1)</f>
        <v>16.6</v>
      </c>
      <c r="F261" s="117">
        <f>ROUND(F260/$C260*100,1)</f>
        <v>69.2</v>
      </c>
      <c r="G261" s="117">
        <f>ROUND(G260/$C260*100,1)</f>
        <v>12.2</v>
      </c>
      <c r="H261" s="117">
        <f>ROUND(H260/$C260*100,1)</f>
        <v>0</v>
      </c>
      <c r="I261" s="118">
        <f>ROUND(I260/$C260*100,1)+0.1</f>
        <v>2</v>
      </c>
    </row>
    <row r="262" spans="2:9" ht="13.5">
      <c r="B262" s="227" t="s">
        <v>13</v>
      </c>
      <c r="C262" s="130">
        <f t="shared" si="99"/>
        <v>3737</v>
      </c>
      <c r="D262" s="129">
        <v>0</v>
      </c>
      <c r="E262" s="129">
        <v>589</v>
      </c>
      <c r="F262" s="129">
        <v>2595</v>
      </c>
      <c r="G262" s="129">
        <v>486</v>
      </c>
      <c r="H262" s="129">
        <v>2</v>
      </c>
      <c r="I262" s="131">
        <v>65</v>
      </c>
    </row>
    <row r="263" spans="2:9" ht="13.5">
      <c r="B263" s="228"/>
      <c r="C263" s="136">
        <f t="shared" si="99"/>
        <v>100</v>
      </c>
      <c r="D263" s="117">
        <f aca="true" t="shared" si="100" ref="D263:I263">ROUND(D262/$C262*100,1)</f>
        <v>0</v>
      </c>
      <c r="E263" s="117">
        <f t="shared" si="100"/>
        <v>15.8</v>
      </c>
      <c r="F263" s="117">
        <f t="shared" si="100"/>
        <v>69.4</v>
      </c>
      <c r="G263" s="117">
        <f t="shared" si="100"/>
        <v>13</v>
      </c>
      <c r="H263" s="117">
        <f t="shared" si="100"/>
        <v>0.1</v>
      </c>
      <c r="I263" s="118">
        <f t="shared" si="100"/>
        <v>1.7</v>
      </c>
    </row>
    <row r="264" spans="2:9" ht="13.5">
      <c r="B264" s="231" t="s">
        <v>11</v>
      </c>
      <c r="C264" s="130">
        <f t="shared" si="99"/>
        <v>146</v>
      </c>
      <c r="D264" s="129">
        <v>0</v>
      </c>
      <c r="E264" s="129">
        <v>29</v>
      </c>
      <c r="F264" s="129">
        <v>97</v>
      </c>
      <c r="G264" s="129">
        <v>12</v>
      </c>
      <c r="H264" s="129">
        <v>0</v>
      </c>
      <c r="I264" s="131">
        <v>8</v>
      </c>
    </row>
    <row r="265" spans="2:9" ht="13.5">
      <c r="B265" s="229"/>
      <c r="C265" s="137">
        <f t="shared" si="99"/>
        <v>100.00000000000001</v>
      </c>
      <c r="D265" s="123">
        <f aca="true" t="shared" si="101" ref="D265:I265">ROUND(D264/$C264*100,1)</f>
        <v>0</v>
      </c>
      <c r="E265" s="123">
        <f t="shared" si="101"/>
        <v>19.9</v>
      </c>
      <c r="F265" s="123">
        <f t="shared" si="101"/>
        <v>66.4</v>
      </c>
      <c r="G265" s="123">
        <f t="shared" si="101"/>
        <v>8.2</v>
      </c>
      <c r="H265" s="123">
        <f t="shared" si="101"/>
        <v>0</v>
      </c>
      <c r="I265" s="124">
        <f t="shared" si="101"/>
        <v>5.5</v>
      </c>
    </row>
    <row r="266" spans="2:9" ht="13.5">
      <c r="B266" s="230" t="s">
        <v>6</v>
      </c>
      <c r="C266" s="128">
        <f aca="true" t="shared" si="102" ref="C266:I266">SUM(C268,C270,C272,C274,C276,C278)</f>
        <v>7819</v>
      </c>
      <c r="D266" s="128">
        <f t="shared" si="102"/>
        <v>1</v>
      </c>
      <c r="E266" s="128">
        <f t="shared" si="102"/>
        <v>1272</v>
      </c>
      <c r="F266" s="128">
        <f t="shared" si="102"/>
        <v>5414</v>
      </c>
      <c r="G266" s="128">
        <f t="shared" si="102"/>
        <v>980</v>
      </c>
      <c r="H266" s="128">
        <f t="shared" si="102"/>
        <v>3</v>
      </c>
      <c r="I266" s="115">
        <f t="shared" si="102"/>
        <v>149</v>
      </c>
    </row>
    <row r="267" spans="2:9" ht="13.5">
      <c r="B267" s="228"/>
      <c r="C267" s="136">
        <f aca="true" t="shared" si="103" ref="C267:C279">SUM(D267:I267)</f>
        <v>100</v>
      </c>
      <c r="D267" s="117">
        <f>ROUND(D266/$C266*100,1)</f>
        <v>0</v>
      </c>
      <c r="E267" s="117">
        <f>ROUND(E266/$C266*100,1)</f>
        <v>16.3</v>
      </c>
      <c r="F267" s="117">
        <f>ROUND(F266/$C266*100,1)</f>
        <v>69.2</v>
      </c>
      <c r="G267" s="117">
        <f>ROUND(G266/$C266*100,1)</f>
        <v>12.5</v>
      </c>
      <c r="H267" s="117">
        <f>ROUND(H266/$C266*100,1)</f>
        <v>0</v>
      </c>
      <c r="I267" s="118">
        <f>ROUND(I266/$C266*100,1)+0.1</f>
        <v>2</v>
      </c>
    </row>
    <row r="268" spans="2:9" ht="13.5">
      <c r="B268" s="233" t="s">
        <v>98</v>
      </c>
      <c r="C268" s="130">
        <f t="shared" si="103"/>
        <v>930</v>
      </c>
      <c r="D268" s="129">
        <v>0</v>
      </c>
      <c r="E268" s="129">
        <v>288</v>
      </c>
      <c r="F268" s="129">
        <v>575</v>
      </c>
      <c r="G268" s="129">
        <v>51</v>
      </c>
      <c r="H268" s="129">
        <v>1</v>
      </c>
      <c r="I268" s="131">
        <v>15</v>
      </c>
    </row>
    <row r="269" spans="2:9" ht="13.5">
      <c r="B269" s="228"/>
      <c r="C269" s="136">
        <f t="shared" si="103"/>
        <v>99.99999999999999</v>
      </c>
      <c r="D269" s="117">
        <f aca="true" t="shared" si="104" ref="D269:I269">ROUND(D268/$C268*100,1)</f>
        <v>0</v>
      </c>
      <c r="E269" s="117">
        <f t="shared" si="104"/>
        <v>31</v>
      </c>
      <c r="F269" s="117">
        <f t="shared" si="104"/>
        <v>61.8</v>
      </c>
      <c r="G269" s="117">
        <f t="shared" si="104"/>
        <v>5.5</v>
      </c>
      <c r="H269" s="117">
        <f t="shared" si="104"/>
        <v>0.1</v>
      </c>
      <c r="I269" s="118">
        <f t="shared" si="104"/>
        <v>1.6</v>
      </c>
    </row>
    <row r="270" spans="2:9" ht="13.5">
      <c r="B270" s="227" t="s">
        <v>99</v>
      </c>
      <c r="C270" s="130">
        <f t="shared" si="103"/>
        <v>1264</v>
      </c>
      <c r="D270" s="129">
        <v>0</v>
      </c>
      <c r="E270" s="129">
        <v>250</v>
      </c>
      <c r="F270" s="129">
        <v>885</v>
      </c>
      <c r="G270" s="129">
        <v>115</v>
      </c>
      <c r="H270" s="129">
        <v>0</v>
      </c>
      <c r="I270" s="131">
        <v>14</v>
      </c>
    </row>
    <row r="271" spans="2:9" ht="13.5">
      <c r="B271" s="228"/>
      <c r="C271" s="136">
        <f t="shared" si="103"/>
        <v>99.99999999999999</v>
      </c>
      <c r="D271" s="117">
        <f aca="true" t="shared" si="105" ref="D271:I271">ROUND(D270/$C270*100,1)</f>
        <v>0</v>
      </c>
      <c r="E271" s="117">
        <f t="shared" si="105"/>
        <v>19.8</v>
      </c>
      <c r="F271" s="117">
        <f t="shared" si="105"/>
        <v>70</v>
      </c>
      <c r="G271" s="117">
        <f t="shared" si="105"/>
        <v>9.1</v>
      </c>
      <c r="H271" s="117">
        <f t="shared" si="105"/>
        <v>0</v>
      </c>
      <c r="I271" s="118">
        <f t="shared" si="105"/>
        <v>1.1</v>
      </c>
    </row>
    <row r="272" spans="2:9" ht="13.5">
      <c r="B272" s="227" t="s">
        <v>100</v>
      </c>
      <c r="C272" s="130">
        <f t="shared" si="103"/>
        <v>2075</v>
      </c>
      <c r="D272" s="129">
        <v>1</v>
      </c>
      <c r="E272" s="129">
        <v>353</v>
      </c>
      <c r="F272" s="129">
        <v>1431</v>
      </c>
      <c r="G272" s="129">
        <v>248</v>
      </c>
      <c r="H272" s="129">
        <v>0</v>
      </c>
      <c r="I272" s="131">
        <v>42</v>
      </c>
    </row>
    <row r="273" spans="2:9" ht="13.5">
      <c r="B273" s="228"/>
      <c r="C273" s="136">
        <f t="shared" si="103"/>
        <v>100</v>
      </c>
      <c r="D273" s="117">
        <f aca="true" t="shared" si="106" ref="D273:I273">ROUND(D272/$C272*100,1)</f>
        <v>0</v>
      </c>
      <c r="E273" s="117">
        <f t="shared" si="106"/>
        <v>17</v>
      </c>
      <c r="F273" s="117">
        <f t="shared" si="106"/>
        <v>69</v>
      </c>
      <c r="G273" s="117">
        <f t="shared" si="106"/>
        <v>12</v>
      </c>
      <c r="H273" s="117">
        <f t="shared" si="106"/>
        <v>0</v>
      </c>
      <c r="I273" s="118">
        <f t="shared" si="106"/>
        <v>2</v>
      </c>
    </row>
    <row r="274" spans="2:9" ht="13.5">
      <c r="B274" s="227" t="s">
        <v>101</v>
      </c>
      <c r="C274" s="130">
        <f t="shared" si="103"/>
        <v>2201</v>
      </c>
      <c r="D274" s="129">
        <v>0</v>
      </c>
      <c r="E274" s="129">
        <v>250</v>
      </c>
      <c r="F274" s="129">
        <v>1586</v>
      </c>
      <c r="G274" s="129">
        <v>326</v>
      </c>
      <c r="H274" s="129">
        <v>0</v>
      </c>
      <c r="I274" s="131">
        <v>39</v>
      </c>
    </row>
    <row r="275" spans="2:9" ht="13.5">
      <c r="B275" s="228"/>
      <c r="C275" s="136">
        <f t="shared" si="103"/>
        <v>100</v>
      </c>
      <c r="D275" s="117">
        <f>ROUND(D274/$C274*100,1)</f>
        <v>0</v>
      </c>
      <c r="E275" s="117">
        <f>ROUND(E274/$C274*100,1)</f>
        <v>11.4</v>
      </c>
      <c r="F275" s="117">
        <f>ROUND(F274/$C274*100,1)</f>
        <v>72.1</v>
      </c>
      <c r="G275" s="117">
        <f>ROUND(G274/$C274*100,1)</f>
        <v>14.8</v>
      </c>
      <c r="H275" s="117">
        <f>ROUND(H274/$C274*100,1)</f>
        <v>0</v>
      </c>
      <c r="I275" s="118">
        <f>ROUND(I274/$C274*100,1)-0.1</f>
        <v>1.7</v>
      </c>
    </row>
    <row r="276" spans="2:9" ht="13.5">
      <c r="B276" s="227" t="s">
        <v>102</v>
      </c>
      <c r="C276" s="130">
        <f t="shared" si="103"/>
        <v>1335</v>
      </c>
      <c r="D276" s="129">
        <v>0</v>
      </c>
      <c r="E276" s="129">
        <v>129</v>
      </c>
      <c r="F276" s="129">
        <v>932</v>
      </c>
      <c r="G276" s="129">
        <v>239</v>
      </c>
      <c r="H276" s="129">
        <v>2</v>
      </c>
      <c r="I276" s="131">
        <v>33</v>
      </c>
    </row>
    <row r="277" spans="2:9" ht="13.5">
      <c r="B277" s="228"/>
      <c r="C277" s="136">
        <f t="shared" si="103"/>
        <v>100</v>
      </c>
      <c r="D277" s="117">
        <f aca="true" t="shared" si="107" ref="D277:I277">ROUND(D276/$C276*100,1)</f>
        <v>0</v>
      </c>
      <c r="E277" s="117">
        <f t="shared" si="107"/>
        <v>9.7</v>
      </c>
      <c r="F277" s="117">
        <f t="shared" si="107"/>
        <v>69.8</v>
      </c>
      <c r="G277" s="117">
        <f t="shared" si="107"/>
        <v>17.9</v>
      </c>
      <c r="H277" s="117">
        <f t="shared" si="107"/>
        <v>0.1</v>
      </c>
      <c r="I277" s="118">
        <f t="shared" si="107"/>
        <v>2.5</v>
      </c>
    </row>
    <row r="278" spans="2:9" ht="13.5">
      <c r="B278" s="231" t="s">
        <v>11</v>
      </c>
      <c r="C278" s="130">
        <f t="shared" si="103"/>
        <v>14</v>
      </c>
      <c r="D278" s="129">
        <v>0</v>
      </c>
      <c r="E278" s="129">
        <v>2</v>
      </c>
      <c r="F278" s="129">
        <v>5</v>
      </c>
      <c r="G278" s="129">
        <v>1</v>
      </c>
      <c r="H278" s="129">
        <v>0</v>
      </c>
      <c r="I278" s="131">
        <v>6</v>
      </c>
    </row>
    <row r="279" spans="2:9" ht="13.5">
      <c r="B279" s="229"/>
      <c r="C279" s="137">
        <f t="shared" si="103"/>
        <v>100</v>
      </c>
      <c r="D279" s="123">
        <f aca="true" t="shared" si="108" ref="D279:I279">ROUND(D278/$C278*100,1)</f>
        <v>0</v>
      </c>
      <c r="E279" s="123">
        <f t="shared" si="108"/>
        <v>14.3</v>
      </c>
      <c r="F279" s="123">
        <f t="shared" si="108"/>
        <v>35.7</v>
      </c>
      <c r="G279" s="123">
        <f t="shared" si="108"/>
        <v>7.1</v>
      </c>
      <c r="H279" s="123">
        <f t="shared" si="108"/>
        <v>0</v>
      </c>
      <c r="I279" s="124">
        <f t="shared" si="108"/>
        <v>42.9</v>
      </c>
    </row>
    <row r="280" spans="2:9" ht="13.5">
      <c r="B280" s="230" t="s">
        <v>6</v>
      </c>
      <c r="C280" s="128">
        <f aca="true" t="shared" si="109" ref="C280:I280">SUM(C284,C282,C286,C288,C290,C292)</f>
        <v>7819</v>
      </c>
      <c r="D280" s="128">
        <f t="shared" si="109"/>
        <v>1</v>
      </c>
      <c r="E280" s="128">
        <f t="shared" si="109"/>
        <v>1272</v>
      </c>
      <c r="F280" s="128">
        <f t="shared" si="109"/>
        <v>5414</v>
      </c>
      <c r="G280" s="128">
        <f t="shared" si="109"/>
        <v>980</v>
      </c>
      <c r="H280" s="128">
        <f t="shared" si="109"/>
        <v>3</v>
      </c>
      <c r="I280" s="115">
        <f t="shared" si="109"/>
        <v>149</v>
      </c>
    </row>
    <row r="281" spans="2:9" ht="13.5">
      <c r="B281" s="228"/>
      <c r="C281" s="136">
        <f aca="true" t="shared" si="110" ref="C281:C293">SUM(D281:I281)</f>
        <v>100</v>
      </c>
      <c r="D281" s="117">
        <f>ROUND(D280/$C280*100,1)</f>
        <v>0</v>
      </c>
      <c r="E281" s="117">
        <f>ROUND(E280/$C280*100,1)</f>
        <v>16.3</v>
      </c>
      <c r="F281" s="117">
        <f>ROUND(F280/$C280*100,1)</f>
        <v>69.2</v>
      </c>
      <c r="G281" s="117">
        <f>ROUND(G280/$C280*100,1)</f>
        <v>12.5</v>
      </c>
      <c r="H281" s="117">
        <f>ROUND(H280/$C280*100,1)</f>
        <v>0</v>
      </c>
      <c r="I281" s="118">
        <f>ROUND(I280/$C280*100,1)+0.1</f>
        <v>2</v>
      </c>
    </row>
    <row r="282" spans="2:9" ht="13.5">
      <c r="B282" s="227" t="s">
        <v>104</v>
      </c>
      <c r="C282" s="130">
        <f>SUM(D282:I282)</f>
        <v>815</v>
      </c>
      <c r="D282" s="120">
        <v>0</v>
      </c>
      <c r="E282" s="120">
        <v>104</v>
      </c>
      <c r="F282" s="120">
        <v>575</v>
      </c>
      <c r="G282" s="120">
        <v>116</v>
      </c>
      <c r="H282" s="120">
        <v>0</v>
      </c>
      <c r="I282" s="134">
        <v>20</v>
      </c>
    </row>
    <row r="283" spans="2:9" ht="13.5">
      <c r="B283" s="228"/>
      <c r="C283" s="136">
        <f>SUM(D283:I283)</f>
        <v>100</v>
      </c>
      <c r="D283" s="117">
        <f>ROUND(D282/$C282*100,1)</f>
        <v>0</v>
      </c>
      <c r="E283" s="117">
        <f>ROUND(E282/$C282*100,1)</f>
        <v>12.8</v>
      </c>
      <c r="F283" s="117">
        <f>ROUND(F282/$C282*100,1)</f>
        <v>70.6</v>
      </c>
      <c r="G283" s="117">
        <f>ROUND(G282/$C282*100,1)</f>
        <v>14.2</v>
      </c>
      <c r="H283" s="117">
        <f>ROUND(H282/$C282*100,1)</f>
        <v>0</v>
      </c>
      <c r="I283" s="118">
        <f>ROUND(I282/$C282*100,1)-0.1</f>
        <v>2.4</v>
      </c>
    </row>
    <row r="284" spans="2:9" ht="13.5">
      <c r="B284" s="233" t="s">
        <v>103</v>
      </c>
      <c r="C284" s="130">
        <f t="shared" si="110"/>
        <v>1188</v>
      </c>
      <c r="D284" s="129">
        <v>1</v>
      </c>
      <c r="E284" s="129">
        <v>246</v>
      </c>
      <c r="F284" s="129">
        <v>788</v>
      </c>
      <c r="G284" s="129">
        <v>137</v>
      </c>
      <c r="H284" s="129">
        <v>0</v>
      </c>
      <c r="I284" s="131">
        <v>16</v>
      </c>
    </row>
    <row r="285" spans="2:9" ht="13.5">
      <c r="B285" s="228"/>
      <c r="C285" s="136">
        <f t="shared" si="110"/>
        <v>100</v>
      </c>
      <c r="D285" s="117">
        <f>ROUND(D284/$C284*100,1)</f>
        <v>0.1</v>
      </c>
      <c r="E285" s="117">
        <f>ROUND(E284/$C284*100,1)</f>
        <v>20.7</v>
      </c>
      <c r="F285" s="117">
        <f>ROUND(F284/$C284*100,1)</f>
        <v>66.3</v>
      </c>
      <c r="G285" s="117">
        <f>ROUND(G284/$C284*100,1)</f>
        <v>11.5</v>
      </c>
      <c r="H285" s="117">
        <f>ROUND(H284/$C284*100,1)</f>
        <v>0</v>
      </c>
      <c r="I285" s="118">
        <f>ROUND(I284/$C284*100,1)+0.1</f>
        <v>1.4000000000000001</v>
      </c>
    </row>
    <row r="286" spans="2:9" ht="13.5">
      <c r="B286" s="227" t="s">
        <v>105</v>
      </c>
      <c r="C286" s="130">
        <f t="shared" si="110"/>
        <v>2658</v>
      </c>
      <c r="D286" s="120">
        <v>0</v>
      </c>
      <c r="E286" s="120">
        <v>397</v>
      </c>
      <c r="F286" s="120">
        <v>1875</v>
      </c>
      <c r="G286" s="120">
        <v>331</v>
      </c>
      <c r="H286" s="120">
        <v>0</v>
      </c>
      <c r="I286" s="134">
        <v>55</v>
      </c>
    </row>
    <row r="287" spans="2:9" ht="13.5">
      <c r="B287" s="228"/>
      <c r="C287" s="136">
        <f t="shared" si="110"/>
        <v>100</v>
      </c>
      <c r="D287" s="117">
        <f aca="true" t="shared" si="111" ref="D287:I287">ROUND(D286/$C286*100,1)</f>
        <v>0</v>
      </c>
      <c r="E287" s="117">
        <f t="shared" si="111"/>
        <v>14.9</v>
      </c>
      <c r="F287" s="117">
        <f t="shared" si="111"/>
        <v>70.5</v>
      </c>
      <c r="G287" s="117">
        <f t="shared" si="111"/>
        <v>12.5</v>
      </c>
      <c r="H287" s="117">
        <f t="shared" si="111"/>
        <v>0</v>
      </c>
      <c r="I287" s="118">
        <f t="shared" si="111"/>
        <v>2.1</v>
      </c>
    </row>
    <row r="288" spans="2:9" ht="13.5">
      <c r="B288" s="227" t="s">
        <v>106</v>
      </c>
      <c r="C288" s="130">
        <f t="shared" si="110"/>
        <v>1641</v>
      </c>
      <c r="D288" s="120">
        <v>0</v>
      </c>
      <c r="E288" s="120">
        <v>318</v>
      </c>
      <c r="F288" s="120">
        <v>1099</v>
      </c>
      <c r="G288" s="120">
        <v>188</v>
      </c>
      <c r="H288" s="120">
        <v>2</v>
      </c>
      <c r="I288" s="134">
        <v>34</v>
      </c>
    </row>
    <row r="289" spans="2:9" ht="13.5">
      <c r="B289" s="228"/>
      <c r="C289" s="136">
        <f t="shared" si="110"/>
        <v>100</v>
      </c>
      <c r="D289" s="117">
        <f>ROUND(D288/$C288*100,1)</f>
        <v>0</v>
      </c>
      <c r="E289" s="117">
        <f>ROUND(E288/$C288*100,1)</f>
        <v>19.4</v>
      </c>
      <c r="F289" s="117">
        <f>ROUND(F288/$C288*100,1)</f>
        <v>67</v>
      </c>
      <c r="G289" s="117">
        <f>ROUND(G288/$C288*100,1)</f>
        <v>11.5</v>
      </c>
      <c r="H289" s="117">
        <f>ROUND(H288/$C288*100,1)</f>
        <v>0.1</v>
      </c>
      <c r="I289" s="118">
        <f>ROUND(I288/$C288*100,1)-0.1</f>
        <v>2</v>
      </c>
    </row>
    <row r="290" spans="2:9" ht="13.5">
      <c r="B290" s="227" t="s">
        <v>107</v>
      </c>
      <c r="C290" s="130">
        <f t="shared" si="110"/>
        <v>326</v>
      </c>
      <c r="D290" s="120">
        <v>0</v>
      </c>
      <c r="E290" s="120">
        <v>41</v>
      </c>
      <c r="F290" s="120">
        <v>221</v>
      </c>
      <c r="G290" s="120">
        <v>60</v>
      </c>
      <c r="H290" s="120">
        <v>0</v>
      </c>
      <c r="I290" s="134">
        <v>4</v>
      </c>
    </row>
    <row r="291" spans="2:9" ht="13.5">
      <c r="B291" s="228"/>
      <c r="C291" s="136">
        <f t="shared" si="110"/>
        <v>99.99999999999999</v>
      </c>
      <c r="D291" s="117">
        <f aca="true" t="shared" si="112" ref="D291:I291">ROUND(D290/$C290*100,1)</f>
        <v>0</v>
      </c>
      <c r="E291" s="117">
        <f t="shared" si="112"/>
        <v>12.6</v>
      </c>
      <c r="F291" s="117">
        <f t="shared" si="112"/>
        <v>67.8</v>
      </c>
      <c r="G291" s="117">
        <f t="shared" si="112"/>
        <v>18.4</v>
      </c>
      <c r="H291" s="117">
        <f t="shared" si="112"/>
        <v>0</v>
      </c>
      <c r="I291" s="118">
        <f t="shared" si="112"/>
        <v>1.2</v>
      </c>
    </row>
    <row r="292" spans="2:9" ht="13.5">
      <c r="B292" s="227" t="s">
        <v>108</v>
      </c>
      <c r="C292" s="130">
        <f t="shared" si="110"/>
        <v>1191</v>
      </c>
      <c r="D292" s="120">
        <v>0</v>
      </c>
      <c r="E292" s="120">
        <v>166</v>
      </c>
      <c r="F292" s="120">
        <v>856</v>
      </c>
      <c r="G292" s="120">
        <v>148</v>
      </c>
      <c r="H292" s="120">
        <v>1</v>
      </c>
      <c r="I292" s="134">
        <v>20</v>
      </c>
    </row>
    <row r="293" spans="2:9" ht="13.5">
      <c r="B293" s="228"/>
      <c r="C293" s="137">
        <f t="shared" si="110"/>
        <v>100.00000000000001</v>
      </c>
      <c r="D293" s="123">
        <f aca="true" t="shared" si="113" ref="D293:I293">ROUND(D292/$C292*100,1)</f>
        <v>0</v>
      </c>
      <c r="E293" s="123">
        <f t="shared" si="113"/>
        <v>13.9</v>
      </c>
      <c r="F293" s="123">
        <f t="shared" si="113"/>
        <v>71.9</v>
      </c>
      <c r="G293" s="123">
        <f t="shared" si="113"/>
        <v>12.4</v>
      </c>
      <c r="H293" s="123">
        <f t="shared" si="113"/>
        <v>0.1</v>
      </c>
      <c r="I293" s="124">
        <f t="shared" si="113"/>
        <v>1.7</v>
      </c>
    </row>
    <row r="294" spans="2:9" ht="13.5">
      <c r="B294" s="230" t="s">
        <v>6</v>
      </c>
      <c r="C294" s="128">
        <f aca="true" t="shared" si="114" ref="C294:I294">SUM(C296,C298)</f>
        <v>7819</v>
      </c>
      <c r="D294" s="128">
        <f t="shared" si="114"/>
        <v>1</v>
      </c>
      <c r="E294" s="128">
        <f t="shared" si="114"/>
        <v>1272</v>
      </c>
      <c r="F294" s="128">
        <f t="shared" si="114"/>
        <v>5414</v>
      </c>
      <c r="G294" s="128">
        <f t="shared" si="114"/>
        <v>980</v>
      </c>
      <c r="H294" s="128">
        <f t="shared" si="114"/>
        <v>3</v>
      </c>
      <c r="I294" s="131">
        <f t="shared" si="114"/>
        <v>149</v>
      </c>
    </row>
    <row r="295" spans="2:9" ht="13.5">
      <c r="B295" s="228"/>
      <c r="C295" s="136">
        <f>SUM(D295:I295)</f>
        <v>100</v>
      </c>
      <c r="D295" s="117">
        <f>ROUND(D294/$C294*100,1)</f>
        <v>0</v>
      </c>
      <c r="E295" s="117">
        <f>ROUND(E294/$C294*100,1)</f>
        <v>16.3</v>
      </c>
      <c r="F295" s="117">
        <f>ROUND(F294/$C294*100,1)</f>
        <v>69.2</v>
      </c>
      <c r="G295" s="117">
        <f>ROUND(G294/$C294*100,1)</f>
        <v>12.5</v>
      </c>
      <c r="H295" s="117">
        <f>ROUND(H294/$C294*100,1)</f>
        <v>0</v>
      </c>
      <c r="I295" s="118">
        <f>ROUND(I294/$C294*100,1)+0.1</f>
        <v>2</v>
      </c>
    </row>
    <row r="296" spans="2:9" ht="13.5">
      <c r="B296" s="227" t="s">
        <v>163</v>
      </c>
      <c r="C296" s="130">
        <f>SUM(D296:I296)</f>
        <v>3189</v>
      </c>
      <c r="D296" s="120">
        <v>1</v>
      </c>
      <c r="E296" s="120">
        <v>686</v>
      </c>
      <c r="F296" s="120">
        <v>2062</v>
      </c>
      <c r="G296" s="120">
        <v>369</v>
      </c>
      <c r="H296" s="120">
        <v>1</v>
      </c>
      <c r="I296" s="134">
        <v>70</v>
      </c>
    </row>
    <row r="297" spans="2:9" ht="13.5">
      <c r="B297" s="228"/>
      <c r="C297" s="136">
        <f>SUM(D297:I297)</f>
        <v>100</v>
      </c>
      <c r="D297" s="117">
        <f aca="true" t="shared" si="115" ref="D297:I297">ROUND(D296/$C296*100,1)</f>
        <v>0</v>
      </c>
      <c r="E297" s="117">
        <f t="shared" si="115"/>
        <v>21.5</v>
      </c>
      <c r="F297" s="117">
        <f t="shared" si="115"/>
        <v>64.7</v>
      </c>
      <c r="G297" s="117">
        <f t="shared" si="115"/>
        <v>11.6</v>
      </c>
      <c r="H297" s="117">
        <f t="shared" si="115"/>
        <v>0</v>
      </c>
      <c r="I297" s="118">
        <f t="shared" si="115"/>
        <v>2.2</v>
      </c>
    </row>
    <row r="298" spans="2:9" ht="13.5">
      <c r="B298" s="231" t="s">
        <v>109</v>
      </c>
      <c r="C298" s="130">
        <f>SUM(D298:I298)</f>
        <v>4630</v>
      </c>
      <c r="D298" s="120">
        <v>0</v>
      </c>
      <c r="E298" s="120">
        <v>586</v>
      </c>
      <c r="F298" s="120">
        <v>3352</v>
      </c>
      <c r="G298" s="120">
        <v>611</v>
      </c>
      <c r="H298" s="120">
        <v>2</v>
      </c>
      <c r="I298" s="134">
        <v>79</v>
      </c>
    </row>
    <row r="299" spans="2:9" ht="13.5">
      <c r="B299" s="229"/>
      <c r="C299" s="137">
        <f>SUM(D299:I299)</f>
        <v>100.00000000000001</v>
      </c>
      <c r="D299" s="123">
        <f aca="true" t="shared" si="116" ref="D299:I299">ROUND(D298/$C298*100,1)</f>
        <v>0</v>
      </c>
      <c r="E299" s="123">
        <f t="shared" si="116"/>
        <v>12.7</v>
      </c>
      <c r="F299" s="123">
        <f t="shared" si="116"/>
        <v>72.4</v>
      </c>
      <c r="G299" s="123">
        <f t="shared" si="116"/>
        <v>13.2</v>
      </c>
      <c r="H299" s="123">
        <f t="shared" si="116"/>
        <v>0</v>
      </c>
      <c r="I299" s="124">
        <f t="shared" si="116"/>
        <v>1.7</v>
      </c>
    </row>
    <row r="304" ht="13.5">
      <c r="A304" s="108" t="s">
        <v>214</v>
      </c>
    </row>
    <row r="305" ht="13.5">
      <c r="A305" s="108" t="s">
        <v>170</v>
      </c>
    </row>
    <row r="307" spans="2:9" ht="27">
      <c r="B307" s="109" t="s">
        <v>97</v>
      </c>
      <c r="C307" s="110" t="s">
        <v>6</v>
      </c>
      <c r="D307" s="110" t="s">
        <v>1</v>
      </c>
      <c r="E307" s="127" t="s">
        <v>0</v>
      </c>
      <c r="F307" s="127" t="s">
        <v>2</v>
      </c>
      <c r="G307" s="127" t="s">
        <v>3</v>
      </c>
      <c r="H307" s="127" t="s">
        <v>5</v>
      </c>
      <c r="I307" s="112" t="s">
        <v>11</v>
      </c>
    </row>
    <row r="308" spans="2:9" ht="13.5">
      <c r="B308" s="230" t="s">
        <v>6</v>
      </c>
      <c r="C308" s="128">
        <f aca="true" t="shared" si="117" ref="C308:I308">SUM(C310,C312,C314)</f>
        <v>7819</v>
      </c>
      <c r="D308" s="129">
        <f t="shared" si="117"/>
        <v>7513</v>
      </c>
      <c r="E308" s="129">
        <f t="shared" si="117"/>
        <v>230</v>
      </c>
      <c r="F308" s="129">
        <f t="shared" si="117"/>
        <v>1</v>
      </c>
      <c r="G308" s="129">
        <f t="shared" si="117"/>
        <v>48</v>
      </c>
      <c r="H308" s="129">
        <f t="shared" si="117"/>
        <v>17</v>
      </c>
      <c r="I308" s="115">
        <f t="shared" si="117"/>
        <v>10</v>
      </c>
    </row>
    <row r="309" spans="2:9" ht="13.5">
      <c r="B309" s="228"/>
      <c r="C309" s="136">
        <f aca="true" t="shared" si="118" ref="C309:C315">SUM(D309:I309)</f>
        <v>100</v>
      </c>
      <c r="D309" s="117">
        <f>ROUND(D308/$C308*100,1)</f>
        <v>96.1</v>
      </c>
      <c r="E309" s="117">
        <f>ROUND(E308/$C308*100,1)</f>
        <v>2.9</v>
      </c>
      <c r="F309" s="117">
        <f>ROUND(F308/$C308*100,1)</f>
        <v>0</v>
      </c>
      <c r="G309" s="117">
        <f>ROUND(G308/$C308*100,1)</f>
        <v>0.6</v>
      </c>
      <c r="H309" s="117">
        <f>ROUND(H308/$C308*100,1)</f>
        <v>0.2</v>
      </c>
      <c r="I309" s="118">
        <f>ROUND(I308/$C308*100,1)+0.1</f>
        <v>0.2</v>
      </c>
    </row>
    <row r="310" spans="2:9" ht="13.5">
      <c r="B310" s="233" t="s">
        <v>12</v>
      </c>
      <c r="C310" s="130">
        <f t="shared" si="118"/>
        <v>3936</v>
      </c>
      <c r="D310" s="129">
        <v>3791</v>
      </c>
      <c r="E310" s="129">
        <v>108</v>
      </c>
      <c r="F310" s="129">
        <v>1</v>
      </c>
      <c r="G310" s="129">
        <v>23</v>
      </c>
      <c r="H310" s="129">
        <v>11</v>
      </c>
      <c r="I310" s="131">
        <v>2</v>
      </c>
    </row>
    <row r="311" spans="2:9" ht="13.5">
      <c r="B311" s="228"/>
      <c r="C311" s="136">
        <f t="shared" si="118"/>
        <v>99.99999999999999</v>
      </c>
      <c r="D311" s="117">
        <f aca="true" t="shared" si="119" ref="D311:I311">ROUND(D310/$C310*100,1)</f>
        <v>96.3</v>
      </c>
      <c r="E311" s="117">
        <f t="shared" si="119"/>
        <v>2.7</v>
      </c>
      <c r="F311" s="117">
        <f t="shared" si="119"/>
        <v>0</v>
      </c>
      <c r="G311" s="117">
        <f t="shared" si="119"/>
        <v>0.6</v>
      </c>
      <c r="H311" s="117">
        <f t="shared" si="119"/>
        <v>0.3</v>
      </c>
      <c r="I311" s="118">
        <f t="shared" si="119"/>
        <v>0.1</v>
      </c>
    </row>
    <row r="312" spans="2:9" ht="13.5">
      <c r="B312" s="227" t="s">
        <v>13</v>
      </c>
      <c r="C312" s="130">
        <f t="shared" si="118"/>
        <v>3737</v>
      </c>
      <c r="D312" s="129">
        <v>3583</v>
      </c>
      <c r="E312" s="129">
        <v>120</v>
      </c>
      <c r="F312" s="129">
        <v>0</v>
      </c>
      <c r="G312" s="129">
        <v>25</v>
      </c>
      <c r="H312" s="129">
        <v>6</v>
      </c>
      <c r="I312" s="131">
        <v>3</v>
      </c>
    </row>
    <row r="313" spans="2:9" ht="13.5">
      <c r="B313" s="228"/>
      <c r="C313" s="136">
        <f t="shared" si="118"/>
        <v>100.00000000000001</v>
      </c>
      <c r="D313" s="117">
        <f>ROUND(D312/$C312*100,1)-0.1</f>
        <v>95.80000000000001</v>
      </c>
      <c r="E313" s="117">
        <f>ROUND(E312/$C312*100,1)</f>
        <v>3.2</v>
      </c>
      <c r="F313" s="117">
        <f>ROUND(F312/$C312*100,1)</f>
        <v>0</v>
      </c>
      <c r="G313" s="117">
        <f>ROUND(G312/$C312*100,1)</f>
        <v>0.7</v>
      </c>
      <c r="H313" s="117">
        <f>ROUND(H312/$C312*100,1)</f>
        <v>0.2</v>
      </c>
      <c r="I313" s="118">
        <f>ROUND(I312/$C312*100,1)</f>
        <v>0.1</v>
      </c>
    </row>
    <row r="314" spans="2:9" ht="13.5">
      <c r="B314" s="231" t="s">
        <v>11</v>
      </c>
      <c r="C314" s="130">
        <f t="shared" si="118"/>
        <v>146</v>
      </c>
      <c r="D314" s="129">
        <v>139</v>
      </c>
      <c r="E314" s="129">
        <v>2</v>
      </c>
      <c r="F314" s="129">
        <v>0</v>
      </c>
      <c r="G314" s="129">
        <v>0</v>
      </c>
      <c r="H314" s="129">
        <v>0</v>
      </c>
      <c r="I314" s="131">
        <v>5</v>
      </c>
    </row>
    <row r="315" spans="2:9" ht="13.5">
      <c r="B315" s="229"/>
      <c r="C315" s="137">
        <f t="shared" si="118"/>
        <v>100.00000000000001</v>
      </c>
      <c r="D315" s="123">
        <f aca="true" t="shared" si="120" ref="D315:I315">ROUND(D314/$C314*100,1)</f>
        <v>95.2</v>
      </c>
      <c r="E315" s="123">
        <f t="shared" si="120"/>
        <v>1.4</v>
      </c>
      <c r="F315" s="123">
        <f t="shared" si="120"/>
        <v>0</v>
      </c>
      <c r="G315" s="123">
        <f t="shared" si="120"/>
        <v>0</v>
      </c>
      <c r="H315" s="123">
        <f t="shared" si="120"/>
        <v>0</v>
      </c>
      <c r="I315" s="124">
        <f t="shared" si="120"/>
        <v>3.4</v>
      </c>
    </row>
    <row r="316" spans="2:9" ht="13.5">
      <c r="B316" s="230" t="s">
        <v>6</v>
      </c>
      <c r="C316" s="128">
        <f>SUM(C318,C320,C322,C324,C326,C328)</f>
        <v>7819</v>
      </c>
      <c r="D316" s="128">
        <f aca="true" t="shared" si="121" ref="D316:I316">SUM(D318,D320,D322,D324,D326,D328)</f>
        <v>7513</v>
      </c>
      <c r="E316" s="128">
        <f>SUM(E318,E320,E322,E324,E326,E328)</f>
        <v>230</v>
      </c>
      <c r="F316" s="128">
        <f t="shared" si="121"/>
        <v>1</v>
      </c>
      <c r="G316" s="128">
        <f t="shared" si="121"/>
        <v>48</v>
      </c>
      <c r="H316" s="128">
        <f t="shared" si="121"/>
        <v>17</v>
      </c>
      <c r="I316" s="115">
        <f t="shared" si="121"/>
        <v>10</v>
      </c>
    </row>
    <row r="317" spans="2:9" ht="13.5">
      <c r="B317" s="228"/>
      <c r="C317" s="136">
        <f aca="true" t="shared" si="122" ref="C317:C329">SUM(D317:I317)</f>
        <v>100</v>
      </c>
      <c r="D317" s="117">
        <f>ROUND(D316/$C316*100,1)</f>
        <v>96.1</v>
      </c>
      <c r="E317" s="117">
        <f>ROUND(E316/$C316*100,1)</f>
        <v>2.9</v>
      </c>
      <c r="F317" s="117">
        <f>ROUND(F316/$C316*100,1)</f>
        <v>0</v>
      </c>
      <c r="G317" s="117">
        <f>ROUND(G316/$C316*100,1)</f>
        <v>0.6</v>
      </c>
      <c r="H317" s="117">
        <f>ROUND(H316/$C316*100,1)</f>
        <v>0.2</v>
      </c>
      <c r="I317" s="118">
        <f>ROUND(I316/$C316*100,1)+0.1</f>
        <v>0.2</v>
      </c>
    </row>
    <row r="318" spans="2:9" ht="13.5">
      <c r="B318" s="233" t="s">
        <v>98</v>
      </c>
      <c r="C318" s="130">
        <f t="shared" si="122"/>
        <v>930</v>
      </c>
      <c r="D318" s="129">
        <v>888</v>
      </c>
      <c r="E318" s="129">
        <v>34</v>
      </c>
      <c r="F318" s="129">
        <v>1</v>
      </c>
      <c r="G318" s="129">
        <v>5</v>
      </c>
      <c r="H318" s="129">
        <v>1</v>
      </c>
      <c r="I318" s="131">
        <v>1</v>
      </c>
    </row>
    <row r="319" spans="2:9" ht="13.5">
      <c r="B319" s="228"/>
      <c r="C319" s="136">
        <f t="shared" si="122"/>
        <v>99.99999999999999</v>
      </c>
      <c r="D319" s="117">
        <f aca="true" t="shared" si="123" ref="D319:I319">ROUND(D318/$C318*100,1)</f>
        <v>95.5</v>
      </c>
      <c r="E319" s="117">
        <f t="shared" si="123"/>
        <v>3.7</v>
      </c>
      <c r="F319" s="117">
        <f t="shared" si="123"/>
        <v>0.1</v>
      </c>
      <c r="G319" s="117">
        <f t="shared" si="123"/>
        <v>0.5</v>
      </c>
      <c r="H319" s="117">
        <f t="shared" si="123"/>
        <v>0.1</v>
      </c>
      <c r="I319" s="118">
        <f t="shared" si="123"/>
        <v>0.1</v>
      </c>
    </row>
    <row r="320" spans="2:9" ht="13.5">
      <c r="B320" s="227" t="s">
        <v>99</v>
      </c>
      <c r="C320" s="130">
        <f t="shared" si="122"/>
        <v>1264</v>
      </c>
      <c r="D320" s="129">
        <v>1212</v>
      </c>
      <c r="E320" s="129">
        <v>47</v>
      </c>
      <c r="F320" s="129">
        <v>0</v>
      </c>
      <c r="G320" s="129">
        <v>5</v>
      </c>
      <c r="H320" s="129">
        <v>0</v>
      </c>
      <c r="I320" s="131">
        <v>0</v>
      </c>
    </row>
    <row r="321" spans="2:9" ht="13.5">
      <c r="B321" s="228"/>
      <c r="C321" s="136">
        <f t="shared" si="122"/>
        <v>100.00000000000001</v>
      </c>
      <c r="D321" s="117">
        <f aca="true" t="shared" si="124" ref="D321:I321">ROUND(D320/$C320*100,1)</f>
        <v>95.9</v>
      </c>
      <c r="E321" s="117">
        <f t="shared" si="124"/>
        <v>3.7</v>
      </c>
      <c r="F321" s="117">
        <f t="shared" si="124"/>
        <v>0</v>
      </c>
      <c r="G321" s="117">
        <f t="shared" si="124"/>
        <v>0.4</v>
      </c>
      <c r="H321" s="117">
        <f t="shared" si="124"/>
        <v>0</v>
      </c>
      <c r="I321" s="118">
        <f t="shared" si="124"/>
        <v>0</v>
      </c>
    </row>
    <row r="322" spans="2:9" ht="13.5">
      <c r="B322" s="227" t="s">
        <v>100</v>
      </c>
      <c r="C322" s="130">
        <f t="shared" si="122"/>
        <v>2075</v>
      </c>
      <c r="D322" s="129">
        <v>2005</v>
      </c>
      <c r="E322" s="129">
        <v>50</v>
      </c>
      <c r="F322" s="129">
        <v>0</v>
      </c>
      <c r="G322" s="129">
        <v>11</v>
      </c>
      <c r="H322" s="129">
        <v>8</v>
      </c>
      <c r="I322" s="131">
        <v>1</v>
      </c>
    </row>
    <row r="323" spans="2:9" ht="13.5">
      <c r="B323" s="228"/>
      <c r="C323" s="136">
        <f t="shared" si="122"/>
        <v>100</v>
      </c>
      <c r="D323" s="117">
        <f>ROUND(D322/$C322*100,1)</f>
        <v>96.6</v>
      </c>
      <c r="E323" s="117">
        <f>ROUND(E322/$C322*100,1)</f>
        <v>2.4</v>
      </c>
      <c r="F323" s="117">
        <f>ROUND(F322/$C322*100,1)</f>
        <v>0</v>
      </c>
      <c r="G323" s="117">
        <f>ROUND(G322/$C322*100,1)</f>
        <v>0.5</v>
      </c>
      <c r="H323" s="117">
        <f>ROUND(H322/$C322*100,1)</f>
        <v>0.4</v>
      </c>
      <c r="I323" s="118">
        <f>ROUND(I322/$C322*100,1)+0.1</f>
        <v>0.1</v>
      </c>
    </row>
    <row r="324" spans="2:9" ht="13.5">
      <c r="B324" s="227" t="s">
        <v>101</v>
      </c>
      <c r="C324" s="130">
        <f t="shared" si="122"/>
        <v>2201</v>
      </c>
      <c r="D324" s="129">
        <v>2122</v>
      </c>
      <c r="E324" s="129">
        <v>61</v>
      </c>
      <c r="F324" s="129">
        <v>0</v>
      </c>
      <c r="G324" s="129">
        <v>12</v>
      </c>
      <c r="H324" s="129">
        <v>3</v>
      </c>
      <c r="I324" s="131">
        <v>3</v>
      </c>
    </row>
    <row r="325" spans="2:9" ht="13.5">
      <c r="B325" s="228"/>
      <c r="C325" s="136">
        <f t="shared" si="122"/>
        <v>99.99999999999999</v>
      </c>
      <c r="D325" s="117">
        <f>ROUND(D324/$C324*100,1)+0.1</f>
        <v>96.5</v>
      </c>
      <c r="E325" s="117">
        <f>ROUND(E324/$C324*100,1)</f>
        <v>2.8</v>
      </c>
      <c r="F325" s="117">
        <f>ROUND(F324/$C324*100,1)</f>
        <v>0</v>
      </c>
      <c r="G325" s="117">
        <f>ROUND(G324/$C324*100,1)</f>
        <v>0.5</v>
      </c>
      <c r="H325" s="117">
        <f>ROUND(H324/$C324*100,1)</f>
        <v>0.1</v>
      </c>
      <c r="I325" s="118">
        <f>ROUND(I324/$C324*100,1)</f>
        <v>0.1</v>
      </c>
    </row>
    <row r="326" spans="2:9" ht="13.5">
      <c r="B326" s="227" t="s">
        <v>102</v>
      </c>
      <c r="C326" s="130">
        <f t="shared" si="122"/>
        <v>1335</v>
      </c>
      <c r="D326" s="129">
        <v>1278</v>
      </c>
      <c r="E326" s="129">
        <v>37</v>
      </c>
      <c r="F326" s="129">
        <v>0</v>
      </c>
      <c r="G326" s="129">
        <v>15</v>
      </c>
      <c r="H326" s="129">
        <v>5</v>
      </c>
      <c r="I326" s="131">
        <v>0</v>
      </c>
    </row>
    <row r="327" spans="2:9" ht="13.5">
      <c r="B327" s="228"/>
      <c r="C327" s="136">
        <f t="shared" si="122"/>
        <v>100</v>
      </c>
      <c r="D327" s="117">
        <f aca="true" t="shared" si="125" ref="D327:I327">ROUND(D326/$C326*100,1)</f>
        <v>95.7</v>
      </c>
      <c r="E327" s="117">
        <f t="shared" si="125"/>
        <v>2.8</v>
      </c>
      <c r="F327" s="117">
        <f t="shared" si="125"/>
        <v>0</v>
      </c>
      <c r="G327" s="117">
        <f t="shared" si="125"/>
        <v>1.1</v>
      </c>
      <c r="H327" s="117">
        <f t="shared" si="125"/>
        <v>0.4</v>
      </c>
      <c r="I327" s="118">
        <f t="shared" si="125"/>
        <v>0</v>
      </c>
    </row>
    <row r="328" spans="2:9" ht="13.5">
      <c r="B328" s="231" t="s">
        <v>11</v>
      </c>
      <c r="C328" s="130">
        <f t="shared" si="122"/>
        <v>14</v>
      </c>
      <c r="D328" s="129">
        <v>8</v>
      </c>
      <c r="E328" s="129">
        <v>1</v>
      </c>
      <c r="F328" s="129">
        <v>0</v>
      </c>
      <c r="G328" s="129">
        <v>0</v>
      </c>
      <c r="H328" s="129">
        <v>0</v>
      </c>
      <c r="I328" s="131">
        <v>5</v>
      </c>
    </row>
    <row r="329" spans="2:9" ht="13.5">
      <c r="B329" s="229"/>
      <c r="C329" s="137">
        <f t="shared" si="122"/>
        <v>100</v>
      </c>
      <c r="D329" s="123">
        <f>ROUND(D328/$C328*100,1)</f>
        <v>57.1</v>
      </c>
      <c r="E329" s="123">
        <f>ROUND(E328/$C328*100,1)</f>
        <v>7.1</v>
      </c>
      <c r="F329" s="123">
        <f>ROUND(F328/$C328*100,1)</f>
        <v>0</v>
      </c>
      <c r="G329" s="123">
        <f>ROUND(G328/$C328*100,1)</f>
        <v>0</v>
      </c>
      <c r="H329" s="123">
        <f>ROUND(H328/$C328*100,1)</f>
        <v>0</v>
      </c>
      <c r="I329" s="124">
        <f>ROUND(I328/$C328*100,1)+0.1</f>
        <v>35.800000000000004</v>
      </c>
    </row>
    <row r="330" spans="2:9" ht="13.5">
      <c r="B330" s="230" t="s">
        <v>6</v>
      </c>
      <c r="C330" s="128">
        <f aca="true" t="shared" si="126" ref="C330:I330">SUM(C334,C332,C336,C338,C340,C342)</f>
        <v>7819</v>
      </c>
      <c r="D330" s="128">
        <f t="shared" si="126"/>
        <v>7513</v>
      </c>
      <c r="E330" s="128">
        <f t="shared" si="126"/>
        <v>230</v>
      </c>
      <c r="F330" s="128">
        <f t="shared" si="126"/>
        <v>1</v>
      </c>
      <c r="G330" s="128">
        <f t="shared" si="126"/>
        <v>48</v>
      </c>
      <c r="H330" s="128">
        <f t="shared" si="126"/>
        <v>17</v>
      </c>
      <c r="I330" s="115">
        <f t="shared" si="126"/>
        <v>10</v>
      </c>
    </row>
    <row r="331" spans="2:9" ht="13.5">
      <c r="B331" s="228"/>
      <c r="C331" s="136">
        <f aca="true" t="shared" si="127" ref="C331:C342">SUM(D331:I331)</f>
        <v>100</v>
      </c>
      <c r="D331" s="117">
        <f>ROUND(D330/$C330*100,1)</f>
        <v>96.1</v>
      </c>
      <c r="E331" s="117">
        <f>ROUND(E330/$C330*100,1)</f>
        <v>2.9</v>
      </c>
      <c r="F331" s="117">
        <f>ROUND(F330/$C330*100,1)</f>
        <v>0</v>
      </c>
      <c r="G331" s="117">
        <f>ROUND(G330/$C330*100,1)</f>
        <v>0.6</v>
      </c>
      <c r="H331" s="117">
        <f>ROUND(H330/$C330*100,1)</f>
        <v>0.2</v>
      </c>
      <c r="I331" s="118">
        <f>ROUND(I330/$C330*100,1)+0.1</f>
        <v>0.2</v>
      </c>
    </row>
    <row r="332" spans="2:9" ht="13.5">
      <c r="B332" s="227" t="s">
        <v>104</v>
      </c>
      <c r="C332" s="130">
        <f>SUM(D332:I332)</f>
        <v>815</v>
      </c>
      <c r="D332" s="120">
        <v>775</v>
      </c>
      <c r="E332" s="120">
        <v>29</v>
      </c>
      <c r="F332" s="120">
        <v>0</v>
      </c>
      <c r="G332" s="120">
        <v>7</v>
      </c>
      <c r="H332" s="120">
        <v>4</v>
      </c>
      <c r="I332" s="134">
        <v>0</v>
      </c>
    </row>
    <row r="333" spans="2:9" ht="13.5">
      <c r="B333" s="228"/>
      <c r="C333" s="136">
        <f>SUM(D333:I333)</f>
        <v>100</v>
      </c>
      <c r="D333" s="117">
        <f>ROUND(D332/$C332*100,1)</f>
        <v>95.1</v>
      </c>
      <c r="E333" s="117">
        <f>ROUND(E332/$C332*100,1)</f>
        <v>3.6</v>
      </c>
      <c r="F333" s="117">
        <f>ROUND(F332/$C332*100,1)</f>
        <v>0</v>
      </c>
      <c r="G333" s="117">
        <f>ROUND(G332/$C332*100,1)</f>
        <v>0.9</v>
      </c>
      <c r="H333" s="117">
        <f>ROUND(H332/$C332*100,1)-0.1</f>
        <v>0.4</v>
      </c>
      <c r="I333" s="118">
        <f>ROUND(I332/$C332*100,1)</f>
        <v>0</v>
      </c>
    </row>
    <row r="334" spans="2:9" ht="13.5">
      <c r="B334" s="233" t="s">
        <v>103</v>
      </c>
      <c r="C334" s="130">
        <f t="shared" si="127"/>
        <v>1188</v>
      </c>
      <c r="D334" s="129">
        <v>1148</v>
      </c>
      <c r="E334" s="129">
        <v>28</v>
      </c>
      <c r="F334" s="129">
        <v>0</v>
      </c>
      <c r="G334" s="129">
        <v>9</v>
      </c>
      <c r="H334" s="129">
        <v>2</v>
      </c>
      <c r="I334" s="131">
        <v>1</v>
      </c>
    </row>
    <row r="335" spans="2:9" ht="13.5">
      <c r="B335" s="228"/>
      <c r="C335" s="136">
        <f>SUM(D335:I335)</f>
        <v>100</v>
      </c>
      <c r="D335" s="117">
        <f>ROUND(D334/$C334*100,1)</f>
        <v>96.6</v>
      </c>
      <c r="E335" s="117">
        <f>ROUND(E334/$C334*100,1)</f>
        <v>2.4</v>
      </c>
      <c r="F335" s="117">
        <f>ROUND(F334/$C334*100,1)</f>
        <v>0</v>
      </c>
      <c r="G335" s="117">
        <f>ROUND(G334/$C334*100,1)</f>
        <v>0.8</v>
      </c>
      <c r="H335" s="117">
        <f>ROUND(H334/$C334*100,1)</f>
        <v>0.2</v>
      </c>
      <c r="I335" s="118">
        <f>ROUND(I334/$C334*100,1)-0.1</f>
        <v>0</v>
      </c>
    </row>
    <row r="336" spans="2:9" ht="13.5">
      <c r="B336" s="227" t="s">
        <v>105</v>
      </c>
      <c r="C336" s="130">
        <f t="shared" si="127"/>
        <v>2658</v>
      </c>
      <c r="D336" s="120">
        <v>2559</v>
      </c>
      <c r="E336" s="120">
        <v>75</v>
      </c>
      <c r="F336" s="120">
        <v>1</v>
      </c>
      <c r="G336" s="120">
        <v>16</v>
      </c>
      <c r="H336" s="120">
        <v>2</v>
      </c>
      <c r="I336" s="134">
        <v>5</v>
      </c>
    </row>
    <row r="337" spans="2:9" ht="13.5">
      <c r="B337" s="228"/>
      <c r="C337" s="136">
        <f>SUM(D337:I337)</f>
        <v>99.99999999999999</v>
      </c>
      <c r="D337" s="117">
        <f aca="true" t="shared" si="128" ref="D337:I337">ROUND(D336/$C336*100,1)</f>
        <v>96.3</v>
      </c>
      <c r="E337" s="117">
        <f t="shared" si="128"/>
        <v>2.8</v>
      </c>
      <c r="F337" s="117">
        <f t="shared" si="128"/>
        <v>0</v>
      </c>
      <c r="G337" s="117">
        <f t="shared" si="128"/>
        <v>0.6</v>
      </c>
      <c r="H337" s="117">
        <f t="shared" si="128"/>
        <v>0.1</v>
      </c>
      <c r="I337" s="118">
        <f t="shared" si="128"/>
        <v>0.2</v>
      </c>
    </row>
    <row r="338" spans="2:9" ht="13.5">
      <c r="B338" s="227" t="s">
        <v>106</v>
      </c>
      <c r="C338" s="130">
        <f t="shared" si="127"/>
        <v>1641</v>
      </c>
      <c r="D338" s="120">
        <v>1563</v>
      </c>
      <c r="E338" s="120">
        <v>59</v>
      </c>
      <c r="F338" s="120">
        <v>0</v>
      </c>
      <c r="G338" s="120">
        <v>9</v>
      </c>
      <c r="H338" s="120">
        <v>8</v>
      </c>
      <c r="I338" s="134">
        <v>2</v>
      </c>
    </row>
    <row r="339" spans="2:9" ht="13.5">
      <c r="B339" s="228"/>
      <c r="C339" s="136">
        <f>SUM(D339:I339)</f>
        <v>100</v>
      </c>
      <c r="D339" s="117">
        <f>ROUND(D338/$C338*100,1)</f>
        <v>95.2</v>
      </c>
      <c r="E339" s="117">
        <f>ROUND(E338/$C338*100,1)</f>
        <v>3.6</v>
      </c>
      <c r="F339" s="117">
        <f>ROUND(F338/$C338*100,1)</f>
        <v>0</v>
      </c>
      <c r="G339" s="117">
        <f>ROUND(G338/$C338*100,1)</f>
        <v>0.5</v>
      </c>
      <c r="H339" s="117">
        <f>ROUND(H338/$C338*100,1)</f>
        <v>0.5</v>
      </c>
      <c r="I339" s="118">
        <f>ROUND(I338/$C338*100,1)+0.1</f>
        <v>0.2</v>
      </c>
    </row>
    <row r="340" spans="2:9" ht="13.5">
      <c r="B340" s="227" t="s">
        <v>107</v>
      </c>
      <c r="C340" s="130">
        <f t="shared" si="127"/>
        <v>326</v>
      </c>
      <c r="D340" s="120">
        <v>317</v>
      </c>
      <c r="E340" s="120">
        <v>8</v>
      </c>
      <c r="F340" s="120">
        <v>0</v>
      </c>
      <c r="G340" s="120">
        <v>0</v>
      </c>
      <c r="H340" s="120">
        <v>1</v>
      </c>
      <c r="I340" s="134">
        <v>0</v>
      </c>
    </row>
    <row r="341" spans="2:9" ht="13.5">
      <c r="B341" s="228"/>
      <c r="C341" s="136">
        <f>SUM(D341:I341)</f>
        <v>100</v>
      </c>
      <c r="D341" s="117">
        <f aca="true" t="shared" si="129" ref="D341:I341">ROUND(D340/$C340*100,1)</f>
        <v>97.2</v>
      </c>
      <c r="E341" s="117">
        <f t="shared" si="129"/>
        <v>2.5</v>
      </c>
      <c r="F341" s="117">
        <f t="shared" si="129"/>
        <v>0</v>
      </c>
      <c r="G341" s="117">
        <f t="shared" si="129"/>
        <v>0</v>
      </c>
      <c r="H341" s="117">
        <f t="shared" si="129"/>
        <v>0.3</v>
      </c>
      <c r="I341" s="118">
        <f t="shared" si="129"/>
        <v>0</v>
      </c>
    </row>
    <row r="342" spans="2:9" ht="13.5">
      <c r="B342" s="227" t="s">
        <v>108</v>
      </c>
      <c r="C342" s="130">
        <f t="shared" si="127"/>
        <v>1191</v>
      </c>
      <c r="D342" s="120">
        <v>1151</v>
      </c>
      <c r="E342" s="120">
        <v>31</v>
      </c>
      <c r="F342" s="120">
        <v>0</v>
      </c>
      <c r="G342" s="120">
        <v>7</v>
      </c>
      <c r="H342" s="120">
        <v>0</v>
      </c>
      <c r="I342" s="134">
        <v>2</v>
      </c>
    </row>
    <row r="343" spans="2:9" ht="13.5">
      <c r="B343" s="228"/>
      <c r="C343" s="137">
        <f>SUM(D343:I343)</f>
        <v>99.99999999999999</v>
      </c>
      <c r="D343" s="123">
        <f aca="true" t="shared" si="130" ref="D343:I343">ROUND(D342/$C342*100,1)</f>
        <v>96.6</v>
      </c>
      <c r="E343" s="123">
        <f t="shared" si="130"/>
        <v>2.6</v>
      </c>
      <c r="F343" s="123">
        <f t="shared" si="130"/>
        <v>0</v>
      </c>
      <c r="G343" s="123">
        <f t="shared" si="130"/>
        <v>0.6</v>
      </c>
      <c r="H343" s="123">
        <f t="shared" si="130"/>
        <v>0</v>
      </c>
      <c r="I343" s="124">
        <f t="shared" si="130"/>
        <v>0.2</v>
      </c>
    </row>
    <row r="344" spans="2:9" ht="13.5">
      <c r="B344" s="230" t="s">
        <v>6</v>
      </c>
      <c r="C344" s="128">
        <f>SUM(C346,C348)</f>
        <v>7819</v>
      </c>
      <c r="D344" s="128">
        <f aca="true" t="shared" si="131" ref="D344:I344">SUM(D346,D348)</f>
        <v>7513</v>
      </c>
      <c r="E344" s="128">
        <f t="shared" si="131"/>
        <v>230</v>
      </c>
      <c r="F344" s="128">
        <f t="shared" si="131"/>
        <v>1</v>
      </c>
      <c r="G344" s="128">
        <f t="shared" si="131"/>
        <v>48</v>
      </c>
      <c r="H344" s="128">
        <f t="shared" si="131"/>
        <v>17</v>
      </c>
      <c r="I344" s="131">
        <f t="shared" si="131"/>
        <v>10</v>
      </c>
    </row>
    <row r="345" spans="2:9" ht="13.5">
      <c r="B345" s="228"/>
      <c r="C345" s="136">
        <f>SUM(D345:I345)</f>
        <v>100</v>
      </c>
      <c r="D345" s="117">
        <f>ROUND(D344/$C344*100,1)</f>
        <v>96.1</v>
      </c>
      <c r="E345" s="117">
        <f>ROUND(E344/$C344*100,1)</f>
        <v>2.9</v>
      </c>
      <c r="F345" s="117">
        <f>ROUND(F344/$C344*100,1)</f>
        <v>0</v>
      </c>
      <c r="G345" s="117">
        <f>ROUND(G344/$C344*100,1)</f>
        <v>0.6</v>
      </c>
      <c r="H345" s="117">
        <f>ROUND(H344/$C344*100,1)</f>
        <v>0.2</v>
      </c>
      <c r="I345" s="118">
        <f>ROUND(I344/$C344*100,1)+0.1</f>
        <v>0.2</v>
      </c>
    </row>
    <row r="346" spans="2:9" ht="13.5">
      <c r="B346" s="227" t="s">
        <v>163</v>
      </c>
      <c r="C346" s="130">
        <f>SUM(D346:I346)</f>
        <v>3189</v>
      </c>
      <c r="D346" s="120">
        <v>3026</v>
      </c>
      <c r="E346" s="120">
        <v>125</v>
      </c>
      <c r="F346" s="120">
        <v>1</v>
      </c>
      <c r="G346" s="120">
        <v>32</v>
      </c>
      <c r="H346" s="120">
        <v>2</v>
      </c>
      <c r="I346" s="134">
        <v>3</v>
      </c>
    </row>
    <row r="347" spans="2:9" ht="13.5">
      <c r="B347" s="228"/>
      <c r="C347" s="136">
        <f>SUM(D347:I347)</f>
        <v>100</v>
      </c>
      <c r="D347" s="117">
        <f aca="true" t="shared" si="132" ref="D347:I347">ROUND(D346/$C346*100,1)</f>
        <v>94.9</v>
      </c>
      <c r="E347" s="117">
        <f t="shared" si="132"/>
        <v>3.9</v>
      </c>
      <c r="F347" s="117">
        <f t="shared" si="132"/>
        <v>0</v>
      </c>
      <c r="G347" s="117">
        <f t="shared" si="132"/>
        <v>1</v>
      </c>
      <c r="H347" s="117">
        <f t="shared" si="132"/>
        <v>0.1</v>
      </c>
      <c r="I347" s="118">
        <f t="shared" si="132"/>
        <v>0.1</v>
      </c>
    </row>
    <row r="348" spans="2:9" ht="13.5">
      <c r="B348" s="231" t="s">
        <v>109</v>
      </c>
      <c r="C348" s="130">
        <f>SUM(D348:I348)</f>
        <v>4630</v>
      </c>
      <c r="D348" s="120">
        <v>4487</v>
      </c>
      <c r="E348" s="120">
        <v>105</v>
      </c>
      <c r="F348" s="120">
        <v>0</v>
      </c>
      <c r="G348" s="120">
        <v>16</v>
      </c>
      <c r="H348" s="120">
        <v>15</v>
      </c>
      <c r="I348" s="134">
        <v>7</v>
      </c>
    </row>
    <row r="349" spans="2:9" ht="13.5">
      <c r="B349" s="229"/>
      <c r="C349" s="137">
        <f>SUM(D349:I349)</f>
        <v>100</v>
      </c>
      <c r="D349" s="123">
        <f aca="true" t="shared" si="133" ref="D349:I349">ROUND(D348/$C348*100,1)</f>
        <v>96.9</v>
      </c>
      <c r="E349" s="123">
        <f t="shared" si="133"/>
        <v>2.3</v>
      </c>
      <c r="F349" s="123">
        <f t="shared" si="133"/>
        <v>0</v>
      </c>
      <c r="G349" s="123">
        <f t="shared" si="133"/>
        <v>0.3</v>
      </c>
      <c r="H349" s="123">
        <f t="shared" si="133"/>
        <v>0.3</v>
      </c>
      <c r="I349" s="124">
        <f t="shared" si="133"/>
        <v>0.2</v>
      </c>
    </row>
    <row r="354" ht="13.5">
      <c r="A354" s="108" t="s">
        <v>215</v>
      </c>
    </row>
    <row r="355" ht="13.5">
      <c r="A355" s="108" t="s">
        <v>171</v>
      </c>
    </row>
    <row r="357" spans="2:9" ht="27">
      <c r="B357" s="109" t="s">
        <v>97</v>
      </c>
      <c r="C357" s="110" t="s">
        <v>6</v>
      </c>
      <c r="D357" s="127" t="s">
        <v>1</v>
      </c>
      <c r="E357" s="127" t="s">
        <v>0</v>
      </c>
      <c r="F357" s="127" t="s">
        <v>2</v>
      </c>
      <c r="G357" s="127" t="s">
        <v>3</v>
      </c>
      <c r="H357" s="127" t="s">
        <v>5</v>
      </c>
      <c r="I357" s="112" t="s">
        <v>11</v>
      </c>
    </row>
    <row r="358" spans="2:9" ht="13.5">
      <c r="B358" s="230" t="s">
        <v>6</v>
      </c>
      <c r="C358" s="128">
        <f aca="true" t="shared" si="134" ref="C358:I358">SUM(C360,C362,C364)</f>
        <v>7819</v>
      </c>
      <c r="D358" s="129">
        <f t="shared" si="134"/>
        <v>6937</v>
      </c>
      <c r="E358" s="129">
        <f t="shared" si="134"/>
        <v>32</v>
      </c>
      <c r="F358" s="129">
        <f t="shared" si="134"/>
        <v>4</v>
      </c>
      <c r="G358" s="129">
        <f t="shared" si="134"/>
        <v>190</v>
      </c>
      <c r="H358" s="129">
        <f t="shared" si="134"/>
        <v>17</v>
      </c>
      <c r="I358" s="115">
        <f t="shared" si="134"/>
        <v>639</v>
      </c>
    </row>
    <row r="359" spans="2:9" ht="13.5">
      <c r="B359" s="228"/>
      <c r="C359" s="136">
        <f aca="true" t="shared" si="135" ref="C359:C365">SUM(D359:I359)</f>
        <v>100.00000000000001</v>
      </c>
      <c r="D359" s="117">
        <f aca="true" t="shared" si="136" ref="D359:I359">ROUND(D358/$C358*100,1)</f>
        <v>88.7</v>
      </c>
      <c r="E359" s="117">
        <f t="shared" si="136"/>
        <v>0.4</v>
      </c>
      <c r="F359" s="117">
        <f t="shared" si="136"/>
        <v>0.1</v>
      </c>
      <c r="G359" s="117">
        <f t="shared" si="136"/>
        <v>2.4</v>
      </c>
      <c r="H359" s="117">
        <f t="shared" si="136"/>
        <v>0.2</v>
      </c>
      <c r="I359" s="118">
        <f t="shared" si="136"/>
        <v>8.2</v>
      </c>
    </row>
    <row r="360" spans="2:9" ht="13.5">
      <c r="B360" s="233" t="s">
        <v>12</v>
      </c>
      <c r="C360" s="130">
        <f t="shared" si="135"/>
        <v>3936</v>
      </c>
      <c r="D360" s="129">
        <v>3479</v>
      </c>
      <c r="E360" s="129">
        <v>18</v>
      </c>
      <c r="F360" s="129">
        <v>1</v>
      </c>
      <c r="G360" s="129">
        <v>92</v>
      </c>
      <c r="H360" s="129">
        <v>11</v>
      </c>
      <c r="I360" s="131">
        <v>335</v>
      </c>
    </row>
    <row r="361" spans="2:9" ht="13.5">
      <c r="B361" s="228"/>
      <c r="C361" s="136">
        <f t="shared" si="135"/>
        <v>100</v>
      </c>
      <c r="D361" s="117">
        <f aca="true" t="shared" si="137" ref="D361:I361">ROUND(D360/$C360*100,1)</f>
        <v>88.4</v>
      </c>
      <c r="E361" s="117">
        <f t="shared" si="137"/>
        <v>0.5</v>
      </c>
      <c r="F361" s="117">
        <f t="shared" si="137"/>
        <v>0</v>
      </c>
      <c r="G361" s="117">
        <f t="shared" si="137"/>
        <v>2.3</v>
      </c>
      <c r="H361" s="117">
        <f t="shared" si="137"/>
        <v>0.3</v>
      </c>
      <c r="I361" s="118">
        <f t="shared" si="137"/>
        <v>8.5</v>
      </c>
    </row>
    <row r="362" spans="2:9" ht="13.5">
      <c r="B362" s="227" t="s">
        <v>13</v>
      </c>
      <c r="C362" s="130">
        <f t="shared" si="135"/>
        <v>3737</v>
      </c>
      <c r="D362" s="129">
        <v>3336</v>
      </c>
      <c r="E362" s="129">
        <v>12</v>
      </c>
      <c r="F362" s="129">
        <v>2</v>
      </c>
      <c r="G362" s="129">
        <v>94</v>
      </c>
      <c r="H362" s="129">
        <v>6</v>
      </c>
      <c r="I362" s="131">
        <v>287</v>
      </c>
    </row>
    <row r="363" spans="2:9" ht="13.5">
      <c r="B363" s="228"/>
      <c r="C363" s="136">
        <f t="shared" si="135"/>
        <v>99.99999999999999</v>
      </c>
      <c r="D363" s="117">
        <f>ROUND(D362/$C362*100,1)</f>
        <v>89.3</v>
      </c>
      <c r="E363" s="117">
        <f>ROUND(E362/$C362*100,1)</f>
        <v>0.3</v>
      </c>
      <c r="F363" s="117">
        <f>ROUND(F362/$C362*100,1)</f>
        <v>0.1</v>
      </c>
      <c r="G363" s="117">
        <f>ROUND(G362/$C362*100,1)</f>
        <v>2.5</v>
      </c>
      <c r="H363" s="117">
        <f>ROUND(H362/$C362*100,1)</f>
        <v>0.2</v>
      </c>
      <c r="I363" s="118">
        <f>ROUND(I362/$C362*100,1)-0.1</f>
        <v>7.6000000000000005</v>
      </c>
    </row>
    <row r="364" spans="2:9" ht="13.5">
      <c r="B364" s="231" t="s">
        <v>11</v>
      </c>
      <c r="C364" s="130">
        <f t="shared" si="135"/>
        <v>146</v>
      </c>
      <c r="D364" s="129">
        <v>122</v>
      </c>
      <c r="E364" s="129">
        <v>2</v>
      </c>
      <c r="F364" s="129">
        <v>1</v>
      </c>
      <c r="G364" s="129">
        <v>4</v>
      </c>
      <c r="H364" s="129">
        <v>0</v>
      </c>
      <c r="I364" s="131">
        <v>17</v>
      </c>
    </row>
    <row r="365" spans="2:9" ht="13.5">
      <c r="B365" s="229"/>
      <c r="C365" s="137">
        <f t="shared" si="135"/>
        <v>100</v>
      </c>
      <c r="D365" s="123">
        <f aca="true" t="shared" si="138" ref="D365:I365">ROUND(D364/$C364*100,1)</f>
        <v>83.6</v>
      </c>
      <c r="E365" s="123">
        <f t="shared" si="138"/>
        <v>1.4</v>
      </c>
      <c r="F365" s="123">
        <f t="shared" si="138"/>
        <v>0.7</v>
      </c>
      <c r="G365" s="123">
        <f t="shared" si="138"/>
        <v>2.7</v>
      </c>
      <c r="H365" s="123">
        <f t="shared" si="138"/>
        <v>0</v>
      </c>
      <c r="I365" s="124">
        <f t="shared" si="138"/>
        <v>11.6</v>
      </c>
    </row>
    <row r="366" spans="2:9" ht="13.5">
      <c r="B366" s="230" t="s">
        <v>6</v>
      </c>
      <c r="C366" s="128">
        <f>SUM(C368,C370,C372,C374,C376,C378)</f>
        <v>7819</v>
      </c>
      <c r="D366" s="128">
        <f aca="true" t="shared" si="139" ref="D366:I366">SUM(D368,D370,D372,D374,D376,D378)</f>
        <v>6937</v>
      </c>
      <c r="E366" s="128">
        <f t="shared" si="139"/>
        <v>32</v>
      </c>
      <c r="F366" s="128">
        <f t="shared" si="139"/>
        <v>4</v>
      </c>
      <c r="G366" s="128">
        <f t="shared" si="139"/>
        <v>190</v>
      </c>
      <c r="H366" s="128">
        <f t="shared" si="139"/>
        <v>17</v>
      </c>
      <c r="I366" s="115">
        <f t="shared" si="139"/>
        <v>639</v>
      </c>
    </row>
    <row r="367" spans="2:9" ht="13.5">
      <c r="B367" s="228"/>
      <c r="C367" s="136">
        <f aca="true" t="shared" si="140" ref="C367:C379">SUM(D367:I367)</f>
        <v>100.00000000000001</v>
      </c>
      <c r="D367" s="117">
        <f aca="true" t="shared" si="141" ref="D367:I367">ROUND(D366/$C366*100,1)</f>
        <v>88.7</v>
      </c>
      <c r="E367" s="117">
        <f t="shared" si="141"/>
        <v>0.4</v>
      </c>
      <c r="F367" s="117">
        <f t="shared" si="141"/>
        <v>0.1</v>
      </c>
      <c r="G367" s="117">
        <f t="shared" si="141"/>
        <v>2.4</v>
      </c>
      <c r="H367" s="117">
        <f t="shared" si="141"/>
        <v>0.2</v>
      </c>
      <c r="I367" s="118">
        <f t="shared" si="141"/>
        <v>8.2</v>
      </c>
    </row>
    <row r="368" spans="2:9" ht="13.5">
      <c r="B368" s="233" t="s">
        <v>98</v>
      </c>
      <c r="C368" s="130">
        <f t="shared" si="140"/>
        <v>930</v>
      </c>
      <c r="D368" s="129">
        <v>791</v>
      </c>
      <c r="E368" s="129">
        <v>10</v>
      </c>
      <c r="F368" s="129">
        <v>0</v>
      </c>
      <c r="G368" s="129">
        <v>18</v>
      </c>
      <c r="H368" s="129">
        <v>2</v>
      </c>
      <c r="I368" s="131">
        <v>109</v>
      </c>
    </row>
    <row r="369" spans="2:9" ht="13.5">
      <c r="B369" s="228"/>
      <c r="C369" s="136">
        <f t="shared" si="140"/>
        <v>100</v>
      </c>
      <c r="D369" s="117">
        <f aca="true" t="shared" si="142" ref="D369:I369">ROUND(D368/$C368*100,1)</f>
        <v>85.1</v>
      </c>
      <c r="E369" s="117">
        <f t="shared" si="142"/>
        <v>1.1</v>
      </c>
      <c r="F369" s="117">
        <f t="shared" si="142"/>
        <v>0</v>
      </c>
      <c r="G369" s="117">
        <f t="shared" si="142"/>
        <v>1.9</v>
      </c>
      <c r="H369" s="117">
        <f t="shared" si="142"/>
        <v>0.2</v>
      </c>
      <c r="I369" s="118">
        <f t="shared" si="142"/>
        <v>11.7</v>
      </c>
    </row>
    <row r="370" spans="2:9" ht="13.5">
      <c r="B370" s="227" t="s">
        <v>99</v>
      </c>
      <c r="C370" s="130">
        <f t="shared" si="140"/>
        <v>1264</v>
      </c>
      <c r="D370" s="129">
        <v>1121</v>
      </c>
      <c r="E370" s="129">
        <v>2</v>
      </c>
      <c r="F370" s="129">
        <v>1</v>
      </c>
      <c r="G370" s="129">
        <v>27</v>
      </c>
      <c r="H370" s="129">
        <v>0</v>
      </c>
      <c r="I370" s="131">
        <v>113</v>
      </c>
    </row>
    <row r="371" spans="2:9" ht="13.5">
      <c r="B371" s="228"/>
      <c r="C371" s="136">
        <f t="shared" si="140"/>
        <v>100</v>
      </c>
      <c r="D371" s="117">
        <f aca="true" t="shared" si="143" ref="D371:I371">ROUND(D370/$C370*100,1)</f>
        <v>88.7</v>
      </c>
      <c r="E371" s="117">
        <f t="shared" si="143"/>
        <v>0.2</v>
      </c>
      <c r="F371" s="117">
        <f t="shared" si="143"/>
        <v>0.1</v>
      </c>
      <c r="G371" s="117">
        <f t="shared" si="143"/>
        <v>2.1</v>
      </c>
      <c r="H371" s="117">
        <f t="shared" si="143"/>
        <v>0</v>
      </c>
      <c r="I371" s="118">
        <f t="shared" si="143"/>
        <v>8.9</v>
      </c>
    </row>
    <row r="372" spans="2:9" ht="13.5">
      <c r="B372" s="227" t="s">
        <v>100</v>
      </c>
      <c r="C372" s="130">
        <f t="shared" si="140"/>
        <v>2075</v>
      </c>
      <c r="D372" s="129">
        <v>1848</v>
      </c>
      <c r="E372" s="129">
        <v>6</v>
      </c>
      <c r="F372" s="129">
        <v>0</v>
      </c>
      <c r="G372" s="129">
        <v>62</v>
      </c>
      <c r="H372" s="129">
        <v>7</v>
      </c>
      <c r="I372" s="131">
        <v>152</v>
      </c>
    </row>
    <row r="373" spans="2:9" ht="13.5">
      <c r="B373" s="228"/>
      <c r="C373" s="136">
        <f t="shared" si="140"/>
        <v>99.99999999999999</v>
      </c>
      <c r="D373" s="117">
        <f aca="true" t="shared" si="144" ref="D373:I373">ROUND(D372/$C372*100,1)</f>
        <v>89.1</v>
      </c>
      <c r="E373" s="117">
        <f t="shared" si="144"/>
        <v>0.3</v>
      </c>
      <c r="F373" s="117">
        <f t="shared" si="144"/>
        <v>0</v>
      </c>
      <c r="G373" s="117">
        <f t="shared" si="144"/>
        <v>3</v>
      </c>
      <c r="H373" s="117">
        <f t="shared" si="144"/>
        <v>0.3</v>
      </c>
      <c r="I373" s="118">
        <f t="shared" si="144"/>
        <v>7.3</v>
      </c>
    </row>
    <row r="374" spans="2:9" ht="13.5">
      <c r="B374" s="227" t="s">
        <v>101</v>
      </c>
      <c r="C374" s="130">
        <f t="shared" si="140"/>
        <v>2201</v>
      </c>
      <c r="D374" s="129">
        <v>1973</v>
      </c>
      <c r="E374" s="129">
        <v>10</v>
      </c>
      <c r="F374" s="129">
        <v>3</v>
      </c>
      <c r="G374" s="129">
        <v>47</v>
      </c>
      <c r="H374" s="129">
        <v>5</v>
      </c>
      <c r="I374" s="131">
        <v>163</v>
      </c>
    </row>
    <row r="375" spans="2:9" ht="13.5">
      <c r="B375" s="228"/>
      <c r="C375" s="136">
        <f t="shared" si="140"/>
        <v>99.99999999999999</v>
      </c>
      <c r="D375" s="117">
        <f>ROUND(D374/$C374*100,1)</f>
        <v>89.6</v>
      </c>
      <c r="E375" s="117">
        <f>ROUND(E374/$C374*100,1)</f>
        <v>0.5</v>
      </c>
      <c r="F375" s="117">
        <f>ROUND(F374/$C374*100,1)</f>
        <v>0.1</v>
      </c>
      <c r="G375" s="117">
        <f>ROUND(G374/$C374*100,1)</f>
        <v>2.1</v>
      </c>
      <c r="H375" s="117">
        <f>ROUND(H374/$C374*100,1)</f>
        <v>0.2</v>
      </c>
      <c r="I375" s="118">
        <f>ROUND(I374/$C374*100,1)+0.1</f>
        <v>7.5</v>
      </c>
    </row>
    <row r="376" spans="2:9" ht="13.5">
      <c r="B376" s="227" t="s">
        <v>102</v>
      </c>
      <c r="C376" s="130">
        <f t="shared" si="140"/>
        <v>1335</v>
      </c>
      <c r="D376" s="129">
        <v>1197</v>
      </c>
      <c r="E376" s="129">
        <v>4</v>
      </c>
      <c r="F376" s="129">
        <v>0</v>
      </c>
      <c r="G376" s="129">
        <v>36</v>
      </c>
      <c r="H376" s="129">
        <v>3</v>
      </c>
      <c r="I376" s="131">
        <v>95</v>
      </c>
    </row>
    <row r="377" spans="2:9" ht="13.5">
      <c r="B377" s="228"/>
      <c r="C377" s="136">
        <f t="shared" si="140"/>
        <v>100</v>
      </c>
      <c r="D377" s="117">
        <f aca="true" t="shared" si="145" ref="D377:I377">ROUND(D376/$C376*100,1)</f>
        <v>89.7</v>
      </c>
      <c r="E377" s="117">
        <f t="shared" si="145"/>
        <v>0.3</v>
      </c>
      <c r="F377" s="117">
        <f t="shared" si="145"/>
        <v>0</v>
      </c>
      <c r="G377" s="117">
        <f t="shared" si="145"/>
        <v>2.7</v>
      </c>
      <c r="H377" s="117">
        <f t="shared" si="145"/>
        <v>0.2</v>
      </c>
      <c r="I377" s="118">
        <f t="shared" si="145"/>
        <v>7.1</v>
      </c>
    </row>
    <row r="378" spans="2:9" ht="13.5">
      <c r="B378" s="231" t="s">
        <v>11</v>
      </c>
      <c r="C378" s="130">
        <f t="shared" si="140"/>
        <v>14</v>
      </c>
      <c r="D378" s="129">
        <v>7</v>
      </c>
      <c r="E378" s="129">
        <v>0</v>
      </c>
      <c r="F378" s="129">
        <v>0</v>
      </c>
      <c r="G378" s="129">
        <v>0</v>
      </c>
      <c r="H378" s="129">
        <v>0</v>
      </c>
      <c r="I378" s="131">
        <v>7</v>
      </c>
    </row>
    <row r="379" spans="2:9" ht="13.5">
      <c r="B379" s="229"/>
      <c r="C379" s="137">
        <f t="shared" si="140"/>
        <v>100</v>
      </c>
      <c r="D379" s="123">
        <f aca="true" t="shared" si="146" ref="D379:I379">ROUND(D378/$C378*100,1)</f>
        <v>50</v>
      </c>
      <c r="E379" s="123">
        <f t="shared" si="146"/>
        <v>0</v>
      </c>
      <c r="F379" s="123">
        <f t="shared" si="146"/>
        <v>0</v>
      </c>
      <c r="G379" s="123">
        <f t="shared" si="146"/>
        <v>0</v>
      </c>
      <c r="H379" s="123">
        <f t="shared" si="146"/>
        <v>0</v>
      </c>
      <c r="I379" s="124">
        <f t="shared" si="146"/>
        <v>50</v>
      </c>
    </row>
    <row r="380" spans="2:9" ht="13.5">
      <c r="B380" s="230" t="s">
        <v>6</v>
      </c>
      <c r="C380" s="128">
        <f aca="true" t="shared" si="147" ref="C380:I380">SUM(C384,C382,C386,C388,C390,C392)</f>
        <v>7819</v>
      </c>
      <c r="D380" s="128">
        <f t="shared" si="147"/>
        <v>6937</v>
      </c>
      <c r="E380" s="128">
        <f t="shared" si="147"/>
        <v>32</v>
      </c>
      <c r="F380" s="128">
        <f t="shared" si="147"/>
        <v>4</v>
      </c>
      <c r="G380" s="128">
        <f t="shared" si="147"/>
        <v>190</v>
      </c>
      <c r="H380" s="128">
        <f t="shared" si="147"/>
        <v>17</v>
      </c>
      <c r="I380" s="115">
        <f t="shared" si="147"/>
        <v>639</v>
      </c>
    </row>
    <row r="381" spans="2:9" ht="13.5">
      <c r="B381" s="228"/>
      <c r="C381" s="136">
        <f>SUM(D381:I381)</f>
        <v>100.00000000000001</v>
      </c>
      <c r="D381" s="117">
        <f aca="true" t="shared" si="148" ref="D381:I381">ROUND(D380/$C380*100,1)</f>
        <v>88.7</v>
      </c>
      <c r="E381" s="117">
        <f t="shared" si="148"/>
        <v>0.4</v>
      </c>
      <c r="F381" s="117">
        <f t="shared" si="148"/>
        <v>0.1</v>
      </c>
      <c r="G381" s="117">
        <f t="shared" si="148"/>
        <v>2.4</v>
      </c>
      <c r="H381" s="117">
        <f t="shared" si="148"/>
        <v>0.2</v>
      </c>
      <c r="I381" s="118">
        <f t="shared" si="148"/>
        <v>8.2</v>
      </c>
    </row>
    <row r="382" spans="2:9" ht="13.5">
      <c r="B382" s="227" t="s">
        <v>104</v>
      </c>
      <c r="C382" s="130">
        <f>SUM(D382:I382)</f>
        <v>815</v>
      </c>
      <c r="D382" s="120">
        <v>710</v>
      </c>
      <c r="E382" s="120">
        <v>2</v>
      </c>
      <c r="F382" s="120">
        <v>0</v>
      </c>
      <c r="G382" s="120">
        <v>21</v>
      </c>
      <c r="H382" s="120">
        <v>4</v>
      </c>
      <c r="I382" s="134">
        <v>78</v>
      </c>
    </row>
    <row r="383" spans="2:9" ht="13.5">
      <c r="B383" s="228"/>
      <c r="C383" s="136">
        <f>SUM(D383:I383)</f>
        <v>99.99999999999999</v>
      </c>
      <c r="D383" s="117">
        <f aca="true" t="shared" si="149" ref="D383:I383">ROUND(D382/$C382*100,1)</f>
        <v>87.1</v>
      </c>
      <c r="E383" s="117">
        <f t="shared" si="149"/>
        <v>0.2</v>
      </c>
      <c r="F383" s="117">
        <f t="shared" si="149"/>
        <v>0</v>
      </c>
      <c r="G383" s="117">
        <f t="shared" si="149"/>
        <v>2.6</v>
      </c>
      <c r="H383" s="117">
        <f t="shared" si="149"/>
        <v>0.5</v>
      </c>
      <c r="I383" s="118">
        <f t="shared" si="149"/>
        <v>9.6</v>
      </c>
    </row>
    <row r="384" spans="2:9" ht="13.5">
      <c r="B384" s="233" t="s">
        <v>103</v>
      </c>
      <c r="C384" s="130">
        <f aca="true" t="shared" si="150" ref="C384:C392">SUM(D384:I384)</f>
        <v>1188</v>
      </c>
      <c r="D384" s="129">
        <v>995</v>
      </c>
      <c r="E384" s="129">
        <v>4</v>
      </c>
      <c r="F384" s="129">
        <v>0</v>
      </c>
      <c r="G384" s="129">
        <v>46</v>
      </c>
      <c r="H384" s="129">
        <v>3</v>
      </c>
      <c r="I384" s="131">
        <v>140</v>
      </c>
    </row>
    <row r="385" spans="2:9" ht="13.5">
      <c r="B385" s="228"/>
      <c r="C385" s="136">
        <f>SUM(D385:I385)</f>
        <v>100</v>
      </c>
      <c r="D385" s="117">
        <f>ROUND(D384/$C384*100,1)</f>
        <v>83.8</v>
      </c>
      <c r="E385" s="117">
        <f>ROUND(E384/$C384*100,1)</f>
        <v>0.3</v>
      </c>
      <c r="F385" s="117">
        <f>ROUND(F384/$C384*100,1)</f>
        <v>0</v>
      </c>
      <c r="G385" s="117">
        <f>ROUND(G384/$C384*100,1)</f>
        <v>3.9</v>
      </c>
      <c r="H385" s="117">
        <f>ROUND(H384/$C384*100,1)</f>
        <v>0.3</v>
      </c>
      <c r="I385" s="118">
        <f>ROUND(I384/$C384*100,1)-0.1</f>
        <v>11.700000000000001</v>
      </c>
    </row>
    <row r="386" spans="2:9" ht="13.5">
      <c r="B386" s="227" t="s">
        <v>105</v>
      </c>
      <c r="C386" s="130">
        <f t="shared" si="150"/>
        <v>2658</v>
      </c>
      <c r="D386" s="120">
        <v>2406</v>
      </c>
      <c r="E386" s="120">
        <v>15</v>
      </c>
      <c r="F386" s="120">
        <v>1</v>
      </c>
      <c r="G386" s="120">
        <v>60</v>
      </c>
      <c r="H386" s="120">
        <v>1</v>
      </c>
      <c r="I386" s="134">
        <v>175</v>
      </c>
    </row>
    <row r="387" spans="2:9" ht="13.5">
      <c r="B387" s="228"/>
      <c r="C387" s="136">
        <f>SUM(D387:I387)</f>
        <v>99.99999999999999</v>
      </c>
      <c r="D387" s="117">
        <f aca="true" t="shared" si="151" ref="D387:I387">ROUND(D386/$C386*100,1)</f>
        <v>90.5</v>
      </c>
      <c r="E387" s="117">
        <f t="shared" si="151"/>
        <v>0.6</v>
      </c>
      <c r="F387" s="117">
        <f t="shared" si="151"/>
        <v>0</v>
      </c>
      <c r="G387" s="117">
        <f t="shared" si="151"/>
        <v>2.3</v>
      </c>
      <c r="H387" s="117">
        <f t="shared" si="151"/>
        <v>0</v>
      </c>
      <c r="I387" s="118">
        <f t="shared" si="151"/>
        <v>6.6</v>
      </c>
    </row>
    <row r="388" spans="2:9" ht="13.5">
      <c r="B388" s="227" t="s">
        <v>106</v>
      </c>
      <c r="C388" s="130">
        <f t="shared" si="150"/>
        <v>1641</v>
      </c>
      <c r="D388" s="120">
        <v>1441</v>
      </c>
      <c r="E388" s="120">
        <v>4</v>
      </c>
      <c r="F388" s="120">
        <v>2</v>
      </c>
      <c r="G388" s="120">
        <v>43</v>
      </c>
      <c r="H388" s="120">
        <v>9</v>
      </c>
      <c r="I388" s="134">
        <v>142</v>
      </c>
    </row>
    <row r="389" spans="2:9" ht="13.5">
      <c r="B389" s="228"/>
      <c r="C389" s="136">
        <f>SUM(D389:I389)</f>
        <v>99.99999999999999</v>
      </c>
      <c r="D389" s="117">
        <f>ROUND(D388/$C388*100,1)</f>
        <v>87.8</v>
      </c>
      <c r="E389" s="117">
        <f>ROUND(E388/$C388*100,1)</f>
        <v>0.2</v>
      </c>
      <c r="F389" s="117">
        <f>ROUND(F388/$C388*100,1)</f>
        <v>0.1</v>
      </c>
      <c r="G389" s="117">
        <f>ROUND(G388/$C388*100,1)</f>
        <v>2.6</v>
      </c>
      <c r="H389" s="117">
        <f>ROUND(H388/$C388*100,1)</f>
        <v>0.5</v>
      </c>
      <c r="I389" s="118">
        <f>ROUND(I388/$C388*100,1)+0.1</f>
        <v>8.799999999999999</v>
      </c>
    </row>
    <row r="390" spans="2:9" ht="13.5">
      <c r="B390" s="227" t="s">
        <v>107</v>
      </c>
      <c r="C390" s="130">
        <f t="shared" si="150"/>
        <v>326</v>
      </c>
      <c r="D390" s="120">
        <v>319</v>
      </c>
      <c r="E390" s="120">
        <v>2</v>
      </c>
      <c r="F390" s="120">
        <v>0</v>
      </c>
      <c r="G390" s="120">
        <v>1</v>
      </c>
      <c r="H390" s="120">
        <v>0</v>
      </c>
      <c r="I390" s="134">
        <v>4</v>
      </c>
    </row>
    <row r="391" spans="2:9" ht="13.5">
      <c r="B391" s="228"/>
      <c r="C391" s="136">
        <f>SUM(D391:I391)</f>
        <v>100</v>
      </c>
      <c r="D391" s="117">
        <f aca="true" t="shared" si="152" ref="D391:I391">ROUND(D390/$C390*100,1)</f>
        <v>97.9</v>
      </c>
      <c r="E391" s="117">
        <f t="shared" si="152"/>
        <v>0.6</v>
      </c>
      <c r="F391" s="117">
        <f t="shared" si="152"/>
        <v>0</v>
      </c>
      <c r="G391" s="117">
        <f t="shared" si="152"/>
        <v>0.3</v>
      </c>
      <c r="H391" s="117">
        <f t="shared" si="152"/>
        <v>0</v>
      </c>
      <c r="I391" s="118">
        <f t="shared" si="152"/>
        <v>1.2</v>
      </c>
    </row>
    <row r="392" spans="2:9" ht="13.5">
      <c r="B392" s="227" t="s">
        <v>108</v>
      </c>
      <c r="C392" s="130">
        <f t="shared" si="150"/>
        <v>1191</v>
      </c>
      <c r="D392" s="120">
        <v>1066</v>
      </c>
      <c r="E392" s="120">
        <v>5</v>
      </c>
      <c r="F392" s="120">
        <v>1</v>
      </c>
      <c r="G392" s="120">
        <v>19</v>
      </c>
      <c r="H392" s="120">
        <v>0</v>
      </c>
      <c r="I392" s="134">
        <v>100</v>
      </c>
    </row>
    <row r="393" spans="2:9" ht="13.5">
      <c r="B393" s="228"/>
      <c r="C393" s="137">
        <f>SUM(D393:I393)</f>
        <v>100</v>
      </c>
      <c r="D393" s="123">
        <f aca="true" t="shared" si="153" ref="D393:I393">ROUND(D392/$C392*100,1)</f>
        <v>89.5</v>
      </c>
      <c r="E393" s="123">
        <f t="shared" si="153"/>
        <v>0.4</v>
      </c>
      <c r="F393" s="123">
        <f t="shared" si="153"/>
        <v>0.1</v>
      </c>
      <c r="G393" s="123">
        <f t="shared" si="153"/>
        <v>1.6</v>
      </c>
      <c r="H393" s="123">
        <f t="shared" si="153"/>
        <v>0</v>
      </c>
      <c r="I393" s="124">
        <f t="shared" si="153"/>
        <v>8.4</v>
      </c>
    </row>
    <row r="394" spans="2:9" ht="13.5">
      <c r="B394" s="230" t="s">
        <v>6</v>
      </c>
      <c r="C394" s="128">
        <f aca="true" t="shared" si="154" ref="C394:I394">SUM(C396,C398)</f>
        <v>7819</v>
      </c>
      <c r="D394" s="128">
        <f t="shared" si="154"/>
        <v>6937</v>
      </c>
      <c r="E394" s="128">
        <f t="shared" si="154"/>
        <v>32</v>
      </c>
      <c r="F394" s="128">
        <f t="shared" si="154"/>
        <v>4</v>
      </c>
      <c r="G394" s="128">
        <f t="shared" si="154"/>
        <v>190</v>
      </c>
      <c r="H394" s="128">
        <f t="shared" si="154"/>
        <v>17</v>
      </c>
      <c r="I394" s="131">
        <f t="shared" si="154"/>
        <v>639</v>
      </c>
    </row>
    <row r="395" spans="2:9" ht="13.5">
      <c r="B395" s="228"/>
      <c r="C395" s="136">
        <f>SUM(D395:I395)</f>
        <v>100.00000000000001</v>
      </c>
      <c r="D395" s="117">
        <f aca="true" t="shared" si="155" ref="D395:I395">ROUND(D394/$C394*100,1)</f>
        <v>88.7</v>
      </c>
      <c r="E395" s="117">
        <f t="shared" si="155"/>
        <v>0.4</v>
      </c>
      <c r="F395" s="117">
        <f t="shared" si="155"/>
        <v>0.1</v>
      </c>
      <c r="G395" s="117">
        <f t="shared" si="155"/>
        <v>2.4</v>
      </c>
      <c r="H395" s="117">
        <f t="shared" si="155"/>
        <v>0.2</v>
      </c>
      <c r="I395" s="118">
        <f t="shared" si="155"/>
        <v>8.2</v>
      </c>
    </row>
    <row r="396" spans="2:9" ht="13.5">
      <c r="B396" s="227" t="s">
        <v>163</v>
      </c>
      <c r="C396" s="130">
        <f>SUM(D396:I396)</f>
        <v>3189</v>
      </c>
      <c r="D396" s="120">
        <v>2710</v>
      </c>
      <c r="E396" s="120">
        <v>23</v>
      </c>
      <c r="F396" s="120">
        <v>2</v>
      </c>
      <c r="G396" s="120">
        <v>79</v>
      </c>
      <c r="H396" s="120">
        <v>4</v>
      </c>
      <c r="I396" s="134">
        <v>371</v>
      </c>
    </row>
    <row r="397" spans="2:9" ht="13.5">
      <c r="B397" s="228"/>
      <c r="C397" s="136">
        <f>SUM(D397:I397)</f>
        <v>99.99999999999999</v>
      </c>
      <c r="D397" s="117">
        <f aca="true" t="shared" si="156" ref="D397:I397">ROUND(D396/$C396*100,1)</f>
        <v>85</v>
      </c>
      <c r="E397" s="117">
        <f t="shared" si="156"/>
        <v>0.7</v>
      </c>
      <c r="F397" s="117">
        <f t="shared" si="156"/>
        <v>0.1</v>
      </c>
      <c r="G397" s="117">
        <f t="shared" si="156"/>
        <v>2.5</v>
      </c>
      <c r="H397" s="117">
        <f t="shared" si="156"/>
        <v>0.1</v>
      </c>
      <c r="I397" s="118">
        <f t="shared" si="156"/>
        <v>11.6</v>
      </c>
    </row>
    <row r="398" spans="2:9" ht="13.5">
      <c r="B398" s="231" t="s">
        <v>109</v>
      </c>
      <c r="C398" s="130">
        <f>SUM(D398:I398)</f>
        <v>4630</v>
      </c>
      <c r="D398" s="120">
        <v>4227</v>
      </c>
      <c r="E398" s="120">
        <v>9</v>
      </c>
      <c r="F398" s="120">
        <v>2</v>
      </c>
      <c r="G398" s="120">
        <v>111</v>
      </c>
      <c r="H398" s="120">
        <v>13</v>
      </c>
      <c r="I398" s="134">
        <v>268</v>
      </c>
    </row>
    <row r="399" spans="2:9" ht="13.5">
      <c r="B399" s="229"/>
      <c r="C399" s="137">
        <f>SUM(D399:I399)</f>
        <v>100</v>
      </c>
      <c r="D399" s="123">
        <f aca="true" t="shared" si="157" ref="D399:I399">ROUND(D398/$C398*100,1)</f>
        <v>91.3</v>
      </c>
      <c r="E399" s="123">
        <f t="shared" si="157"/>
        <v>0.2</v>
      </c>
      <c r="F399" s="123">
        <f t="shared" si="157"/>
        <v>0</v>
      </c>
      <c r="G399" s="123">
        <f t="shared" si="157"/>
        <v>2.4</v>
      </c>
      <c r="H399" s="123">
        <f t="shared" si="157"/>
        <v>0.3</v>
      </c>
      <c r="I399" s="124">
        <f t="shared" si="157"/>
        <v>5.8</v>
      </c>
    </row>
    <row r="404" ht="13.5">
      <c r="A404" s="108" t="s">
        <v>216</v>
      </c>
    </row>
    <row r="405" ht="13.5">
      <c r="A405" s="108" t="s">
        <v>172</v>
      </c>
    </row>
    <row r="407" spans="2:8" ht="27">
      <c r="B407" s="109" t="s">
        <v>97</v>
      </c>
      <c r="C407" s="110" t="s">
        <v>6</v>
      </c>
      <c r="D407" s="127" t="s">
        <v>19</v>
      </c>
      <c r="E407" s="127" t="s">
        <v>20</v>
      </c>
      <c r="F407" s="127" t="s">
        <v>21</v>
      </c>
      <c r="G407" s="127" t="s">
        <v>22</v>
      </c>
      <c r="H407" s="112" t="s">
        <v>11</v>
      </c>
    </row>
    <row r="408" spans="2:8" ht="13.5">
      <c r="B408" s="230" t="s">
        <v>6</v>
      </c>
      <c r="C408" s="128">
        <f aca="true" t="shared" si="158" ref="C408:H408">SUM(C410,C412,C414)</f>
        <v>7819</v>
      </c>
      <c r="D408" s="129">
        <f t="shared" si="158"/>
        <v>1852</v>
      </c>
      <c r="E408" s="129">
        <f t="shared" si="158"/>
        <v>2756</v>
      </c>
      <c r="F408" s="129">
        <f t="shared" si="158"/>
        <v>2848</v>
      </c>
      <c r="G408" s="129">
        <f t="shared" si="158"/>
        <v>190</v>
      </c>
      <c r="H408" s="115">
        <f t="shared" si="158"/>
        <v>173</v>
      </c>
    </row>
    <row r="409" spans="2:8" ht="13.5">
      <c r="B409" s="228"/>
      <c r="C409" s="136">
        <f aca="true" t="shared" si="159" ref="C409:C415">SUM(D409:H409)</f>
        <v>100.00000000000001</v>
      </c>
      <c r="D409" s="117">
        <f>ROUND(D408/$C408*100,1)</f>
        <v>23.7</v>
      </c>
      <c r="E409" s="117">
        <f>ROUND(E408/$C408*100,1)</f>
        <v>35.2</v>
      </c>
      <c r="F409" s="117">
        <f>ROUND(F408/$C408*100,1)</f>
        <v>36.4</v>
      </c>
      <c r="G409" s="117">
        <f>ROUND(G408/$C408*100,1)</f>
        <v>2.4</v>
      </c>
      <c r="H409" s="118">
        <f>ROUND(H408/$C408*100,1)+0.1</f>
        <v>2.3000000000000003</v>
      </c>
    </row>
    <row r="410" spans="2:8" ht="13.5">
      <c r="B410" s="233" t="s">
        <v>12</v>
      </c>
      <c r="C410" s="130">
        <f t="shared" si="159"/>
        <v>3936</v>
      </c>
      <c r="D410" s="129">
        <v>941</v>
      </c>
      <c r="E410" s="129">
        <v>1389</v>
      </c>
      <c r="F410" s="129">
        <v>1408</v>
      </c>
      <c r="G410" s="129">
        <v>110</v>
      </c>
      <c r="H410" s="131">
        <v>88</v>
      </c>
    </row>
    <row r="411" spans="2:8" ht="13.5">
      <c r="B411" s="228"/>
      <c r="C411" s="136">
        <f t="shared" si="159"/>
        <v>100</v>
      </c>
      <c r="D411" s="117">
        <f>ROUND(D410/$C410*100,1)</f>
        <v>23.9</v>
      </c>
      <c r="E411" s="117">
        <f>ROUND(E410/$C410*100,1)</f>
        <v>35.3</v>
      </c>
      <c r="F411" s="117">
        <f>ROUND(F410/$C410*100,1)</f>
        <v>35.8</v>
      </c>
      <c r="G411" s="117">
        <f>ROUND(G410/$C410*100,1)</f>
        <v>2.8</v>
      </c>
      <c r="H411" s="118">
        <f>ROUND(H410/$C410*100,1)</f>
        <v>2.2</v>
      </c>
    </row>
    <row r="412" spans="2:8" ht="13.5">
      <c r="B412" s="227" t="s">
        <v>13</v>
      </c>
      <c r="C412" s="130">
        <f t="shared" si="159"/>
        <v>3737</v>
      </c>
      <c r="D412" s="129">
        <v>867</v>
      </c>
      <c r="E412" s="129">
        <v>1312</v>
      </c>
      <c r="F412" s="129">
        <v>1398</v>
      </c>
      <c r="G412" s="129">
        <v>80</v>
      </c>
      <c r="H412" s="131">
        <v>80</v>
      </c>
    </row>
    <row r="413" spans="2:8" ht="13.5">
      <c r="B413" s="228"/>
      <c r="C413" s="136">
        <f t="shared" si="159"/>
        <v>99.99999999999999</v>
      </c>
      <c r="D413" s="117">
        <f>ROUND(D412/$C412*100,1)</f>
        <v>23.2</v>
      </c>
      <c r="E413" s="117">
        <f>ROUND(E412/$C412*100,1)</f>
        <v>35.1</v>
      </c>
      <c r="F413" s="117">
        <f>ROUND(F412/$C412*100,1)</f>
        <v>37.4</v>
      </c>
      <c r="G413" s="117">
        <f>ROUND(G412/$C412*100,1)</f>
        <v>2.1</v>
      </c>
      <c r="H413" s="118">
        <f>ROUND(H412/$C412*100,1)+0.1</f>
        <v>2.2</v>
      </c>
    </row>
    <row r="414" spans="2:8" ht="13.5">
      <c r="B414" s="231" t="s">
        <v>11</v>
      </c>
      <c r="C414" s="130">
        <f t="shared" si="159"/>
        <v>146</v>
      </c>
      <c r="D414" s="129">
        <v>44</v>
      </c>
      <c r="E414" s="129">
        <v>55</v>
      </c>
      <c r="F414" s="129">
        <v>42</v>
      </c>
      <c r="G414" s="129">
        <v>0</v>
      </c>
      <c r="H414" s="131">
        <v>5</v>
      </c>
    </row>
    <row r="415" spans="2:8" ht="13.5">
      <c r="B415" s="229"/>
      <c r="C415" s="137">
        <f t="shared" si="159"/>
        <v>100.00000000000001</v>
      </c>
      <c r="D415" s="123">
        <f>ROUND(D414/$C414*100,1)</f>
        <v>30.1</v>
      </c>
      <c r="E415" s="123">
        <f>ROUND(E414/$C414*100,1)</f>
        <v>37.7</v>
      </c>
      <c r="F415" s="123">
        <f>ROUND(F414/$C414*100,1)</f>
        <v>28.8</v>
      </c>
      <c r="G415" s="123">
        <f>ROUND(G414/$C414*100,1)</f>
        <v>0</v>
      </c>
      <c r="H415" s="124">
        <f>ROUND(H414/$C414*100,1)</f>
        <v>3.4</v>
      </c>
    </row>
    <row r="416" spans="2:8" ht="13.5">
      <c r="B416" s="230" t="s">
        <v>6</v>
      </c>
      <c r="C416" s="138">
        <f aca="true" t="shared" si="160" ref="C416:H416">SUM(C418,C420,C422,C424,C426,C428)</f>
        <v>7819</v>
      </c>
      <c r="D416" s="138">
        <f t="shared" si="160"/>
        <v>1852</v>
      </c>
      <c r="E416" s="138">
        <f t="shared" si="160"/>
        <v>2756</v>
      </c>
      <c r="F416" s="138">
        <f t="shared" si="160"/>
        <v>2848</v>
      </c>
      <c r="G416" s="138">
        <f t="shared" si="160"/>
        <v>190</v>
      </c>
      <c r="H416" s="139">
        <f t="shared" si="160"/>
        <v>173</v>
      </c>
    </row>
    <row r="417" spans="2:8" ht="13.5">
      <c r="B417" s="228"/>
      <c r="C417" s="136">
        <f>SUM(D417:H417)</f>
        <v>100.00000000000001</v>
      </c>
      <c r="D417" s="117">
        <f>ROUND(D416/$C416*100,1)</f>
        <v>23.7</v>
      </c>
      <c r="E417" s="117">
        <f>ROUND(E416/$C416*100,1)</f>
        <v>35.2</v>
      </c>
      <c r="F417" s="117">
        <f>ROUND(F416/$C416*100,1)</f>
        <v>36.4</v>
      </c>
      <c r="G417" s="117">
        <f>ROUND(G416/$C416*100,1)</f>
        <v>2.4</v>
      </c>
      <c r="H417" s="118">
        <f>ROUND(H416/$C416*100,1)+0.1</f>
        <v>2.3000000000000003</v>
      </c>
    </row>
    <row r="418" spans="2:8" ht="13.5">
      <c r="B418" s="233" t="s">
        <v>98</v>
      </c>
      <c r="C418" s="130">
        <f>SUM(D418:H418)</f>
        <v>930</v>
      </c>
      <c r="D418" s="129">
        <v>414</v>
      </c>
      <c r="E418" s="129">
        <v>383</v>
      </c>
      <c r="F418" s="129">
        <v>80</v>
      </c>
      <c r="G418" s="129">
        <v>27</v>
      </c>
      <c r="H418" s="131">
        <v>26</v>
      </c>
    </row>
    <row r="419" spans="2:8" ht="13.5">
      <c r="B419" s="228"/>
      <c r="C419" s="136">
        <f>SUM(D419:H419)</f>
        <v>100</v>
      </c>
      <c r="D419" s="117">
        <f>ROUND(D418/$C418*100,1)</f>
        <v>44.5</v>
      </c>
      <c r="E419" s="117">
        <f>ROUND(E418/$C418*100,1)</f>
        <v>41.2</v>
      </c>
      <c r="F419" s="117">
        <f>ROUND(F418/$C418*100,1)</f>
        <v>8.6</v>
      </c>
      <c r="G419" s="117">
        <f>ROUND(G418/$C418*100,1)</f>
        <v>2.9</v>
      </c>
      <c r="H419" s="118">
        <f>ROUND(H418/$C418*100,1)</f>
        <v>2.8</v>
      </c>
    </row>
    <row r="420" spans="2:8" ht="13.5">
      <c r="B420" s="227" t="s">
        <v>99</v>
      </c>
      <c r="C420" s="130">
        <f>SUM(D420:H420)</f>
        <v>1264</v>
      </c>
      <c r="D420" s="129">
        <v>310</v>
      </c>
      <c r="E420" s="129">
        <v>422</v>
      </c>
      <c r="F420" s="129">
        <v>462</v>
      </c>
      <c r="G420" s="129">
        <v>44</v>
      </c>
      <c r="H420" s="131">
        <v>26</v>
      </c>
    </row>
    <row r="421" spans="2:8" ht="13.5">
      <c r="B421" s="228"/>
      <c r="C421" s="136">
        <f>SUM(D421:H421)</f>
        <v>100</v>
      </c>
      <c r="D421" s="117">
        <f>ROUND(D420/$C420*100,1)</f>
        <v>24.5</v>
      </c>
      <c r="E421" s="117">
        <f>ROUND(E420/$C420*100,1)</f>
        <v>33.4</v>
      </c>
      <c r="F421" s="117">
        <f>ROUND(F420/$C420*100,1)</f>
        <v>36.6</v>
      </c>
      <c r="G421" s="117">
        <f>ROUND(G420/$C420*100,1)</f>
        <v>3.5</v>
      </c>
      <c r="H421" s="118">
        <f>ROUND(H420/$C420*100,1)-0.1</f>
        <v>2</v>
      </c>
    </row>
    <row r="422" spans="2:8" ht="13.5">
      <c r="B422" s="227" t="s">
        <v>100</v>
      </c>
      <c r="C422" s="130">
        <f aca="true" t="shared" si="161" ref="C422:C429">SUM(D422:H422)</f>
        <v>2075</v>
      </c>
      <c r="D422" s="129">
        <v>418</v>
      </c>
      <c r="E422" s="129">
        <v>655</v>
      </c>
      <c r="F422" s="129">
        <v>908</v>
      </c>
      <c r="G422" s="129">
        <v>45</v>
      </c>
      <c r="H422" s="131">
        <v>49</v>
      </c>
    </row>
    <row r="423" spans="2:8" ht="13.5">
      <c r="B423" s="228"/>
      <c r="C423" s="136">
        <f t="shared" si="161"/>
        <v>100</v>
      </c>
      <c r="D423" s="117">
        <f>ROUND(D422/$C422*100,1)</f>
        <v>20.1</v>
      </c>
      <c r="E423" s="117">
        <f>ROUND(E422/$C422*100,1)</f>
        <v>31.6</v>
      </c>
      <c r="F423" s="117">
        <f>ROUND(F422/$C422*100,1)</f>
        <v>43.8</v>
      </c>
      <c r="G423" s="117">
        <f>ROUND(G422/$C422*100,1)</f>
        <v>2.2</v>
      </c>
      <c r="H423" s="118">
        <f>ROUND(H422/$C422*100,1)-0.1</f>
        <v>2.3</v>
      </c>
    </row>
    <row r="424" spans="2:8" ht="13.5">
      <c r="B424" s="227" t="s">
        <v>101</v>
      </c>
      <c r="C424" s="130">
        <f t="shared" si="161"/>
        <v>2201</v>
      </c>
      <c r="D424" s="129">
        <v>442</v>
      </c>
      <c r="E424" s="129">
        <v>788</v>
      </c>
      <c r="F424" s="129">
        <v>884</v>
      </c>
      <c r="G424" s="129">
        <v>46</v>
      </c>
      <c r="H424" s="131">
        <v>41</v>
      </c>
    </row>
    <row r="425" spans="2:8" ht="13.5">
      <c r="B425" s="228"/>
      <c r="C425" s="136">
        <f t="shared" si="161"/>
        <v>99.99999999999999</v>
      </c>
      <c r="D425" s="117">
        <f>ROUND(D424/$C424*100,1)</f>
        <v>20.1</v>
      </c>
      <c r="E425" s="117">
        <f>ROUND(E424/$C424*100,1)</f>
        <v>35.8</v>
      </c>
      <c r="F425" s="117">
        <f>ROUND(F424/$C424*100,1)</f>
        <v>40.2</v>
      </c>
      <c r="G425" s="117">
        <f>ROUND(G424/$C424*100,1)</f>
        <v>2.1</v>
      </c>
      <c r="H425" s="118">
        <f>ROUND(H424/$C424*100,1)-0.1</f>
        <v>1.7999999999999998</v>
      </c>
    </row>
    <row r="426" spans="2:8" ht="13.5">
      <c r="B426" s="227" t="s">
        <v>102</v>
      </c>
      <c r="C426" s="130">
        <f t="shared" si="161"/>
        <v>1335</v>
      </c>
      <c r="D426" s="129">
        <v>265</v>
      </c>
      <c r="E426" s="129">
        <v>507</v>
      </c>
      <c r="F426" s="129">
        <v>510</v>
      </c>
      <c r="G426" s="129">
        <v>28</v>
      </c>
      <c r="H426" s="131">
        <v>25</v>
      </c>
    </row>
    <row r="427" spans="2:8" ht="13.5">
      <c r="B427" s="228"/>
      <c r="C427" s="136">
        <f t="shared" si="161"/>
        <v>99.99999999999999</v>
      </c>
      <c r="D427" s="117">
        <f>ROUND(D426/$C426*100,1)</f>
        <v>19.9</v>
      </c>
      <c r="E427" s="117">
        <f>ROUND(E426/$C426*100,1)</f>
        <v>38</v>
      </c>
      <c r="F427" s="117">
        <f>ROUND(F426/$C426*100,1)</f>
        <v>38.2</v>
      </c>
      <c r="G427" s="117">
        <f>ROUND(G426/$C426*100,1)</f>
        <v>2.1</v>
      </c>
      <c r="H427" s="118">
        <f>ROUND(H426/$C426*100,1)-0.1</f>
        <v>1.7999999999999998</v>
      </c>
    </row>
    <row r="428" spans="2:8" ht="13.5">
      <c r="B428" s="231" t="s">
        <v>11</v>
      </c>
      <c r="C428" s="130">
        <f t="shared" si="161"/>
        <v>14</v>
      </c>
      <c r="D428" s="129">
        <v>3</v>
      </c>
      <c r="E428" s="129">
        <v>1</v>
      </c>
      <c r="F428" s="129">
        <v>4</v>
      </c>
      <c r="G428" s="129">
        <v>0</v>
      </c>
      <c r="H428" s="131">
        <v>6</v>
      </c>
    </row>
    <row r="429" spans="2:8" ht="13.5">
      <c r="B429" s="229"/>
      <c r="C429" s="137">
        <f t="shared" si="161"/>
        <v>100</v>
      </c>
      <c r="D429" s="123">
        <f>ROUND(D428/$C428*100,1)</f>
        <v>21.4</v>
      </c>
      <c r="E429" s="123">
        <f>ROUND(E428/$C428*100,1)</f>
        <v>7.1</v>
      </c>
      <c r="F429" s="123">
        <f>ROUND(F428/$C428*100,1)</f>
        <v>28.6</v>
      </c>
      <c r="G429" s="123">
        <f>ROUND(G428/$C428*100,1)</f>
        <v>0</v>
      </c>
      <c r="H429" s="124">
        <f>ROUND(H428/$C428*100,1)</f>
        <v>42.9</v>
      </c>
    </row>
    <row r="430" spans="2:8" ht="13.5">
      <c r="B430" s="230" t="s">
        <v>6</v>
      </c>
      <c r="C430" s="138">
        <f aca="true" t="shared" si="162" ref="C430:H430">SUM(C434,C432,C436,C438,C440,C442)</f>
        <v>7819</v>
      </c>
      <c r="D430" s="138">
        <f t="shared" si="162"/>
        <v>1852</v>
      </c>
      <c r="E430" s="138">
        <f t="shared" si="162"/>
        <v>2756</v>
      </c>
      <c r="F430" s="138">
        <f t="shared" si="162"/>
        <v>2848</v>
      </c>
      <c r="G430" s="138">
        <f t="shared" si="162"/>
        <v>190</v>
      </c>
      <c r="H430" s="139">
        <f t="shared" si="162"/>
        <v>173</v>
      </c>
    </row>
    <row r="431" spans="2:8" ht="13.5">
      <c r="B431" s="228"/>
      <c r="C431" s="136">
        <f aca="true" t="shared" si="163" ref="C431:C443">SUM(D431:H431)</f>
        <v>100.00000000000001</v>
      </c>
      <c r="D431" s="117">
        <f>ROUND(D430/$C430*100,1)</f>
        <v>23.7</v>
      </c>
      <c r="E431" s="117">
        <f>ROUND(E430/$C430*100,1)</f>
        <v>35.2</v>
      </c>
      <c r="F431" s="117">
        <f>ROUND(F430/$C430*100,1)</f>
        <v>36.4</v>
      </c>
      <c r="G431" s="117">
        <f>ROUND(G430/$C430*100,1)</f>
        <v>2.4</v>
      </c>
      <c r="H431" s="118">
        <f>ROUND(H430/$C430*100,1)+0.1</f>
        <v>2.3000000000000003</v>
      </c>
    </row>
    <row r="432" spans="2:8" ht="13.5">
      <c r="B432" s="227" t="s">
        <v>104</v>
      </c>
      <c r="C432" s="130">
        <f>SUM(D432:H432)</f>
        <v>815</v>
      </c>
      <c r="D432" s="120">
        <v>225</v>
      </c>
      <c r="E432" s="120">
        <v>316</v>
      </c>
      <c r="F432" s="120">
        <v>234</v>
      </c>
      <c r="G432" s="120">
        <v>14</v>
      </c>
      <c r="H432" s="134">
        <v>26</v>
      </c>
    </row>
    <row r="433" spans="2:8" ht="13.5">
      <c r="B433" s="228"/>
      <c r="C433" s="136">
        <f>SUM(D433:H433)</f>
        <v>100.00000000000001</v>
      </c>
      <c r="D433" s="117">
        <f>ROUND(D432/$C432*100,1)</f>
        <v>27.6</v>
      </c>
      <c r="E433" s="117">
        <f>ROUND(E432/$C432*100,1)</f>
        <v>38.8</v>
      </c>
      <c r="F433" s="117">
        <f>ROUND(F432/$C432*100,1)</f>
        <v>28.7</v>
      </c>
      <c r="G433" s="117">
        <f>ROUND(G432/$C432*100,1)</f>
        <v>1.7</v>
      </c>
      <c r="H433" s="118">
        <f>ROUND(H432/$C432*100,1)</f>
        <v>3.2</v>
      </c>
    </row>
    <row r="434" spans="2:8" ht="13.5">
      <c r="B434" s="233" t="s">
        <v>103</v>
      </c>
      <c r="C434" s="130">
        <f t="shared" si="163"/>
        <v>1188</v>
      </c>
      <c r="D434" s="129">
        <v>333</v>
      </c>
      <c r="E434" s="129">
        <v>397</v>
      </c>
      <c r="F434" s="129">
        <v>394</v>
      </c>
      <c r="G434" s="129">
        <v>32</v>
      </c>
      <c r="H434" s="131">
        <v>32</v>
      </c>
    </row>
    <row r="435" spans="2:8" ht="13.5">
      <c r="B435" s="228"/>
      <c r="C435" s="136">
        <f t="shared" si="163"/>
        <v>100</v>
      </c>
      <c r="D435" s="117">
        <f>ROUND(D434/$C434*100,1)</f>
        <v>28</v>
      </c>
      <c r="E435" s="117">
        <f>ROUND(E434/$C434*100,1)</f>
        <v>33.4</v>
      </c>
      <c r="F435" s="117">
        <f>ROUND(F434/$C434*100,1)</f>
        <v>33.2</v>
      </c>
      <c r="G435" s="117">
        <f>ROUND(G434/$C434*100,1)</f>
        <v>2.7</v>
      </c>
      <c r="H435" s="118">
        <f>ROUND(H434/$C434*100,1)</f>
        <v>2.7</v>
      </c>
    </row>
    <row r="436" spans="2:8" ht="13.5">
      <c r="B436" s="227" t="s">
        <v>105</v>
      </c>
      <c r="C436" s="130">
        <f t="shared" si="163"/>
        <v>2658</v>
      </c>
      <c r="D436" s="120">
        <v>600</v>
      </c>
      <c r="E436" s="120">
        <v>924</v>
      </c>
      <c r="F436" s="120">
        <v>1031</v>
      </c>
      <c r="G436" s="120">
        <v>65</v>
      </c>
      <c r="H436" s="134">
        <v>38</v>
      </c>
    </row>
    <row r="437" spans="2:8" ht="13.5">
      <c r="B437" s="228"/>
      <c r="C437" s="136">
        <f t="shared" si="163"/>
        <v>100</v>
      </c>
      <c r="D437" s="117">
        <f>ROUND(D436/$C436*100,1)</f>
        <v>22.6</v>
      </c>
      <c r="E437" s="117">
        <f>ROUND(E436/$C436*100,1)</f>
        <v>34.8</v>
      </c>
      <c r="F437" s="117">
        <f>ROUND(F436/$C436*100,1)</f>
        <v>38.8</v>
      </c>
      <c r="G437" s="117">
        <f>ROUND(G436/$C436*100,1)</f>
        <v>2.4</v>
      </c>
      <c r="H437" s="118">
        <f>ROUND(H436/$C436*100,1)</f>
        <v>1.4</v>
      </c>
    </row>
    <row r="438" spans="2:8" ht="13.5">
      <c r="B438" s="227" t="s">
        <v>106</v>
      </c>
      <c r="C438" s="130">
        <f t="shared" si="163"/>
        <v>1641</v>
      </c>
      <c r="D438" s="120">
        <v>417</v>
      </c>
      <c r="E438" s="120">
        <v>591</v>
      </c>
      <c r="F438" s="120">
        <v>536</v>
      </c>
      <c r="G438" s="120">
        <v>47</v>
      </c>
      <c r="H438" s="134">
        <v>50</v>
      </c>
    </row>
    <row r="439" spans="2:8" ht="13.5">
      <c r="B439" s="228"/>
      <c r="C439" s="136">
        <f t="shared" si="163"/>
        <v>100</v>
      </c>
      <c r="D439" s="117">
        <f>ROUND(D438/$C438*100,1)</f>
        <v>25.4</v>
      </c>
      <c r="E439" s="117">
        <f>ROUND(E438/$C438*100,1)</f>
        <v>36</v>
      </c>
      <c r="F439" s="117">
        <f>ROUND(F438/$C438*100,1)</f>
        <v>32.7</v>
      </c>
      <c r="G439" s="117">
        <f>ROUND(G438/$C438*100,1)</f>
        <v>2.9</v>
      </c>
      <c r="H439" s="118">
        <f>ROUND(H438/$C438*100,1)</f>
        <v>3</v>
      </c>
    </row>
    <row r="440" spans="2:8" ht="13.5">
      <c r="B440" s="227" t="s">
        <v>107</v>
      </c>
      <c r="C440" s="130">
        <f t="shared" si="163"/>
        <v>326</v>
      </c>
      <c r="D440" s="120">
        <v>76</v>
      </c>
      <c r="E440" s="120">
        <v>120</v>
      </c>
      <c r="F440" s="120">
        <v>118</v>
      </c>
      <c r="G440" s="120">
        <v>10</v>
      </c>
      <c r="H440" s="134">
        <v>2</v>
      </c>
    </row>
    <row r="441" spans="2:8" ht="13.5">
      <c r="B441" s="228"/>
      <c r="C441" s="136">
        <f t="shared" si="163"/>
        <v>99.99999999999999</v>
      </c>
      <c r="D441" s="117">
        <f>ROUND(D440/$C440*100,1)</f>
        <v>23.3</v>
      </c>
      <c r="E441" s="117">
        <f>ROUND(E440/$C440*100,1)</f>
        <v>36.8</v>
      </c>
      <c r="F441" s="117">
        <f>ROUND(F440/$C440*100,1)</f>
        <v>36.2</v>
      </c>
      <c r="G441" s="117">
        <f>ROUND(G440/$C440*100,1)</f>
        <v>3.1</v>
      </c>
      <c r="H441" s="118">
        <f>ROUND(H440/$C440*100,1)</f>
        <v>0.6</v>
      </c>
    </row>
    <row r="442" spans="2:8" ht="13.5">
      <c r="B442" s="227" t="s">
        <v>108</v>
      </c>
      <c r="C442" s="130">
        <f t="shared" si="163"/>
        <v>1191</v>
      </c>
      <c r="D442" s="120">
        <v>201</v>
      </c>
      <c r="E442" s="120">
        <v>408</v>
      </c>
      <c r="F442" s="120">
        <v>535</v>
      </c>
      <c r="G442" s="120">
        <v>22</v>
      </c>
      <c r="H442" s="134">
        <v>25</v>
      </c>
    </row>
    <row r="443" spans="2:8" ht="13.5">
      <c r="B443" s="228"/>
      <c r="C443" s="137">
        <f t="shared" si="163"/>
        <v>99.99999999999999</v>
      </c>
      <c r="D443" s="123">
        <f>ROUND(D442/$C442*100,1)</f>
        <v>16.9</v>
      </c>
      <c r="E443" s="123">
        <f>ROUND(E442/$C442*100,1)</f>
        <v>34.3</v>
      </c>
      <c r="F443" s="123">
        <f>ROUND(F442/$C442*100,1)</f>
        <v>44.9</v>
      </c>
      <c r="G443" s="123">
        <f>ROUND(G442/$C442*100,1)</f>
        <v>1.8</v>
      </c>
      <c r="H443" s="124">
        <f>ROUND(H442/$C442*100,1)</f>
        <v>2.1</v>
      </c>
    </row>
    <row r="444" spans="2:8" ht="13.5">
      <c r="B444" s="230" t="s">
        <v>6</v>
      </c>
      <c r="C444" s="138">
        <f aca="true" t="shared" si="164" ref="C444:H444">SUM(C446,C448)</f>
        <v>7819</v>
      </c>
      <c r="D444" s="138">
        <f t="shared" si="164"/>
        <v>1852</v>
      </c>
      <c r="E444" s="138">
        <f t="shared" si="164"/>
        <v>2756</v>
      </c>
      <c r="F444" s="138">
        <f t="shared" si="164"/>
        <v>2848</v>
      </c>
      <c r="G444" s="138">
        <f t="shared" si="164"/>
        <v>190</v>
      </c>
      <c r="H444" s="139">
        <f t="shared" si="164"/>
        <v>173</v>
      </c>
    </row>
    <row r="445" spans="2:8" ht="13.5">
      <c r="B445" s="228"/>
      <c r="C445" s="136">
        <f>SUM(D445:H445)</f>
        <v>100.00000000000001</v>
      </c>
      <c r="D445" s="117">
        <f>ROUND(D444/$C444*100,1)</f>
        <v>23.7</v>
      </c>
      <c r="E445" s="117">
        <f>ROUND(E444/$C444*100,1)</f>
        <v>35.2</v>
      </c>
      <c r="F445" s="117">
        <f>ROUND(F444/$C444*100,1)</f>
        <v>36.4</v>
      </c>
      <c r="G445" s="117">
        <f>ROUND(G444/$C444*100,1)</f>
        <v>2.4</v>
      </c>
      <c r="H445" s="118">
        <f>ROUND(H444/$C444*100,1)+0.1</f>
        <v>2.3000000000000003</v>
      </c>
    </row>
    <row r="446" spans="2:8" ht="13.5">
      <c r="B446" s="227" t="s">
        <v>163</v>
      </c>
      <c r="C446" s="130">
        <f>SUM(D446:H446)</f>
        <v>3189</v>
      </c>
      <c r="D446" s="120">
        <v>1341</v>
      </c>
      <c r="E446" s="120">
        <v>1419</v>
      </c>
      <c r="F446" s="120">
        <v>214</v>
      </c>
      <c r="G446" s="120">
        <v>121</v>
      </c>
      <c r="H446" s="134">
        <v>94</v>
      </c>
    </row>
    <row r="447" spans="2:8" ht="13.5">
      <c r="B447" s="228"/>
      <c r="C447" s="136">
        <f>SUM(D447:H447)</f>
        <v>100</v>
      </c>
      <c r="D447" s="117">
        <f>ROUND(D446/$C446*100,1)</f>
        <v>42.1</v>
      </c>
      <c r="E447" s="117">
        <f>ROUND(E446/$C446*100,1)</f>
        <v>44.5</v>
      </c>
      <c r="F447" s="117">
        <f>ROUND(F446/$C446*100,1)</f>
        <v>6.7</v>
      </c>
      <c r="G447" s="117">
        <f>ROUND(G446/$C446*100,1)</f>
        <v>3.8</v>
      </c>
      <c r="H447" s="118">
        <f>ROUND(H446/$C446*100,1)</f>
        <v>2.9</v>
      </c>
    </row>
    <row r="448" spans="2:8" ht="13.5">
      <c r="B448" s="231" t="s">
        <v>109</v>
      </c>
      <c r="C448" s="130">
        <f>SUM(D448:H448)</f>
        <v>4630</v>
      </c>
      <c r="D448" s="120">
        <v>511</v>
      </c>
      <c r="E448" s="120">
        <v>1337</v>
      </c>
      <c r="F448" s="120">
        <v>2634</v>
      </c>
      <c r="G448" s="120">
        <v>69</v>
      </c>
      <c r="H448" s="134">
        <v>79</v>
      </c>
    </row>
    <row r="449" spans="2:8" ht="13.5">
      <c r="B449" s="229"/>
      <c r="C449" s="137">
        <f>SUM(D449:H449)</f>
        <v>100</v>
      </c>
      <c r="D449" s="123">
        <f>ROUND(D448/$C448*100,1)</f>
        <v>11</v>
      </c>
      <c r="E449" s="123">
        <f>ROUND(E448/$C448*100,1)</f>
        <v>28.9</v>
      </c>
      <c r="F449" s="123">
        <f>ROUND(F448/$C448*100,1)</f>
        <v>56.9</v>
      </c>
      <c r="G449" s="123">
        <f>ROUND(G448/$C448*100,1)</f>
        <v>1.5</v>
      </c>
      <c r="H449" s="124">
        <f>ROUND(H448/$C448*100,1)</f>
        <v>1.7</v>
      </c>
    </row>
    <row r="454" ht="13.5">
      <c r="A454" s="108" t="s">
        <v>217</v>
      </c>
    </row>
    <row r="455" ht="13.5">
      <c r="A455" s="108" t="s">
        <v>173</v>
      </c>
    </row>
    <row r="457" spans="2:8" ht="40.5">
      <c r="B457" s="109" t="s">
        <v>97</v>
      </c>
      <c r="C457" s="110" t="s">
        <v>6</v>
      </c>
      <c r="D457" s="127" t="s">
        <v>23</v>
      </c>
      <c r="E457" s="127" t="s">
        <v>24</v>
      </c>
      <c r="F457" s="127" t="s">
        <v>25</v>
      </c>
      <c r="G457" s="127" t="s">
        <v>26</v>
      </c>
      <c r="H457" s="112" t="s">
        <v>11</v>
      </c>
    </row>
    <row r="458" spans="2:8" ht="13.5">
      <c r="B458" s="230" t="s">
        <v>6</v>
      </c>
      <c r="C458" s="128">
        <f aca="true" t="shared" si="165" ref="C458:H458">SUM(C460,C462,C464)</f>
        <v>7819</v>
      </c>
      <c r="D458" s="129">
        <f t="shared" si="165"/>
        <v>6615</v>
      </c>
      <c r="E458" s="129">
        <f t="shared" si="165"/>
        <v>999</v>
      </c>
      <c r="F458" s="129">
        <f t="shared" si="165"/>
        <v>78</v>
      </c>
      <c r="G458" s="129">
        <f t="shared" si="165"/>
        <v>5</v>
      </c>
      <c r="H458" s="115">
        <f t="shared" si="165"/>
        <v>122</v>
      </c>
    </row>
    <row r="459" spans="2:8" ht="13.5">
      <c r="B459" s="228"/>
      <c r="C459" s="136">
        <f aca="true" t="shared" si="166" ref="C459:C465">SUM(D459:H459)</f>
        <v>99.99999999999999</v>
      </c>
      <c r="D459" s="117">
        <f>ROUND(D458/$C458*100,1)</f>
        <v>84.6</v>
      </c>
      <c r="E459" s="117">
        <f>ROUND(E458/$C458*100,1)</f>
        <v>12.8</v>
      </c>
      <c r="F459" s="117">
        <f>ROUND(F458/$C458*100,1)</f>
        <v>1</v>
      </c>
      <c r="G459" s="117">
        <f>ROUND(G458/$C458*100,1)</f>
        <v>0.1</v>
      </c>
      <c r="H459" s="118">
        <f>ROUND(H458/$C458*100,1)-0.1</f>
        <v>1.5</v>
      </c>
    </row>
    <row r="460" spans="2:8" ht="13.5">
      <c r="B460" s="233" t="s">
        <v>12</v>
      </c>
      <c r="C460" s="130">
        <f t="shared" si="166"/>
        <v>3936</v>
      </c>
      <c r="D460" s="129">
        <v>3320</v>
      </c>
      <c r="E460" s="129">
        <v>522</v>
      </c>
      <c r="F460" s="129">
        <v>38</v>
      </c>
      <c r="G460" s="129">
        <v>2</v>
      </c>
      <c r="H460" s="131">
        <v>54</v>
      </c>
    </row>
    <row r="461" spans="2:8" ht="13.5">
      <c r="B461" s="228"/>
      <c r="C461" s="136">
        <f t="shared" si="166"/>
        <v>99.99999999999999</v>
      </c>
      <c r="D461" s="117">
        <f>ROUND(D460/$C460*100,1)</f>
        <v>84.3</v>
      </c>
      <c r="E461" s="117">
        <f>ROUND(E460/$C460*100,1)</f>
        <v>13.3</v>
      </c>
      <c r="F461" s="117">
        <f>ROUND(F460/$C460*100,1)</f>
        <v>1</v>
      </c>
      <c r="G461" s="117">
        <f>ROUND(G460/$C460*100,1)</f>
        <v>0.1</v>
      </c>
      <c r="H461" s="118">
        <f>ROUND(H460/$C460*100,1)-0.1</f>
        <v>1.2999999999999998</v>
      </c>
    </row>
    <row r="462" spans="2:8" ht="13.5">
      <c r="B462" s="227" t="s">
        <v>13</v>
      </c>
      <c r="C462" s="130">
        <f t="shared" si="166"/>
        <v>3737</v>
      </c>
      <c r="D462" s="129">
        <v>3178</v>
      </c>
      <c r="E462" s="129">
        <v>457</v>
      </c>
      <c r="F462" s="129">
        <v>37</v>
      </c>
      <c r="G462" s="129">
        <v>3</v>
      </c>
      <c r="H462" s="131">
        <v>62</v>
      </c>
    </row>
    <row r="463" spans="2:8" ht="13.5">
      <c r="B463" s="228"/>
      <c r="C463" s="136">
        <f t="shared" si="166"/>
        <v>100</v>
      </c>
      <c r="D463" s="117">
        <f>ROUND(D462/$C462*100,1)</f>
        <v>85</v>
      </c>
      <c r="E463" s="117">
        <f>ROUND(E462/$C462*100,1)</f>
        <v>12.2</v>
      </c>
      <c r="F463" s="117">
        <f>ROUND(F462/$C462*100,1)</f>
        <v>1</v>
      </c>
      <c r="G463" s="117">
        <f>ROUND(G462/$C462*100,1)</f>
        <v>0.1</v>
      </c>
      <c r="H463" s="118">
        <f>ROUND(H462/$C462*100,1)</f>
        <v>1.7</v>
      </c>
    </row>
    <row r="464" spans="2:8" ht="13.5">
      <c r="B464" s="231" t="s">
        <v>11</v>
      </c>
      <c r="C464" s="130">
        <f t="shared" si="166"/>
        <v>146</v>
      </c>
      <c r="D464" s="129">
        <v>117</v>
      </c>
      <c r="E464" s="129">
        <v>20</v>
      </c>
      <c r="F464" s="129">
        <v>3</v>
      </c>
      <c r="G464" s="129">
        <v>0</v>
      </c>
      <c r="H464" s="131">
        <v>6</v>
      </c>
    </row>
    <row r="465" spans="2:8" ht="13.5">
      <c r="B465" s="229"/>
      <c r="C465" s="137">
        <f t="shared" si="166"/>
        <v>99.99999999999999</v>
      </c>
      <c r="D465" s="123">
        <f>ROUND(D464/$C464*100,1)</f>
        <v>80.1</v>
      </c>
      <c r="E465" s="123">
        <f>ROUND(E464/$C464*100,1)</f>
        <v>13.7</v>
      </c>
      <c r="F465" s="123">
        <f>ROUND(F464/$C464*100,1)</f>
        <v>2.1</v>
      </c>
      <c r="G465" s="123">
        <f>ROUND(G464/$C464*100,1)</f>
        <v>0</v>
      </c>
      <c r="H465" s="124">
        <f>ROUND(H464/$C464*100,1)</f>
        <v>4.1</v>
      </c>
    </row>
    <row r="466" spans="2:8" ht="13.5">
      <c r="B466" s="230" t="s">
        <v>6</v>
      </c>
      <c r="C466" s="138">
        <f aca="true" t="shared" si="167" ref="C466:H466">SUM(C468,C470,C472,C474,C476,C478)</f>
        <v>7819</v>
      </c>
      <c r="D466" s="138">
        <f t="shared" si="167"/>
        <v>6615</v>
      </c>
      <c r="E466" s="138">
        <f t="shared" si="167"/>
        <v>999</v>
      </c>
      <c r="F466" s="138">
        <f t="shared" si="167"/>
        <v>78</v>
      </c>
      <c r="G466" s="138">
        <f t="shared" si="167"/>
        <v>5</v>
      </c>
      <c r="H466" s="139">
        <f t="shared" si="167"/>
        <v>122</v>
      </c>
    </row>
    <row r="467" spans="2:8" ht="13.5">
      <c r="B467" s="228"/>
      <c r="C467" s="136">
        <f>SUM(D467:H467)</f>
        <v>99.99999999999999</v>
      </c>
      <c r="D467" s="117">
        <f>ROUND(D466/$C466*100,1)</f>
        <v>84.6</v>
      </c>
      <c r="E467" s="117">
        <f>ROUND(E466/$C466*100,1)</f>
        <v>12.8</v>
      </c>
      <c r="F467" s="117">
        <f>ROUND(F466/$C466*100,1)</f>
        <v>1</v>
      </c>
      <c r="G467" s="117">
        <f>ROUND(G466/$C466*100,1)</f>
        <v>0.1</v>
      </c>
      <c r="H467" s="118">
        <f>ROUND(H466/$C466*100,1)-0.1</f>
        <v>1.5</v>
      </c>
    </row>
    <row r="468" spans="2:8" ht="13.5">
      <c r="B468" s="233" t="s">
        <v>98</v>
      </c>
      <c r="C468" s="130">
        <f>SUM(D468:H468)</f>
        <v>930</v>
      </c>
      <c r="D468" s="129">
        <v>737</v>
      </c>
      <c r="E468" s="129">
        <v>168</v>
      </c>
      <c r="F468" s="129">
        <v>18</v>
      </c>
      <c r="G468" s="129">
        <v>1</v>
      </c>
      <c r="H468" s="131">
        <v>6</v>
      </c>
    </row>
    <row r="469" spans="2:8" ht="13.5">
      <c r="B469" s="228"/>
      <c r="C469" s="136">
        <f>SUM(D469:H469)</f>
        <v>100.00000000000001</v>
      </c>
      <c r="D469" s="117">
        <f>ROUND(D468/$C468*100,1)</f>
        <v>79.2</v>
      </c>
      <c r="E469" s="117">
        <f>ROUND(E468/$C468*100,1)</f>
        <v>18.1</v>
      </c>
      <c r="F469" s="117">
        <f>ROUND(F468/$C468*100,1)</f>
        <v>1.9</v>
      </c>
      <c r="G469" s="117">
        <f>ROUND(G468/$C468*100,1)</f>
        <v>0.1</v>
      </c>
      <c r="H469" s="118">
        <f>ROUND(H468/$C468*100,1)+0.1</f>
        <v>0.7</v>
      </c>
    </row>
    <row r="470" spans="2:8" ht="13.5">
      <c r="B470" s="227" t="s">
        <v>99</v>
      </c>
      <c r="C470" s="130">
        <f aca="true" t="shared" si="168" ref="C470:C479">SUM(D470:H470)</f>
        <v>1264</v>
      </c>
      <c r="D470" s="129">
        <v>1058</v>
      </c>
      <c r="E470" s="129">
        <v>173</v>
      </c>
      <c r="F470" s="129">
        <v>14</v>
      </c>
      <c r="G470" s="129">
        <v>1</v>
      </c>
      <c r="H470" s="131">
        <v>18</v>
      </c>
    </row>
    <row r="471" spans="2:8" ht="13.5">
      <c r="B471" s="228"/>
      <c r="C471" s="136">
        <f t="shared" si="168"/>
        <v>100</v>
      </c>
      <c r="D471" s="117">
        <f>ROUND(D470/$C470*100,1)</f>
        <v>83.7</v>
      </c>
      <c r="E471" s="117">
        <f>ROUND(E470/$C470*100,1)</f>
        <v>13.7</v>
      </c>
      <c r="F471" s="117">
        <f>ROUND(F470/$C470*100,1)</f>
        <v>1.1</v>
      </c>
      <c r="G471" s="117">
        <f>ROUND(G470/$C470*100,1)</f>
        <v>0.1</v>
      </c>
      <c r="H471" s="118">
        <f>ROUND(H470/$C470*100,1)</f>
        <v>1.4</v>
      </c>
    </row>
    <row r="472" spans="2:8" ht="13.5">
      <c r="B472" s="227" t="s">
        <v>100</v>
      </c>
      <c r="C472" s="130">
        <f t="shared" si="168"/>
        <v>2075</v>
      </c>
      <c r="D472" s="129">
        <v>1771</v>
      </c>
      <c r="E472" s="129">
        <v>254</v>
      </c>
      <c r="F472" s="129">
        <v>16</v>
      </c>
      <c r="G472" s="129">
        <v>0</v>
      </c>
      <c r="H472" s="131">
        <v>34</v>
      </c>
    </row>
    <row r="473" spans="2:8" ht="13.5">
      <c r="B473" s="228"/>
      <c r="C473" s="136">
        <f t="shared" si="168"/>
        <v>100</v>
      </c>
      <c r="D473" s="117">
        <f>ROUND(D472/$C472*100,1)</f>
        <v>85.3</v>
      </c>
      <c r="E473" s="117">
        <f>ROUND(E472/$C472*100,1)</f>
        <v>12.2</v>
      </c>
      <c r="F473" s="117">
        <f>ROUND(F472/$C472*100,1)</f>
        <v>0.8</v>
      </c>
      <c r="G473" s="117">
        <f>ROUND(G472/$C472*100,1)</f>
        <v>0</v>
      </c>
      <c r="H473" s="118">
        <f>ROUND(H472/$C472*100,1)+0.1</f>
        <v>1.7000000000000002</v>
      </c>
    </row>
    <row r="474" spans="2:8" ht="13.5">
      <c r="B474" s="227" t="s">
        <v>101</v>
      </c>
      <c r="C474" s="130">
        <f t="shared" si="168"/>
        <v>2201</v>
      </c>
      <c r="D474" s="129">
        <v>1889</v>
      </c>
      <c r="E474" s="129">
        <v>253</v>
      </c>
      <c r="F474" s="129">
        <v>21</v>
      </c>
      <c r="G474" s="129">
        <v>2</v>
      </c>
      <c r="H474" s="131">
        <v>36</v>
      </c>
    </row>
    <row r="475" spans="2:8" ht="13.5">
      <c r="B475" s="228"/>
      <c r="C475" s="136">
        <f t="shared" si="168"/>
        <v>99.99999999999999</v>
      </c>
      <c r="D475" s="117">
        <f>ROUND(D474/$C474*100,1)</f>
        <v>85.8</v>
      </c>
      <c r="E475" s="117">
        <f>ROUND(E474/$C474*100,1)</f>
        <v>11.5</v>
      </c>
      <c r="F475" s="117">
        <f>ROUND(F474/$C474*100,1)</f>
        <v>1</v>
      </c>
      <c r="G475" s="117">
        <f>ROUND(G474/$C474*100,1)</f>
        <v>0.1</v>
      </c>
      <c r="H475" s="118">
        <f>ROUND(H474/$C474*100,1)</f>
        <v>1.6</v>
      </c>
    </row>
    <row r="476" spans="2:8" ht="13.5">
      <c r="B476" s="227" t="s">
        <v>102</v>
      </c>
      <c r="C476" s="130">
        <f t="shared" si="168"/>
        <v>1335</v>
      </c>
      <c r="D476" s="129">
        <v>1154</v>
      </c>
      <c r="E476" s="129">
        <v>149</v>
      </c>
      <c r="F476" s="129">
        <v>9</v>
      </c>
      <c r="G476" s="129">
        <v>1</v>
      </c>
      <c r="H476" s="131">
        <v>22</v>
      </c>
    </row>
    <row r="477" spans="2:8" ht="13.5">
      <c r="B477" s="228"/>
      <c r="C477" s="136">
        <f t="shared" si="168"/>
        <v>100</v>
      </c>
      <c r="D477" s="117">
        <f>ROUND(D476/$C476*100,1)</f>
        <v>86.4</v>
      </c>
      <c r="E477" s="117">
        <f>ROUND(E476/$C476*100,1)</f>
        <v>11.2</v>
      </c>
      <c r="F477" s="117">
        <f>ROUND(F476/$C476*100,1)</f>
        <v>0.7</v>
      </c>
      <c r="G477" s="117">
        <f>ROUND(G476/$C476*100,1)</f>
        <v>0.1</v>
      </c>
      <c r="H477" s="118">
        <f>ROUND(H476/$C476*100,1)</f>
        <v>1.6</v>
      </c>
    </row>
    <row r="478" spans="2:8" ht="13.5">
      <c r="B478" s="231" t="s">
        <v>11</v>
      </c>
      <c r="C478" s="130">
        <f t="shared" si="168"/>
        <v>14</v>
      </c>
      <c r="D478" s="129">
        <v>6</v>
      </c>
      <c r="E478" s="129">
        <v>2</v>
      </c>
      <c r="F478" s="129">
        <v>0</v>
      </c>
      <c r="G478" s="129">
        <v>0</v>
      </c>
      <c r="H478" s="131">
        <v>6</v>
      </c>
    </row>
    <row r="479" spans="2:8" ht="13.5">
      <c r="B479" s="229"/>
      <c r="C479" s="137">
        <f t="shared" si="168"/>
        <v>100</v>
      </c>
      <c r="D479" s="123">
        <f>ROUND(D478/$C478*100,1)</f>
        <v>42.9</v>
      </c>
      <c r="E479" s="123">
        <f>ROUND(E478/$C478*100,1)</f>
        <v>14.3</v>
      </c>
      <c r="F479" s="123">
        <f>ROUND(F478/$C478*100,1)</f>
        <v>0</v>
      </c>
      <c r="G479" s="123">
        <f>ROUND(G478/$C478*100,1)</f>
        <v>0</v>
      </c>
      <c r="H479" s="124">
        <f>ROUND(H478/$C478*100,1)-0.1</f>
        <v>42.8</v>
      </c>
    </row>
    <row r="480" spans="2:8" ht="13.5">
      <c r="B480" s="230" t="s">
        <v>6</v>
      </c>
      <c r="C480" s="138">
        <f aca="true" t="shared" si="169" ref="C480:H480">SUM(C484,C482,C486,C488,C490,C492)</f>
        <v>7819</v>
      </c>
      <c r="D480" s="138">
        <f t="shared" si="169"/>
        <v>6615</v>
      </c>
      <c r="E480" s="138">
        <f t="shared" si="169"/>
        <v>999</v>
      </c>
      <c r="F480" s="138">
        <f t="shared" si="169"/>
        <v>78</v>
      </c>
      <c r="G480" s="138">
        <f t="shared" si="169"/>
        <v>5</v>
      </c>
      <c r="H480" s="139">
        <f t="shared" si="169"/>
        <v>122</v>
      </c>
    </row>
    <row r="481" spans="2:8" ht="13.5">
      <c r="B481" s="228"/>
      <c r="C481" s="136">
        <f aca="true" t="shared" si="170" ref="C481:C493">SUM(D481:H481)</f>
        <v>99.99999999999999</v>
      </c>
      <c r="D481" s="117">
        <f>ROUND(D480/$C480*100,1)</f>
        <v>84.6</v>
      </c>
      <c r="E481" s="117">
        <f>ROUND(E480/$C480*100,1)</f>
        <v>12.8</v>
      </c>
      <c r="F481" s="117">
        <f>ROUND(F480/$C480*100,1)</f>
        <v>1</v>
      </c>
      <c r="G481" s="117">
        <f>ROUND(G480/$C480*100,1)</f>
        <v>0.1</v>
      </c>
      <c r="H481" s="118">
        <f>ROUND(H480/$C480*100,1)-0.1</f>
        <v>1.5</v>
      </c>
    </row>
    <row r="482" spans="2:8" ht="13.5">
      <c r="B482" s="227" t="s">
        <v>104</v>
      </c>
      <c r="C482" s="130">
        <f>SUM(D482:H482)</f>
        <v>815</v>
      </c>
      <c r="D482" s="120">
        <v>714</v>
      </c>
      <c r="E482" s="120">
        <v>81</v>
      </c>
      <c r="F482" s="120">
        <v>4</v>
      </c>
      <c r="G482" s="120">
        <v>0</v>
      </c>
      <c r="H482" s="134">
        <v>16</v>
      </c>
    </row>
    <row r="483" spans="2:8" ht="13.5">
      <c r="B483" s="228"/>
      <c r="C483" s="136">
        <f>SUM(D483:H483)</f>
        <v>100</v>
      </c>
      <c r="D483" s="117">
        <f>ROUND(D482/$C482*100,1)</f>
        <v>87.6</v>
      </c>
      <c r="E483" s="117">
        <f>ROUND(E482/$C482*100,1)</f>
        <v>9.9</v>
      </c>
      <c r="F483" s="117">
        <f>ROUND(F482/$C482*100,1)</f>
        <v>0.5</v>
      </c>
      <c r="G483" s="117">
        <f>ROUND(G482/$C482*100,1)</f>
        <v>0</v>
      </c>
      <c r="H483" s="118">
        <f>ROUND(H482/$C482*100,1)</f>
        <v>2</v>
      </c>
    </row>
    <row r="484" spans="2:8" ht="13.5">
      <c r="B484" s="233" t="s">
        <v>103</v>
      </c>
      <c r="C484" s="130">
        <f t="shared" si="170"/>
        <v>1188</v>
      </c>
      <c r="D484" s="129">
        <v>983</v>
      </c>
      <c r="E484" s="129">
        <v>180</v>
      </c>
      <c r="F484" s="129">
        <v>14</v>
      </c>
      <c r="G484" s="129">
        <v>2</v>
      </c>
      <c r="H484" s="131">
        <v>9</v>
      </c>
    </row>
    <row r="485" spans="2:8" ht="13.5">
      <c r="B485" s="228"/>
      <c r="C485" s="136">
        <f t="shared" si="170"/>
        <v>100.00000000000001</v>
      </c>
      <c r="D485" s="117">
        <f>ROUND(D484/$C484*100,1)</f>
        <v>82.7</v>
      </c>
      <c r="E485" s="117">
        <f>ROUND(E484/$C484*100,1)</f>
        <v>15.2</v>
      </c>
      <c r="F485" s="117">
        <f>ROUND(F484/$C484*100,1)</f>
        <v>1.2</v>
      </c>
      <c r="G485" s="117">
        <f>ROUND(G484/$C484*100,1)</f>
        <v>0.2</v>
      </c>
      <c r="H485" s="118">
        <f>ROUND(H484/$C484*100,1)-0.1</f>
        <v>0.7000000000000001</v>
      </c>
    </row>
    <row r="486" spans="2:8" ht="13.5">
      <c r="B486" s="227" t="s">
        <v>105</v>
      </c>
      <c r="C486" s="130">
        <f t="shared" si="170"/>
        <v>2658</v>
      </c>
      <c r="D486" s="120">
        <v>2267</v>
      </c>
      <c r="E486" s="120">
        <v>334</v>
      </c>
      <c r="F486" s="120">
        <v>21</v>
      </c>
      <c r="G486" s="120">
        <v>1</v>
      </c>
      <c r="H486" s="134">
        <v>35</v>
      </c>
    </row>
    <row r="487" spans="2:8" ht="13.5">
      <c r="B487" s="228"/>
      <c r="C487" s="136">
        <f t="shared" si="170"/>
        <v>99.99999999999999</v>
      </c>
      <c r="D487" s="117">
        <f>ROUND(D486/$C486*100,1)</f>
        <v>85.3</v>
      </c>
      <c r="E487" s="117">
        <f>ROUND(E486/$C486*100,1)</f>
        <v>12.6</v>
      </c>
      <c r="F487" s="117">
        <f>ROUND(F486/$C486*100,1)</f>
        <v>0.8</v>
      </c>
      <c r="G487" s="117">
        <f>ROUND(G486/$C486*100,1)</f>
        <v>0</v>
      </c>
      <c r="H487" s="118">
        <f>ROUND(H486/$C486*100,1)</f>
        <v>1.3</v>
      </c>
    </row>
    <row r="488" spans="2:8" ht="13.5">
      <c r="B488" s="227" t="s">
        <v>106</v>
      </c>
      <c r="C488" s="130">
        <f t="shared" si="170"/>
        <v>1641</v>
      </c>
      <c r="D488" s="120">
        <v>1362</v>
      </c>
      <c r="E488" s="120">
        <v>227</v>
      </c>
      <c r="F488" s="120">
        <v>23</v>
      </c>
      <c r="G488" s="120">
        <v>2</v>
      </c>
      <c r="H488" s="134">
        <v>27</v>
      </c>
    </row>
    <row r="489" spans="2:8" ht="13.5">
      <c r="B489" s="228"/>
      <c r="C489" s="136">
        <f t="shared" si="170"/>
        <v>100</v>
      </c>
      <c r="D489" s="117">
        <f>ROUND(D488/$C488*100,1)</f>
        <v>83</v>
      </c>
      <c r="E489" s="117">
        <f>ROUND(E488/$C488*100,1)</f>
        <v>13.8</v>
      </c>
      <c r="F489" s="117">
        <f>ROUND(F488/$C488*100,1)</f>
        <v>1.4</v>
      </c>
      <c r="G489" s="117">
        <f>ROUND(G488/$C488*100,1)</f>
        <v>0.1</v>
      </c>
      <c r="H489" s="118">
        <f>ROUND(H488/$C488*100,1)+0.1</f>
        <v>1.7000000000000002</v>
      </c>
    </row>
    <row r="490" spans="2:8" ht="13.5">
      <c r="B490" s="227" t="s">
        <v>107</v>
      </c>
      <c r="C490" s="130">
        <f t="shared" si="170"/>
        <v>326</v>
      </c>
      <c r="D490" s="120">
        <v>275</v>
      </c>
      <c r="E490" s="120">
        <v>44</v>
      </c>
      <c r="F490" s="120">
        <v>3</v>
      </c>
      <c r="G490" s="120">
        <v>0</v>
      </c>
      <c r="H490" s="134">
        <v>4</v>
      </c>
    </row>
    <row r="491" spans="2:8" ht="13.5">
      <c r="B491" s="228"/>
      <c r="C491" s="136">
        <f t="shared" si="170"/>
        <v>100.00000000000001</v>
      </c>
      <c r="D491" s="117">
        <f>ROUND(D490/$C490*100,1)</f>
        <v>84.4</v>
      </c>
      <c r="E491" s="117">
        <f>ROUND(E490/$C490*100,1)</f>
        <v>13.5</v>
      </c>
      <c r="F491" s="117">
        <f>ROUND(F490/$C490*100,1)</f>
        <v>0.9</v>
      </c>
      <c r="G491" s="117">
        <f>ROUND(G490/$C490*100,1)</f>
        <v>0</v>
      </c>
      <c r="H491" s="118">
        <f>ROUND(H490/$C490*100,1)</f>
        <v>1.2</v>
      </c>
    </row>
    <row r="492" spans="2:8" ht="13.5">
      <c r="B492" s="227" t="s">
        <v>108</v>
      </c>
      <c r="C492" s="130">
        <f t="shared" si="170"/>
        <v>1191</v>
      </c>
      <c r="D492" s="120">
        <v>1014</v>
      </c>
      <c r="E492" s="120">
        <v>133</v>
      </c>
      <c r="F492" s="120">
        <v>13</v>
      </c>
      <c r="G492" s="120">
        <v>0</v>
      </c>
      <c r="H492" s="134">
        <v>31</v>
      </c>
    </row>
    <row r="493" spans="2:8" ht="13.5">
      <c r="B493" s="228"/>
      <c r="C493" s="137">
        <f t="shared" si="170"/>
        <v>99.99999999999999</v>
      </c>
      <c r="D493" s="123">
        <f>ROUND(D492/$C492*100,1)</f>
        <v>85.1</v>
      </c>
      <c r="E493" s="123">
        <f>ROUND(E492/$C492*100,1)</f>
        <v>11.2</v>
      </c>
      <c r="F493" s="123">
        <f>ROUND(F492/$C492*100,1)</f>
        <v>1.1</v>
      </c>
      <c r="G493" s="123">
        <f>ROUND(G492/$C492*100,1)</f>
        <v>0</v>
      </c>
      <c r="H493" s="124">
        <f>ROUND(H492/$C492*100,1)</f>
        <v>2.6</v>
      </c>
    </row>
    <row r="494" spans="2:8" ht="13.5">
      <c r="B494" s="230" t="s">
        <v>6</v>
      </c>
      <c r="C494" s="138">
        <f aca="true" t="shared" si="171" ref="C494:H494">SUM(C496,C498)</f>
        <v>7819</v>
      </c>
      <c r="D494" s="138">
        <f t="shared" si="171"/>
        <v>6615</v>
      </c>
      <c r="E494" s="138">
        <f t="shared" si="171"/>
        <v>999</v>
      </c>
      <c r="F494" s="138">
        <f t="shared" si="171"/>
        <v>78</v>
      </c>
      <c r="G494" s="138">
        <f t="shared" si="171"/>
        <v>5</v>
      </c>
      <c r="H494" s="139">
        <f t="shared" si="171"/>
        <v>122</v>
      </c>
    </row>
    <row r="495" spans="2:8" ht="13.5">
      <c r="B495" s="228"/>
      <c r="C495" s="136">
        <f>SUM(D495:H495)</f>
        <v>99.99999999999999</v>
      </c>
      <c r="D495" s="117">
        <f>ROUND(D494/$C494*100,1)</f>
        <v>84.6</v>
      </c>
      <c r="E495" s="117">
        <f>ROUND(E494/$C494*100,1)</f>
        <v>12.8</v>
      </c>
      <c r="F495" s="117">
        <f>ROUND(F494/$C494*100,1)</f>
        <v>1</v>
      </c>
      <c r="G495" s="117">
        <f>ROUND(G494/$C494*100,1)</f>
        <v>0.1</v>
      </c>
      <c r="H495" s="118">
        <f>ROUND(H494/$C494*100,1)-0.1</f>
        <v>1.5</v>
      </c>
    </row>
    <row r="496" spans="2:8" ht="13.5">
      <c r="B496" s="227" t="s">
        <v>163</v>
      </c>
      <c r="C496" s="130">
        <f>SUM(D496:H496)</f>
        <v>3189</v>
      </c>
      <c r="D496" s="120">
        <v>2662</v>
      </c>
      <c r="E496" s="120">
        <v>448</v>
      </c>
      <c r="F496" s="120">
        <v>36</v>
      </c>
      <c r="G496" s="120">
        <v>4</v>
      </c>
      <c r="H496" s="134">
        <v>39</v>
      </c>
    </row>
    <row r="497" spans="2:8" ht="13.5">
      <c r="B497" s="228"/>
      <c r="C497" s="136">
        <f>SUM(D497:H497)</f>
        <v>99.99999999999999</v>
      </c>
      <c r="D497" s="117">
        <f>ROUND(D496/$C496*100,1)</f>
        <v>83.5</v>
      </c>
      <c r="E497" s="117">
        <f>ROUND(E496/$C496*100,1)</f>
        <v>14</v>
      </c>
      <c r="F497" s="117">
        <f>ROUND(F496/$C496*100,1)</f>
        <v>1.1</v>
      </c>
      <c r="G497" s="117">
        <f>ROUND(G496/$C496*100,1)</f>
        <v>0.1</v>
      </c>
      <c r="H497" s="118">
        <f>ROUND(H496/$C496*100,1)+0.1</f>
        <v>1.3</v>
      </c>
    </row>
    <row r="498" spans="2:8" ht="13.5">
      <c r="B498" s="231" t="s">
        <v>109</v>
      </c>
      <c r="C498" s="130">
        <f>SUM(D498:H498)</f>
        <v>4630</v>
      </c>
      <c r="D498" s="120">
        <v>3953</v>
      </c>
      <c r="E498" s="120">
        <v>551</v>
      </c>
      <c r="F498" s="120">
        <v>42</v>
      </c>
      <c r="G498" s="120">
        <v>1</v>
      </c>
      <c r="H498" s="134">
        <v>83</v>
      </c>
    </row>
    <row r="499" spans="2:8" ht="13.5">
      <c r="B499" s="229"/>
      <c r="C499" s="137">
        <f>SUM(D499:H499)</f>
        <v>100.00000000000001</v>
      </c>
      <c r="D499" s="123">
        <f>ROUND(D498/$C498*100,1)</f>
        <v>85.4</v>
      </c>
      <c r="E499" s="123">
        <f>ROUND(E498/$C498*100,1)</f>
        <v>11.9</v>
      </c>
      <c r="F499" s="123">
        <f>ROUND(F498/$C498*100,1)</f>
        <v>0.9</v>
      </c>
      <c r="G499" s="123">
        <f>ROUND(G498/$C498*100,1)</f>
        <v>0</v>
      </c>
      <c r="H499" s="124">
        <f>ROUND(H498/$C498*100,1)</f>
        <v>1.8</v>
      </c>
    </row>
    <row r="504" ht="13.5">
      <c r="A504" s="107" t="s">
        <v>218</v>
      </c>
    </row>
    <row r="505" ht="13.5">
      <c r="A505" s="107" t="s">
        <v>174</v>
      </c>
    </row>
    <row r="507" spans="2:7" ht="27">
      <c r="B507" s="109" t="s">
        <v>97</v>
      </c>
      <c r="C507" s="110" t="s">
        <v>6</v>
      </c>
      <c r="D507" s="127" t="s">
        <v>27</v>
      </c>
      <c r="E507" s="127" t="s">
        <v>28</v>
      </c>
      <c r="F507" s="127" t="s">
        <v>29</v>
      </c>
      <c r="G507" s="112" t="s">
        <v>11</v>
      </c>
    </row>
    <row r="508" spans="2:7" ht="13.5">
      <c r="B508" s="230" t="s">
        <v>6</v>
      </c>
      <c r="C508" s="128">
        <f>SUM(C510,C512,C514)</f>
        <v>7819</v>
      </c>
      <c r="D508" s="129">
        <f>SUM(D510,D512,D514)</f>
        <v>2838</v>
      </c>
      <c r="E508" s="129">
        <f>SUM(E510,E512,E514)</f>
        <v>4522</v>
      </c>
      <c r="F508" s="129">
        <f>SUM(F510,F512,F514)</f>
        <v>333</v>
      </c>
      <c r="G508" s="131">
        <f>SUM(G510,G512,G514)</f>
        <v>126</v>
      </c>
    </row>
    <row r="509" spans="2:7" ht="13.5">
      <c r="B509" s="228"/>
      <c r="C509" s="136">
        <f aca="true" t="shared" si="172" ref="C509:C515">SUM(D509:G509)</f>
        <v>99.99999999999999</v>
      </c>
      <c r="D509" s="117">
        <f>ROUND(D508/$C508*100,1)</f>
        <v>36.3</v>
      </c>
      <c r="E509" s="117">
        <f>ROUND(E508/$C508*100,1)</f>
        <v>57.8</v>
      </c>
      <c r="F509" s="117">
        <f>ROUND(F508/$C508*100,1)</f>
        <v>4.3</v>
      </c>
      <c r="G509" s="118">
        <f>ROUND(G508/$C508*100,1)</f>
        <v>1.6</v>
      </c>
    </row>
    <row r="510" spans="2:7" ht="13.5">
      <c r="B510" s="233" t="s">
        <v>12</v>
      </c>
      <c r="C510" s="130">
        <f t="shared" si="172"/>
        <v>3936</v>
      </c>
      <c r="D510" s="129">
        <v>1541</v>
      </c>
      <c r="E510" s="129">
        <v>2164</v>
      </c>
      <c r="F510" s="129">
        <v>173</v>
      </c>
      <c r="G510" s="131">
        <v>58</v>
      </c>
    </row>
    <row r="511" spans="2:7" ht="13.5">
      <c r="B511" s="228"/>
      <c r="C511" s="136">
        <f t="shared" si="172"/>
        <v>100.00000000000001</v>
      </c>
      <c r="D511" s="117">
        <f>ROUND(D510/$C510*100,1)</f>
        <v>39.2</v>
      </c>
      <c r="E511" s="117">
        <f>ROUND(E510/$C510*100,1)</f>
        <v>55</v>
      </c>
      <c r="F511" s="117">
        <f>ROUND(F510/$C510*100,1)</f>
        <v>4.4</v>
      </c>
      <c r="G511" s="118">
        <f>ROUND(G510/$C510*100,1)-0.1</f>
        <v>1.4</v>
      </c>
    </row>
    <row r="512" spans="2:7" ht="13.5">
      <c r="B512" s="227" t="s">
        <v>13</v>
      </c>
      <c r="C512" s="130">
        <f t="shared" si="172"/>
        <v>3737</v>
      </c>
      <c r="D512" s="129">
        <v>1238</v>
      </c>
      <c r="E512" s="129">
        <v>2281</v>
      </c>
      <c r="F512" s="129">
        <v>156</v>
      </c>
      <c r="G512" s="131">
        <v>62</v>
      </c>
    </row>
    <row r="513" spans="2:7" ht="13.5">
      <c r="B513" s="228"/>
      <c r="C513" s="136">
        <f t="shared" si="172"/>
        <v>100</v>
      </c>
      <c r="D513" s="117">
        <f>ROUND(D512/$C512*100,1)</f>
        <v>33.1</v>
      </c>
      <c r="E513" s="117">
        <f>ROUND(E512/$C512*100,1)</f>
        <v>61</v>
      </c>
      <c r="F513" s="117">
        <f>ROUND(F512/$C512*100,1)</f>
        <v>4.2</v>
      </c>
      <c r="G513" s="118">
        <f>ROUND(G512/$C512*100,1)</f>
        <v>1.7</v>
      </c>
    </row>
    <row r="514" spans="2:7" ht="13.5">
      <c r="B514" s="231" t="s">
        <v>11</v>
      </c>
      <c r="C514" s="130">
        <f t="shared" si="172"/>
        <v>146</v>
      </c>
      <c r="D514" s="129">
        <v>59</v>
      </c>
      <c r="E514" s="129">
        <v>77</v>
      </c>
      <c r="F514" s="129">
        <v>4</v>
      </c>
      <c r="G514" s="131">
        <v>6</v>
      </c>
    </row>
    <row r="515" spans="2:7" ht="13.5">
      <c r="B515" s="229"/>
      <c r="C515" s="137">
        <f t="shared" si="172"/>
        <v>100</v>
      </c>
      <c r="D515" s="123">
        <f>ROUND(D514/$C514*100,1)</f>
        <v>40.4</v>
      </c>
      <c r="E515" s="123">
        <f>ROUND(E514/$C514*100,1)</f>
        <v>52.7</v>
      </c>
      <c r="F515" s="123">
        <f>ROUND(F514/$C514*100,1)</f>
        <v>2.7</v>
      </c>
      <c r="G515" s="124">
        <f>ROUND(G514/$C514*100,1)+0.1</f>
        <v>4.199999999999999</v>
      </c>
    </row>
    <row r="516" spans="2:7" ht="13.5">
      <c r="B516" s="230" t="s">
        <v>6</v>
      </c>
      <c r="C516" s="138">
        <f>SUM(C518,C520,C522,C524,C526,C528)</f>
        <v>7819</v>
      </c>
      <c r="D516" s="138">
        <f>SUM(D518,D520,D522,D524,D526,D528)</f>
        <v>2838</v>
      </c>
      <c r="E516" s="138">
        <f>SUM(E518,E520,E522,E524,E526,E528)</f>
        <v>4522</v>
      </c>
      <c r="F516" s="138">
        <f>SUM(F518,F520,F522,F524,F526,F528)</f>
        <v>333</v>
      </c>
      <c r="G516" s="139">
        <f>SUM(G518,G520,G522,G524,G526,G528)</f>
        <v>126</v>
      </c>
    </row>
    <row r="517" spans="2:7" ht="13.5">
      <c r="B517" s="228"/>
      <c r="C517" s="136">
        <f aca="true" t="shared" si="173" ref="C517:C529">SUM(D517:G517)</f>
        <v>99.99999999999999</v>
      </c>
      <c r="D517" s="117">
        <f>ROUND(D516/$C516*100,1)</f>
        <v>36.3</v>
      </c>
      <c r="E517" s="117">
        <f>ROUND(E516/$C516*100,1)</f>
        <v>57.8</v>
      </c>
      <c r="F517" s="117">
        <f>ROUND(F516/$C516*100,1)</f>
        <v>4.3</v>
      </c>
      <c r="G517" s="118">
        <f>ROUND(G516/$C516*100,1)</f>
        <v>1.6</v>
      </c>
    </row>
    <row r="518" spans="2:7" ht="13.5">
      <c r="B518" s="233" t="s">
        <v>98</v>
      </c>
      <c r="C518" s="130">
        <f t="shared" si="173"/>
        <v>930</v>
      </c>
      <c r="D518" s="129">
        <v>387</v>
      </c>
      <c r="E518" s="129">
        <v>515</v>
      </c>
      <c r="F518" s="129">
        <v>22</v>
      </c>
      <c r="G518" s="131">
        <v>6</v>
      </c>
    </row>
    <row r="519" spans="2:7" ht="13.5">
      <c r="B519" s="228"/>
      <c r="C519" s="136">
        <f t="shared" si="173"/>
        <v>100</v>
      </c>
      <c r="D519" s="117">
        <f>ROUND(D518/$C518*100,1)</f>
        <v>41.6</v>
      </c>
      <c r="E519" s="117">
        <f>ROUND(E518/$C518*100,1)</f>
        <v>55.4</v>
      </c>
      <c r="F519" s="117">
        <f>ROUND(F518/$C518*100,1)</f>
        <v>2.4</v>
      </c>
      <c r="G519" s="118">
        <f>ROUND(G518/$C518*100,1)</f>
        <v>0.6</v>
      </c>
    </row>
    <row r="520" spans="2:7" ht="13.5">
      <c r="B520" s="227" t="s">
        <v>99</v>
      </c>
      <c r="C520" s="130">
        <f t="shared" si="173"/>
        <v>1264</v>
      </c>
      <c r="D520" s="129">
        <v>458</v>
      </c>
      <c r="E520" s="129">
        <v>752</v>
      </c>
      <c r="F520" s="129">
        <v>34</v>
      </c>
      <c r="G520" s="131">
        <v>20</v>
      </c>
    </row>
    <row r="521" spans="2:7" ht="13.5">
      <c r="B521" s="228"/>
      <c r="C521" s="136">
        <f t="shared" si="173"/>
        <v>100</v>
      </c>
      <c r="D521" s="117">
        <f>ROUND(D520/$C520*100,1)</f>
        <v>36.2</v>
      </c>
      <c r="E521" s="117">
        <f>ROUND(E520/$C520*100,1)</f>
        <v>59.5</v>
      </c>
      <c r="F521" s="117">
        <f>ROUND(F520/$C520*100,1)</f>
        <v>2.7</v>
      </c>
      <c r="G521" s="118">
        <f>ROUND(G520/$C520*100,1)</f>
        <v>1.6</v>
      </c>
    </row>
    <row r="522" spans="2:7" ht="13.5">
      <c r="B522" s="227" t="s">
        <v>100</v>
      </c>
      <c r="C522" s="130">
        <f t="shared" si="173"/>
        <v>2075</v>
      </c>
      <c r="D522" s="129">
        <v>735</v>
      </c>
      <c r="E522" s="129">
        <v>1230</v>
      </c>
      <c r="F522" s="129">
        <v>80</v>
      </c>
      <c r="G522" s="131">
        <v>30</v>
      </c>
    </row>
    <row r="523" spans="2:7" ht="13.5">
      <c r="B523" s="228"/>
      <c r="C523" s="136">
        <f t="shared" si="173"/>
        <v>100</v>
      </c>
      <c r="D523" s="117">
        <f>ROUND(D522/$C522*100,1)</f>
        <v>35.4</v>
      </c>
      <c r="E523" s="117">
        <f>ROUND(E522/$C522*100,1)</f>
        <v>59.3</v>
      </c>
      <c r="F523" s="117">
        <f>ROUND(F522/$C522*100,1)</f>
        <v>3.9</v>
      </c>
      <c r="G523" s="118">
        <f>ROUND(G522/$C522*100,1)</f>
        <v>1.4</v>
      </c>
    </row>
    <row r="524" spans="2:7" ht="13.5">
      <c r="B524" s="227" t="s">
        <v>101</v>
      </c>
      <c r="C524" s="130">
        <f t="shared" si="173"/>
        <v>2201</v>
      </c>
      <c r="D524" s="129">
        <v>758</v>
      </c>
      <c r="E524" s="129">
        <v>1282</v>
      </c>
      <c r="F524" s="129">
        <v>125</v>
      </c>
      <c r="G524" s="131">
        <v>36</v>
      </c>
    </row>
    <row r="525" spans="2:7" ht="13.5">
      <c r="B525" s="228"/>
      <c r="C525" s="136">
        <f t="shared" si="173"/>
        <v>100</v>
      </c>
      <c r="D525" s="117">
        <f>ROUND(D524/$C524*100,1)</f>
        <v>34.4</v>
      </c>
      <c r="E525" s="117">
        <f>ROUND(E524/$C524*100,1)</f>
        <v>58.2</v>
      </c>
      <c r="F525" s="117">
        <f>ROUND(F524/$C524*100,1)</f>
        <v>5.7</v>
      </c>
      <c r="G525" s="118">
        <f>ROUND(G524/$C524*100,1)+0.1</f>
        <v>1.7000000000000002</v>
      </c>
    </row>
    <row r="526" spans="2:7" ht="13.5">
      <c r="B526" s="227" t="s">
        <v>102</v>
      </c>
      <c r="C526" s="130">
        <f t="shared" si="173"/>
        <v>1335</v>
      </c>
      <c r="D526" s="129">
        <v>497</v>
      </c>
      <c r="E526" s="129">
        <v>739</v>
      </c>
      <c r="F526" s="129">
        <v>71</v>
      </c>
      <c r="G526" s="131">
        <v>28</v>
      </c>
    </row>
    <row r="527" spans="2:7" ht="13.5">
      <c r="B527" s="228"/>
      <c r="C527" s="136">
        <f t="shared" si="173"/>
        <v>99.99999999999999</v>
      </c>
      <c r="D527" s="117">
        <f>ROUND(D526/$C526*100,1)</f>
        <v>37.2</v>
      </c>
      <c r="E527" s="117">
        <f>ROUND(E526/$C526*100,1)</f>
        <v>55.4</v>
      </c>
      <c r="F527" s="117">
        <f>ROUND(F526/$C526*100,1)</f>
        <v>5.3</v>
      </c>
      <c r="G527" s="118">
        <f>ROUND(G526/$C526*100,1)</f>
        <v>2.1</v>
      </c>
    </row>
    <row r="528" spans="2:7" ht="13.5">
      <c r="B528" s="231" t="s">
        <v>11</v>
      </c>
      <c r="C528" s="130">
        <f t="shared" si="173"/>
        <v>14</v>
      </c>
      <c r="D528" s="129">
        <v>3</v>
      </c>
      <c r="E528" s="129">
        <v>4</v>
      </c>
      <c r="F528" s="129">
        <v>1</v>
      </c>
      <c r="G528" s="131">
        <v>6</v>
      </c>
    </row>
    <row r="529" spans="2:7" ht="13.5">
      <c r="B529" s="229"/>
      <c r="C529" s="137">
        <f t="shared" si="173"/>
        <v>100</v>
      </c>
      <c r="D529" s="123">
        <f>ROUND(D528/$C528*100,1)</f>
        <v>21.4</v>
      </c>
      <c r="E529" s="123">
        <f>ROUND(E528/$C528*100,1)</f>
        <v>28.6</v>
      </c>
      <c r="F529" s="123">
        <f>ROUND(F528/$C528*100,1)</f>
        <v>7.1</v>
      </c>
      <c r="G529" s="124">
        <f>ROUND(G528/$C528*100,1)</f>
        <v>42.9</v>
      </c>
    </row>
    <row r="530" spans="2:7" ht="13.5">
      <c r="B530" s="230" t="s">
        <v>6</v>
      </c>
      <c r="C530" s="138">
        <f>SUM(C534,C532,C536,C538,C540,C542)</f>
        <v>7819</v>
      </c>
      <c r="D530" s="138">
        <f>SUM(D534,D532,D536,D538,D540,D542)</f>
        <v>2838</v>
      </c>
      <c r="E530" s="138">
        <f>SUM(E534,E532,E536,E538,E540,E542)</f>
        <v>4522</v>
      </c>
      <c r="F530" s="138">
        <f>SUM(F534,F532,F536,F538,F540,F542)</f>
        <v>333</v>
      </c>
      <c r="G530" s="139">
        <f>SUM(G534,G532,G536,G538,G540,G542)</f>
        <v>126</v>
      </c>
    </row>
    <row r="531" spans="2:7" ht="13.5">
      <c r="B531" s="228"/>
      <c r="C531" s="136">
        <f aca="true" t="shared" si="174" ref="C531:C543">SUM(D531:G531)</f>
        <v>99.99999999999999</v>
      </c>
      <c r="D531" s="117">
        <f>ROUND(D530/$C530*100,1)</f>
        <v>36.3</v>
      </c>
      <c r="E531" s="117">
        <f>ROUND(E530/$C530*100,1)</f>
        <v>57.8</v>
      </c>
      <c r="F531" s="117">
        <f>ROUND(F530/$C530*100,1)</f>
        <v>4.3</v>
      </c>
      <c r="G531" s="118">
        <f>ROUND(G530/$C530*100,1)</f>
        <v>1.6</v>
      </c>
    </row>
    <row r="532" spans="2:7" ht="13.5">
      <c r="B532" s="227" t="s">
        <v>104</v>
      </c>
      <c r="C532" s="130">
        <f>SUM(D532:G532)</f>
        <v>815</v>
      </c>
      <c r="D532" s="120">
        <v>304</v>
      </c>
      <c r="E532" s="120">
        <v>465</v>
      </c>
      <c r="F532" s="120">
        <v>31</v>
      </c>
      <c r="G532" s="134">
        <v>15</v>
      </c>
    </row>
    <row r="533" spans="2:7" ht="13.5">
      <c r="B533" s="228"/>
      <c r="C533" s="136">
        <f>SUM(D533:G533)</f>
        <v>100</v>
      </c>
      <c r="D533" s="117">
        <f>ROUND(D532/$C532*100,1)</f>
        <v>37.3</v>
      </c>
      <c r="E533" s="117">
        <f>ROUND(E532/$C532*100,1)</f>
        <v>57.1</v>
      </c>
      <c r="F533" s="117">
        <f>ROUND(F532/$C532*100,1)</f>
        <v>3.8</v>
      </c>
      <c r="G533" s="118">
        <f>ROUND(G532/$C532*100,1)</f>
        <v>1.8</v>
      </c>
    </row>
    <row r="534" spans="2:7" ht="13.5">
      <c r="B534" s="233" t="s">
        <v>103</v>
      </c>
      <c r="C534" s="130">
        <f t="shared" si="174"/>
        <v>1188</v>
      </c>
      <c r="D534" s="129">
        <v>484</v>
      </c>
      <c r="E534" s="129">
        <v>658</v>
      </c>
      <c r="F534" s="129">
        <v>34</v>
      </c>
      <c r="G534" s="131">
        <v>12</v>
      </c>
    </row>
    <row r="535" spans="2:7" ht="13.5">
      <c r="B535" s="228"/>
      <c r="C535" s="136">
        <f t="shared" si="174"/>
        <v>100</v>
      </c>
      <c r="D535" s="117">
        <f>ROUND(D534/$C534*100,1)</f>
        <v>40.7</v>
      </c>
      <c r="E535" s="117">
        <f>ROUND(E534/$C534*100,1)</f>
        <v>55.4</v>
      </c>
      <c r="F535" s="117">
        <f>ROUND(F534/$C534*100,1)</f>
        <v>2.9</v>
      </c>
      <c r="G535" s="118">
        <f>ROUND(G534/$C534*100,1)</f>
        <v>1</v>
      </c>
    </row>
    <row r="536" spans="2:7" ht="13.5">
      <c r="B536" s="227" t="s">
        <v>105</v>
      </c>
      <c r="C536" s="130">
        <f t="shared" si="174"/>
        <v>2658</v>
      </c>
      <c r="D536" s="120">
        <v>944</v>
      </c>
      <c r="E536" s="120">
        <v>1560</v>
      </c>
      <c r="F536" s="120">
        <v>116</v>
      </c>
      <c r="G536" s="134">
        <v>38</v>
      </c>
    </row>
    <row r="537" spans="2:7" ht="13.5">
      <c r="B537" s="228"/>
      <c r="C537" s="136">
        <f t="shared" si="174"/>
        <v>100.00000000000001</v>
      </c>
      <c r="D537" s="117">
        <f>ROUND(D536/$C536*100,1)</f>
        <v>35.5</v>
      </c>
      <c r="E537" s="117">
        <f>ROUND(E536/$C536*100,1)</f>
        <v>58.7</v>
      </c>
      <c r="F537" s="117">
        <f>ROUND(F536/$C536*100,1)</f>
        <v>4.4</v>
      </c>
      <c r="G537" s="118">
        <f>ROUND(G536/$C536*100,1)</f>
        <v>1.4</v>
      </c>
    </row>
    <row r="538" spans="2:7" ht="13.5">
      <c r="B538" s="227" t="s">
        <v>106</v>
      </c>
      <c r="C538" s="130">
        <f t="shared" si="174"/>
        <v>1641</v>
      </c>
      <c r="D538" s="120">
        <v>560</v>
      </c>
      <c r="E538" s="120">
        <v>972</v>
      </c>
      <c r="F538" s="120">
        <v>81</v>
      </c>
      <c r="G538" s="134">
        <v>28</v>
      </c>
    </row>
    <row r="539" spans="2:7" ht="13.5">
      <c r="B539" s="228"/>
      <c r="C539" s="136">
        <f t="shared" si="174"/>
        <v>100.00000000000001</v>
      </c>
      <c r="D539" s="117">
        <f>ROUND(D538/$C538*100,1)</f>
        <v>34.1</v>
      </c>
      <c r="E539" s="117">
        <f>ROUND(E538/$C538*100,1)</f>
        <v>59.2</v>
      </c>
      <c r="F539" s="117">
        <f>ROUND(F538/$C538*100,1)</f>
        <v>4.9</v>
      </c>
      <c r="G539" s="118">
        <f>ROUND(G538/$C538*100,1)+0.1</f>
        <v>1.8</v>
      </c>
    </row>
    <row r="540" spans="2:7" ht="13.5">
      <c r="B540" s="227" t="s">
        <v>107</v>
      </c>
      <c r="C540" s="130">
        <f t="shared" si="174"/>
        <v>326</v>
      </c>
      <c r="D540" s="120">
        <v>131</v>
      </c>
      <c r="E540" s="120">
        <v>178</v>
      </c>
      <c r="F540" s="120">
        <v>12</v>
      </c>
      <c r="G540" s="134">
        <v>5</v>
      </c>
    </row>
    <row r="541" spans="2:7" ht="13.5">
      <c r="B541" s="228"/>
      <c r="C541" s="136">
        <f t="shared" si="174"/>
        <v>100.00000000000001</v>
      </c>
      <c r="D541" s="117">
        <f>ROUND(D540/$C540*100,1)</f>
        <v>40.2</v>
      </c>
      <c r="E541" s="117">
        <f>ROUND(E540/$C540*100,1)</f>
        <v>54.6</v>
      </c>
      <c r="F541" s="117">
        <f>ROUND(F540/$C540*100,1)</f>
        <v>3.7</v>
      </c>
      <c r="G541" s="118">
        <f>ROUND(G540/$C540*100,1)</f>
        <v>1.5</v>
      </c>
    </row>
    <row r="542" spans="2:7" ht="13.5">
      <c r="B542" s="227" t="s">
        <v>108</v>
      </c>
      <c r="C542" s="130">
        <f t="shared" si="174"/>
        <v>1191</v>
      </c>
      <c r="D542" s="120">
        <v>415</v>
      </c>
      <c r="E542" s="120">
        <v>689</v>
      </c>
      <c r="F542" s="120">
        <v>59</v>
      </c>
      <c r="G542" s="134">
        <v>28</v>
      </c>
    </row>
    <row r="543" spans="2:7" ht="13.5">
      <c r="B543" s="228"/>
      <c r="C543" s="137">
        <f t="shared" si="174"/>
        <v>99.99999999999999</v>
      </c>
      <c r="D543" s="123">
        <f>ROUND(D542/$C542*100,1)</f>
        <v>34.8</v>
      </c>
      <c r="E543" s="123">
        <f>ROUND(E542/$C542*100,1)</f>
        <v>57.9</v>
      </c>
      <c r="F543" s="123">
        <f>ROUND(F542/$C542*100,1)</f>
        <v>5</v>
      </c>
      <c r="G543" s="124">
        <f>ROUND(G542/$C542*100,1)-0.1</f>
        <v>2.3</v>
      </c>
    </row>
    <row r="544" spans="2:7" ht="13.5">
      <c r="B544" s="230" t="s">
        <v>6</v>
      </c>
      <c r="C544" s="128">
        <f>SUM(C546,C548)</f>
        <v>7819</v>
      </c>
      <c r="D544" s="129">
        <f>SUM(D546,D548)</f>
        <v>2838</v>
      </c>
      <c r="E544" s="129">
        <f>SUM(E546,E548)</f>
        <v>4522</v>
      </c>
      <c r="F544" s="129">
        <f>SUM(F546,F548)</f>
        <v>333</v>
      </c>
      <c r="G544" s="131">
        <f>SUM(G546,G548)</f>
        <v>126</v>
      </c>
    </row>
    <row r="545" spans="2:7" ht="13.5">
      <c r="B545" s="228"/>
      <c r="C545" s="136">
        <f>SUM(D545:G545)</f>
        <v>99.99999999999999</v>
      </c>
      <c r="D545" s="117">
        <f>ROUND(D544/$C544*100,1)</f>
        <v>36.3</v>
      </c>
      <c r="E545" s="117">
        <f>ROUND(E544/$C544*100,1)</f>
        <v>57.8</v>
      </c>
      <c r="F545" s="117">
        <f>ROUND(F544/$C544*100,1)</f>
        <v>4.3</v>
      </c>
      <c r="G545" s="118">
        <f>ROUND(G544/$C544*100,1)</f>
        <v>1.6</v>
      </c>
    </row>
    <row r="546" spans="2:7" ht="13.5">
      <c r="B546" s="227" t="s">
        <v>163</v>
      </c>
      <c r="C546" s="130">
        <f>SUM(D546:G546)</f>
        <v>3189</v>
      </c>
      <c r="D546" s="120">
        <v>1280</v>
      </c>
      <c r="E546" s="120">
        <v>1760</v>
      </c>
      <c r="F546" s="120">
        <v>104</v>
      </c>
      <c r="G546" s="134">
        <v>45</v>
      </c>
    </row>
    <row r="547" spans="2:7" ht="13.5">
      <c r="B547" s="228"/>
      <c r="C547" s="136">
        <f>SUM(D547:G547)</f>
        <v>100.00000000000001</v>
      </c>
      <c r="D547" s="117">
        <f>ROUND(D546/$C546*100,1)</f>
        <v>40.1</v>
      </c>
      <c r="E547" s="117">
        <f>ROUND(E546/$C546*100,1)</f>
        <v>55.2</v>
      </c>
      <c r="F547" s="117">
        <f>ROUND(F546/$C546*100,1)</f>
        <v>3.3</v>
      </c>
      <c r="G547" s="118">
        <f>ROUND(G546/$C546*100,1)</f>
        <v>1.4</v>
      </c>
    </row>
    <row r="548" spans="2:7" ht="13.5">
      <c r="B548" s="231" t="s">
        <v>109</v>
      </c>
      <c r="C548" s="130">
        <f>SUM(D548:G548)</f>
        <v>4630</v>
      </c>
      <c r="D548" s="120">
        <v>1558</v>
      </c>
      <c r="E548" s="120">
        <v>2762</v>
      </c>
      <c r="F548" s="120">
        <v>229</v>
      </c>
      <c r="G548" s="134">
        <v>81</v>
      </c>
    </row>
    <row r="549" spans="2:7" ht="13.5">
      <c r="B549" s="229"/>
      <c r="C549" s="137">
        <f>SUM(D549:G549)</f>
        <v>100.00000000000001</v>
      </c>
      <c r="D549" s="123">
        <f>ROUND(D548/$C548*100,1)</f>
        <v>33.7</v>
      </c>
      <c r="E549" s="123">
        <f>ROUND(E548/$C548*100,1)</f>
        <v>59.7</v>
      </c>
      <c r="F549" s="123">
        <f>ROUND(F548/$C548*100,1)</f>
        <v>4.9</v>
      </c>
      <c r="G549" s="124">
        <f>ROUND(G548/$C548*100,1)</f>
        <v>1.7</v>
      </c>
    </row>
    <row r="554" ht="13.5">
      <c r="A554" s="108" t="s">
        <v>219</v>
      </c>
    </row>
    <row r="555" ht="13.5">
      <c r="A555" s="108" t="s">
        <v>175</v>
      </c>
    </row>
    <row r="557" spans="2:9" ht="27">
      <c r="B557" s="109" t="s">
        <v>97</v>
      </c>
      <c r="C557" s="110" t="s">
        <v>6</v>
      </c>
      <c r="D557" s="127" t="s">
        <v>30</v>
      </c>
      <c r="E557" s="127" t="s">
        <v>31</v>
      </c>
      <c r="F557" s="127" t="s">
        <v>32</v>
      </c>
      <c r="G557" s="127" t="s">
        <v>33</v>
      </c>
      <c r="H557" s="127" t="s">
        <v>34</v>
      </c>
      <c r="I557" s="112" t="s">
        <v>11</v>
      </c>
    </row>
    <row r="558" spans="2:9" ht="13.5">
      <c r="B558" s="230" t="s">
        <v>6</v>
      </c>
      <c r="C558" s="128">
        <f aca="true" t="shared" si="175" ref="C558:I558">SUM(C560,C562,C564)</f>
        <v>7819</v>
      </c>
      <c r="D558" s="129">
        <f t="shared" si="175"/>
        <v>262</v>
      </c>
      <c r="E558" s="129">
        <f t="shared" si="175"/>
        <v>4484</v>
      </c>
      <c r="F558" s="129">
        <f t="shared" si="175"/>
        <v>2757</v>
      </c>
      <c r="G558" s="129">
        <f t="shared" si="175"/>
        <v>139</v>
      </c>
      <c r="H558" s="129">
        <f t="shared" si="175"/>
        <v>43</v>
      </c>
      <c r="I558" s="115">
        <f t="shared" si="175"/>
        <v>134</v>
      </c>
    </row>
    <row r="559" spans="2:9" ht="13.5">
      <c r="B559" s="228"/>
      <c r="C559" s="136">
        <f>SUM(D559:I559)</f>
        <v>100</v>
      </c>
      <c r="D559" s="117">
        <f aca="true" t="shared" si="176" ref="D559:I559">ROUND(D558/$C558*100,1)</f>
        <v>3.4</v>
      </c>
      <c r="E559" s="117">
        <f t="shared" si="176"/>
        <v>57.3</v>
      </c>
      <c r="F559" s="117">
        <f t="shared" si="176"/>
        <v>35.3</v>
      </c>
      <c r="G559" s="117">
        <f t="shared" si="176"/>
        <v>1.8</v>
      </c>
      <c r="H559" s="117">
        <f t="shared" si="176"/>
        <v>0.5</v>
      </c>
      <c r="I559" s="118">
        <f t="shared" si="176"/>
        <v>1.7</v>
      </c>
    </row>
    <row r="560" spans="2:9" ht="13.5">
      <c r="B560" s="233" t="s">
        <v>12</v>
      </c>
      <c r="C560" s="130">
        <f aca="true" t="shared" si="177" ref="C560:C565">SUM(D560:I560)</f>
        <v>3936</v>
      </c>
      <c r="D560" s="129">
        <v>147</v>
      </c>
      <c r="E560" s="129">
        <v>2269</v>
      </c>
      <c r="F560" s="129">
        <v>1360</v>
      </c>
      <c r="G560" s="129">
        <v>78</v>
      </c>
      <c r="H560" s="129">
        <v>22</v>
      </c>
      <c r="I560" s="131">
        <v>60</v>
      </c>
    </row>
    <row r="561" spans="2:9" ht="13.5">
      <c r="B561" s="228"/>
      <c r="C561" s="136">
        <f t="shared" si="177"/>
        <v>100</v>
      </c>
      <c r="D561" s="117">
        <f aca="true" t="shared" si="178" ref="D561:I561">ROUND(D560/$C560*100,1)</f>
        <v>3.7</v>
      </c>
      <c r="E561" s="117">
        <f t="shared" si="178"/>
        <v>57.6</v>
      </c>
      <c r="F561" s="117">
        <f t="shared" si="178"/>
        <v>34.6</v>
      </c>
      <c r="G561" s="117">
        <f t="shared" si="178"/>
        <v>2</v>
      </c>
      <c r="H561" s="117">
        <f t="shared" si="178"/>
        <v>0.6</v>
      </c>
      <c r="I561" s="118">
        <f t="shared" si="178"/>
        <v>1.5</v>
      </c>
    </row>
    <row r="562" spans="2:9" ht="13.5">
      <c r="B562" s="227" t="s">
        <v>13</v>
      </c>
      <c r="C562" s="130">
        <f t="shared" si="177"/>
        <v>3737</v>
      </c>
      <c r="D562" s="129">
        <v>108</v>
      </c>
      <c r="E562" s="129">
        <v>2119</v>
      </c>
      <c r="F562" s="129">
        <v>1366</v>
      </c>
      <c r="G562" s="129">
        <v>59</v>
      </c>
      <c r="H562" s="129">
        <v>17</v>
      </c>
      <c r="I562" s="131">
        <v>68</v>
      </c>
    </row>
    <row r="563" spans="2:9" ht="13.5">
      <c r="B563" s="228"/>
      <c r="C563" s="136">
        <f t="shared" si="177"/>
        <v>100</v>
      </c>
      <c r="D563" s="117">
        <f>ROUND(D562/$C562*100,1)</f>
        <v>2.9</v>
      </c>
      <c r="E563" s="117">
        <f>ROUND(E562/$C562*100,1)</f>
        <v>56.7</v>
      </c>
      <c r="F563" s="117">
        <f>ROUND(F562/$C562*100,1)</f>
        <v>36.6</v>
      </c>
      <c r="G563" s="117">
        <f>ROUND(G562/$C562*100,1)</f>
        <v>1.6</v>
      </c>
      <c r="H563" s="117">
        <f>ROUND(H562/$C562*100,1)</f>
        <v>0.5</v>
      </c>
      <c r="I563" s="118">
        <f>ROUND(I562/$C562*100,1)-0.1</f>
        <v>1.7</v>
      </c>
    </row>
    <row r="564" spans="2:9" ht="13.5">
      <c r="B564" s="231" t="s">
        <v>11</v>
      </c>
      <c r="C564" s="130">
        <f t="shared" si="177"/>
        <v>146</v>
      </c>
      <c r="D564" s="129">
        <v>7</v>
      </c>
      <c r="E564" s="129">
        <v>96</v>
      </c>
      <c r="F564" s="129">
        <v>31</v>
      </c>
      <c r="G564" s="129">
        <v>2</v>
      </c>
      <c r="H564" s="129">
        <v>4</v>
      </c>
      <c r="I564" s="131">
        <v>6</v>
      </c>
    </row>
    <row r="565" spans="2:9" ht="13.5">
      <c r="B565" s="229"/>
      <c r="C565" s="137">
        <f t="shared" si="177"/>
        <v>100</v>
      </c>
      <c r="D565" s="123">
        <f aca="true" t="shared" si="179" ref="D565:I565">ROUND(D564/$C564*100,1)</f>
        <v>4.8</v>
      </c>
      <c r="E565" s="123">
        <f t="shared" si="179"/>
        <v>65.8</v>
      </c>
      <c r="F565" s="123">
        <f t="shared" si="179"/>
        <v>21.2</v>
      </c>
      <c r="G565" s="123">
        <f t="shared" si="179"/>
        <v>1.4</v>
      </c>
      <c r="H565" s="123">
        <f t="shared" si="179"/>
        <v>2.7</v>
      </c>
      <c r="I565" s="124">
        <f t="shared" si="179"/>
        <v>4.1</v>
      </c>
    </row>
    <row r="566" spans="2:9" ht="13.5">
      <c r="B566" s="230" t="s">
        <v>6</v>
      </c>
      <c r="C566" s="128">
        <f aca="true" t="shared" si="180" ref="C566:I566">SUM(C568,C570,C572,C574,C576,C578)</f>
        <v>7819</v>
      </c>
      <c r="D566" s="128">
        <f t="shared" si="180"/>
        <v>262</v>
      </c>
      <c r="E566" s="128">
        <f t="shared" si="180"/>
        <v>4484</v>
      </c>
      <c r="F566" s="128">
        <f t="shared" si="180"/>
        <v>2757</v>
      </c>
      <c r="G566" s="128">
        <f t="shared" si="180"/>
        <v>139</v>
      </c>
      <c r="H566" s="128">
        <f t="shared" si="180"/>
        <v>43</v>
      </c>
      <c r="I566" s="115">
        <f t="shared" si="180"/>
        <v>134</v>
      </c>
    </row>
    <row r="567" spans="2:9" ht="13.5">
      <c r="B567" s="228"/>
      <c r="C567" s="136">
        <f aca="true" t="shared" si="181" ref="C567:C579">SUM(D567:I567)</f>
        <v>100</v>
      </c>
      <c r="D567" s="117">
        <f aca="true" t="shared" si="182" ref="D567:I567">ROUND(D566/$C566*100,1)</f>
        <v>3.4</v>
      </c>
      <c r="E567" s="117">
        <f t="shared" si="182"/>
        <v>57.3</v>
      </c>
      <c r="F567" s="117">
        <f t="shared" si="182"/>
        <v>35.3</v>
      </c>
      <c r="G567" s="117">
        <f t="shared" si="182"/>
        <v>1.8</v>
      </c>
      <c r="H567" s="117">
        <f t="shared" si="182"/>
        <v>0.5</v>
      </c>
      <c r="I567" s="118">
        <f t="shared" si="182"/>
        <v>1.7</v>
      </c>
    </row>
    <row r="568" spans="2:9" ht="13.5">
      <c r="B568" s="233" t="s">
        <v>98</v>
      </c>
      <c r="C568" s="130">
        <f t="shared" si="181"/>
        <v>930</v>
      </c>
      <c r="D568" s="129">
        <v>50</v>
      </c>
      <c r="E568" s="129">
        <v>630</v>
      </c>
      <c r="F568" s="129">
        <v>224</v>
      </c>
      <c r="G568" s="129">
        <v>10</v>
      </c>
      <c r="H568" s="129">
        <v>7</v>
      </c>
      <c r="I568" s="131">
        <v>9</v>
      </c>
    </row>
    <row r="569" spans="2:9" ht="13.5">
      <c r="B569" s="228"/>
      <c r="C569" s="136">
        <f t="shared" si="181"/>
        <v>100.00000000000001</v>
      </c>
      <c r="D569" s="117">
        <f>ROUND(D568/$C568*100,1)</f>
        <v>5.4</v>
      </c>
      <c r="E569" s="117">
        <f>ROUND(E568/$C568*100,1)</f>
        <v>67.7</v>
      </c>
      <c r="F569" s="117">
        <f>ROUND(F568/$C568*100,1)</f>
        <v>24.1</v>
      </c>
      <c r="G569" s="117">
        <f>ROUND(G568/$C568*100,1)</f>
        <v>1.1</v>
      </c>
      <c r="H569" s="117">
        <f>ROUND(H568/$C568*100,1)</f>
        <v>0.8</v>
      </c>
      <c r="I569" s="118">
        <f>ROUND(I568/$C568*100,1)-0.1</f>
        <v>0.9</v>
      </c>
    </row>
    <row r="570" spans="2:9" ht="13.5">
      <c r="B570" s="227" t="s">
        <v>99</v>
      </c>
      <c r="C570" s="130">
        <f t="shared" si="181"/>
        <v>1264</v>
      </c>
      <c r="D570" s="129">
        <v>35</v>
      </c>
      <c r="E570" s="129">
        <v>699</v>
      </c>
      <c r="F570" s="129">
        <v>483</v>
      </c>
      <c r="G570" s="129">
        <v>16</v>
      </c>
      <c r="H570" s="129">
        <v>8</v>
      </c>
      <c r="I570" s="131">
        <v>23</v>
      </c>
    </row>
    <row r="571" spans="2:9" ht="13.5">
      <c r="B571" s="228"/>
      <c r="C571" s="136">
        <f t="shared" si="181"/>
        <v>99.99999999999999</v>
      </c>
      <c r="D571" s="117">
        <f aca="true" t="shared" si="183" ref="D571:I571">ROUND(D570/$C570*100,1)</f>
        <v>2.8</v>
      </c>
      <c r="E571" s="117">
        <f t="shared" si="183"/>
        <v>55.3</v>
      </c>
      <c r="F571" s="117">
        <f t="shared" si="183"/>
        <v>38.2</v>
      </c>
      <c r="G571" s="117">
        <f t="shared" si="183"/>
        <v>1.3</v>
      </c>
      <c r="H571" s="117">
        <f t="shared" si="183"/>
        <v>0.6</v>
      </c>
      <c r="I571" s="118">
        <f t="shared" si="183"/>
        <v>1.8</v>
      </c>
    </row>
    <row r="572" spans="2:9" ht="13.5">
      <c r="B572" s="227" t="s">
        <v>100</v>
      </c>
      <c r="C572" s="130">
        <f t="shared" si="181"/>
        <v>2075</v>
      </c>
      <c r="D572" s="129">
        <v>65</v>
      </c>
      <c r="E572" s="129">
        <v>1157</v>
      </c>
      <c r="F572" s="129">
        <v>769</v>
      </c>
      <c r="G572" s="129">
        <v>38</v>
      </c>
      <c r="H572" s="129">
        <v>9</v>
      </c>
      <c r="I572" s="131">
        <v>37</v>
      </c>
    </row>
    <row r="573" spans="2:9" ht="13.5">
      <c r="B573" s="228"/>
      <c r="C573" s="136">
        <f t="shared" si="181"/>
        <v>100</v>
      </c>
      <c r="D573" s="117">
        <f aca="true" t="shared" si="184" ref="D573:I573">ROUND(D572/$C572*100,1)</f>
        <v>3.1</v>
      </c>
      <c r="E573" s="117">
        <f t="shared" si="184"/>
        <v>55.8</v>
      </c>
      <c r="F573" s="117">
        <f t="shared" si="184"/>
        <v>37.1</v>
      </c>
      <c r="G573" s="117">
        <f t="shared" si="184"/>
        <v>1.8</v>
      </c>
      <c r="H573" s="117">
        <f t="shared" si="184"/>
        <v>0.4</v>
      </c>
      <c r="I573" s="118">
        <f t="shared" si="184"/>
        <v>1.8</v>
      </c>
    </row>
    <row r="574" spans="2:9" ht="13.5">
      <c r="B574" s="227" t="s">
        <v>101</v>
      </c>
      <c r="C574" s="130">
        <f t="shared" si="181"/>
        <v>2201</v>
      </c>
      <c r="D574" s="129">
        <v>67</v>
      </c>
      <c r="E574" s="129">
        <v>1239</v>
      </c>
      <c r="F574" s="129">
        <v>795</v>
      </c>
      <c r="G574" s="129">
        <v>48</v>
      </c>
      <c r="H574" s="129">
        <v>13</v>
      </c>
      <c r="I574" s="131">
        <v>39</v>
      </c>
    </row>
    <row r="575" spans="2:9" ht="13.5">
      <c r="B575" s="228"/>
      <c r="C575" s="136">
        <f t="shared" si="181"/>
        <v>100</v>
      </c>
      <c r="D575" s="117">
        <f aca="true" t="shared" si="185" ref="D575:I575">ROUND(D574/$C574*100,1)</f>
        <v>3</v>
      </c>
      <c r="E575" s="117">
        <f t="shared" si="185"/>
        <v>56.3</v>
      </c>
      <c r="F575" s="117">
        <f t="shared" si="185"/>
        <v>36.1</v>
      </c>
      <c r="G575" s="117">
        <f t="shared" si="185"/>
        <v>2.2</v>
      </c>
      <c r="H575" s="117">
        <f t="shared" si="185"/>
        <v>0.6</v>
      </c>
      <c r="I575" s="118">
        <f t="shared" si="185"/>
        <v>1.8</v>
      </c>
    </row>
    <row r="576" spans="2:9" ht="13.5">
      <c r="B576" s="227" t="s">
        <v>102</v>
      </c>
      <c r="C576" s="130">
        <f t="shared" si="181"/>
        <v>1335</v>
      </c>
      <c r="D576" s="129">
        <v>45</v>
      </c>
      <c r="E576" s="129">
        <v>752</v>
      </c>
      <c r="F576" s="129">
        <v>484</v>
      </c>
      <c r="G576" s="129">
        <v>27</v>
      </c>
      <c r="H576" s="129">
        <v>6</v>
      </c>
      <c r="I576" s="131">
        <v>21</v>
      </c>
    </row>
    <row r="577" spans="2:9" ht="13.5">
      <c r="B577" s="228"/>
      <c r="C577" s="136">
        <f t="shared" si="181"/>
        <v>100</v>
      </c>
      <c r="D577" s="117">
        <f aca="true" t="shared" si="186" ref="D577:I577">ROUND(D576/$C576*100,1)</f>
        <v>3.4</v>
      </c>
      <c r="E577" s="117">
        <f t="shared" si="186"/>
        <v>56.3</v>
      </c>
      <c r="F577" s="117">
        <f t="shared" si="186"/>
        <v>36.3</v>
      </c>
      <c r="G577" s="117">
        <f t="shared" si="186"/>
        <v>2</v>
      </c>
      <c r="H577" s="117">
        <f t="shared" si="186"/>
        <v>0.4</v>
      </c>
      <c r="I577" s="118">
        <f t="shared" si="186"/>
        <v>1.6</v>
      </c>
    </row>
    <row r="578" spans="2:9" ht="13.5">
      <c r="B578" s="231" t="s">
        <v>11</v>
      </c>
      <c r="C578" s="130">
        <f t="shared" si="181"/>
        <v>14</v>
      </c>
      <c r="D578" s="129">
        <v>0</v>
      </c>
      <c r="E578" s="129">
        <v>7</v>
      </c>
      <c r="F578" s="129">
        <v>2</v>
      </c>
      <c r="G578" s="129">
        <v>0</v>
      </c>
      <c r="H578" s="129">
        <v>0</v>
      </c>
      <c r="I578" s="131">
        <v>5</v>
      </c>
    </row>
    <row r="579" spans="2:9" ht="13.5">
      <c r="B579" s="229"/>
      <c r="C579" s="137">
        <f t="shared" si="181"/>
        <v>100</v>
      </c>
      <c r="D579" s="123">
        <f aca="true" t="shared" si="187" ref="D579:I579">ROUND(D578/$C578*100,1)</f>
        <v>0</v>
      </c>
      <c r="E579" s="123">
        <f t="shared" si="187"/>
        <v>50</v>
      </c>
      <c r="F579" s="123">
        <f t="shared" si="187"/>
        <v>14.3</v>
      </c>
      <c r="G579" s="123">
        <f t="shared" si="187"/>
        <v>0</v>
      </c>
      <c r="H579" s="123">
        <f t="shared" si="187"/>
        <v>0</v>
      </c>
      <c r="I579" s="124">
        <f t="shared" si="187"/>
        <v>35.7</v>
      </c>
    </row>
    <row r="580" spans="2:9" ht="13.5">
      <c r="B580" s="230" t="s">
        <v>6</v>
      </c>
      <c r="C580" s="128">
        <f aca="true" t="shared" si="188" ref="C580:I580">SUM(C584,C582,C586,C588,C590,C592)</f>
        <v>7819</v>
      </c>
      <c r="D580" s="128">
        <f t="shared" si="188"/>
        <v>262</v>
      </c>
      <c r="E580" s="128">
        <f t="shared" si="188"/>
        <v>4484</v>
      </c>
      <c r="F580" s="128">
        <f t="shared" si="188"/>
        <v>2757</v>
      </c>
      <c r="G580" s="128">
        <f t="shared" si="188"/>
        <v>139</v>
      </c>
      <c r="H580" s="128">
        <f t="shared" si="188"/>
        <v>43</v>
      </c>
      <c r="I580" s="115">
        <f t="shared" si="188"/>
        <v>134</v>
      </c>
    </row>
    <row r="581" spans="2:9" ht="13.5">
      <c r="B581" s="228"/>
      <c r="C581" s="136">
        <f aca="true" t="shared" si="189" ref="C581:C593">SUM(D581:I581)</f>
        <v>100</v>
      </c>
      <c r="D581" s="117">
        <f aca="true" t="shared" si="190" ref="D581:I581">ROUND(D580/$C580*100,1)</f>
        <v>3.4</v>
      </c>
      <c r="E581" s="117">
        <f t="shared" si="190"/>
        <v>57.3</v>
      </c>
      <c r="F581" s="117">
        <f t="shared" si="190"/>
        <v>35.3</v>
      </c>
      <c r="G581" s="117">
        <f t="shared" si="190"/>
        <v>1.8</v>
      </c>
      <c r="H581" s="117">
        <f t="shared" si="190"/>
        <v>0.5</v>
      </c>
      <c r="I581" s="118">
        <f t="shared" si="190"/>
        <v>1.7</v>
      </c>
    </row>
    <row r="582" spans="2:9" ht="13.5">
      <c r="B582" s="227" t="s">
        <v>104</v>
      </c>
      <c r="C582" s="130">
        <f>SUM(D582:I582)</f>
        <v>815</v>
      </c>
      <c r="D582" s="120">
        <v>25</v>
      </c>
      <c r="E582" s="120">
        <v>465</v>
      </c>
      <c r="F582" s="120">
        <v>288</v>
      </c>
      <c r="G582" s="120">
        <v>17</v>
      </c>
      <c r="H582" s="120">
        <v>6</v>
      </c>
      <c r="I582" s="134">
        <v>14</v>
      </c>
    </row>
    <row r="583" spans="2:9" ht="13.5">
      <c r="B583" s="228"/>
      <c r="C583" s="136">
        <f>SUM(D583:I583)</f>
        <v>100</v>
      </c>
      <c r="D583" s="117">
        <f aca="true" t="shared" si="191" ref="D583:I583">ROUND(D582/$C582*100,1)</f>
        <v>3.1</v>
      </c>
      <c r="E583" s="117">
        <f t="shared" si="191"/>
        <v>57.1</v>
      </c>
      <c r="F583" s="117">
        <f t="shared" si="191"/>
        <v>35.3</v>
      </c>
      <c r="G583" s="117">
        <f t="shared" si="191"/>
        <v>2.1</v>
      </c>
      <c r="H583" s="117">
        <f t="shared" si="191"/>
        <v>0.7</v>
      </c>
      <c r="I583" s="118">
        <f t="shared" si="191"/>
        <v>1.7</v>
      </c>
    </row>
    <row r="584" spans="2:9" ht="13.5">
      <c r="B584" s="233" t="s">
        <v>103</v>
      </c>
      <c r="C584" s="130">
        <f t="shared" si="189"/>
        <v>1188</v>
      </c>
      <c r="D584" s="129">
        <v>45</v>
      </c>
      <c r="E584" s="129">
        <v>704</v>
      </c>
      <c r="F584" s="129">
        <v>390</v>
      </c>
      <c r="G584" s="129">
        <v>21</v>
      </c>
      <c r="H584" s="129">
        <v>15</v>
      </c>
      <c r="I584" s="131">
        <v>13</v>
      </c>
    </row>
    <row r="585" spans="2:9" ht="13.5">
      <c r="B585" s="228"/>
      <c r="C585" s="136">
        <f t="shared" si="189"/>
        <v>99.99999999999999</v>
      </c>
      <c r="D585" s="117">
        <f>ROUND(D584/$C584*100,1)</f>
        <v>3.8</v>
      </c>
      <c r="E585" s="117">
        <f>ROUND(E584/$C584*100,1)</f>
        <v>59.3</v>
      </c>
      <c r="F585" s="117">
        <f>ROUND(F584/$C584*100,1)</f>
        <v>32.8</v>
      </c>
      <c r="G585" s="117">
        <f>ROUND(G584/$C584*100,1)</f>
        <v>1.8</v>
      </c>
      <c r="H585" s="117">
        <f>ROUND(H584/$C584*100,1)</f>
        <v>1.3</v>
      </c>
      <c r="I585" s="118">
        <f>ROUND(I584/$C584*100,1)-0.1</f>
        <v>1</v>
      </c>
    </row>
    <row r="586" spans="2:9" ht="13.5">
      <c r="B586" s="227" t="s">
        <v>105</v>
      </c>
      <c r="C586" s="130">
        <f t="shared" si="189"/>
        <v>2658</v>
      </c>
      <c r="D586" s="120">
        <v>85</v>
      </c>
      <c r="E586" s="120">
        <v>1493</v>
      </c>
      <c r="F586" s="120">
        <v>1004</v>
      </c>
      <c r="G586" s="120">
        <v>33</v>
      </c>
      <c r="H586" s="120">
        <v>8</v>
      </c>
      <c r="I586" s="134">
        <v>35</v>
      </c>
    </row>
    <row r="587" spans="2:9" ht="13.5">
      <c r="B587" s="228"/>
      <c r="C587" s="136">
        <f t="shared" si="189"/>
        <v>100</v>
      </c>
      <c r="D587" s="117">
        <f aca="true" t="shared" si="192" ref="D587:I587">ROUND(D586/$C586*100,1)</f>
        <v>3.2</v>
      </c>
      <c r="E587" s="117">
        <f t="shared" si="192"/>
        <v>56.2</v>
      </c>
      <c r="F587" s="117">
        <f t="shared" si="192"/>
        <v>37.8</v>
      </c>
      <c r="G587" s="117">
        <f t="shared" si="192"/>
        <v>1.2</v>
      </c>
      <c r="H587" s="117">
        <f t="shared" si="192"/>
        <v>0.3</v>
      </c>
      <c r="I587" s="118">
        <f t="shared" si="192"/>
        <v>1.3</v>
      </c>
    </row>
    <row r="588" spans="2:9" ht="13.5">
      <c r="B588" s="227" t="s">
        <v>106</v>
      </c>
      <c r="C588" s="130">
        <f t="shared" si="189"/>
        <v>1641</v>
      </c>
      <c r="D588" s="120">
        <v>66</v>
      </c>
      <c r="E588" s="120">
        <v>1050</v>
      </c>
      <c r="F588" s="120">
        <v>465</v>
      </c>
      <c r="G588" s="120">
        <v>17</v>
      </c>
      <c r="H588" s="120">
        <v>8</v>
      </c>
      <c r="I588" s="134">
        <v>35</v>
      </c>
    </row>
    <row r="589" spans="2:9" ht="13.5">
      <c r="B589" s="228"/>
      <c r="C589" s="136">
        <f t="shared" si="189"/>
        <v>100</v>
      </c>
      <c r="D589" s="117">
        <f>ROUND(D588/$C588*100,1)</f>
        <v>4</v>
      </c>
      <c r="E589" s="117">
        <f>ROUND(E588/$C588*100,1)</f>
        <v>64</v>
      </c>
      <c r="F589" s="117">
        <f>ROUND(F588/$C588*100,1)</f>
        <v>28.3</v>
      </c>
      <c r="G589" s="117">
        <f>ROUND(G588/$C588*100,1)</f>
        <v>1</v>
      </c>
      <c r="H589" s="117">
        <f>ROUND(H588/$C588*100,1)</f>
        <v>0.5</v>
      </c>
      <c r="I589" s="118">
        <f>ROUND(I588/$C588*100,1)+0.1</f>
        <v>2.2</v>
      </c>
    </row>
    <row r="590" spans="2:9" ht="13.5">
      <c r="B590" s="227" t="s">
        <v>107</v>
      </c>
      <c r="C590" s="130">
        <f t="shared" si="189"/>
        <v>326</v>
      </c>
      <c r="D590" s="120">
        <v>4</v>
      </c>
      <c r="E590" s="120">
        <v>142</v>
      </c>
      <c r="F590" s="120">
        <v>156</v>
      </c>
      <c r="G590" s="120">
        <v>18</v>
      </c>
      <c r="H590" s="120">
        <v>2</v>
      </c>
      <c r="I590" s="134">
        <v>4</v>
      </c>
    </row>
    <row r="591" spans="2:9" ht="13.5">
      <c r="B591" s="228"/>
      <c r="C591" s="136">
        <f t="shared" si="189"/>
        <v>100</v>
      </c>
      <c r="D591" s="117">
        <f aca="true" t="shared" si="193" ref="D591:I591">ROUND(D590/$C590*100,1)</f>
        <v>1.2</v>
      </c>
      <c r="E591" s="117">
        <f t="shared" si="193"/>
        <v>43.6</v>
      </c>
      <c r="F591" s="117">
        <f t="shared" si="193"/>
        <v>47.9</v>
      </c>
      <c r="G591" s="117">
        <f t="shared" si="193"/>
        <v>5.5</v>
      </c>
      <c r="H591" s="117">
        <f t="shared" si="193"/>
        <v>0.6</v>
      </c>
      <c r="I591" s="118">
        <f t="shared" si="193"/>
        <v>1.2</v>
      </c>
    </row>
    <row r="592" spans="2:9" ht="13.5">
      <c r="B592" s="227" t="s">
        <v>108</v>
      </c>
      <c r="C592" s="130">
        <f t="shared" si="189"/>
        <v>1191</v>
      </c>
      <c r="D592" s="120">
        <v>37</v>
      </c>
      <c r="E592" s="120">
        <v>630</v>
      </c>
      <c r="F592" s="120">
        <v>454</v>
      </c>
      <c r="G592" s="120">
        <v>33</v>
      </c>
      <c r="H592" s="120">
        <v>4</v>
      </c>
      <c r="I592" s="134">
        <v>33</v>
      </c>
    </row>
    <row r="593" spans="2:9" ht="13.5">
      <c r="B593" s="228"/>
      <c r="C593" s="137">
        <f t="shared" si="189"/>
        <v>99.99999999999999</v>
      </c>
      <c r="D593" s="123">
        <f aca="true" t="shared" si="194" ref="D593:I593">ROUND(D592/$C592*100,1)</f>
        <v>3.1</v>
      </c>
      <c r="E593" s="123">
        <f t="shared" si="194"/>
        <v>52.9</v>
      </c>
      <c r="F593" s="123">
        <f t="shared" si="194"/>
        <v>38.1</v>
      </c>
      <c r="G593" s="123">
        <f t="shared" si="194"/>
        <v>2.8</v>
      </c>
      <c r="H593" s="123">
        <f t="shared" si="194"/>
        <v>0.3</v>
      </c>
      <c r="I593" s="124">
        <f t="shared" si="194"/>
        <v>2.8</v>
      </c>
    </row>
    <row r="594" spans="2:9" ht="13.5">
      <c r="B594" s="230" t="s">
        <v>6</v>
      </c>
      <c r="C594" s="128">
        <f aca="true" t="shared" si="195" ref="C594:I594">SUM(C596,C598)</f>
        <v>7819</v>
      </c>
      <c r="D594" s="128">
        <f t="shared" si="195"/>
        <v>262</v>
      </c>
      <c r="E594" s="128">
        <f t="shared" si="195"/>
        <v>4484</v>
      </c>
      <c r="F594" s="128">
        <f t="shared" si="195"/>
        <v>2757</v>
      </c>
      <c r="G594" s="128">
        <f t="shared" si="195"/>
        <v>139</v>
      </c>
      <c r="H594" s="128">
        <f t="shared" si="195"/>
        <v>43</v>
      </c>
      <c r="I594" s="131">
        <f t="shared" si="195"/>
        <v>134</v>
      </c>
    </row>
    <row r="595" spans="2:9" ht="13.5">
      <c r="B595" s="228"/>
      <c r="C595" s="136">
        <f>SUM(D595:I595)</f>
        <v>100</v>
      </c>
      <c r="D595" s="117">
        <f aca="true" t="shared" si="196" ref="D595:I595">ROUND(D594/$C594*100,1)</f>
        <v>3.4</v>
      </c>
      <c r="E595" s="117">
        <f t="shared" si="196"/>
        <v>57.3</v>
      </c>
      <c r="F595" s="117">
        <f t="shared" si="196"/>
        <v>35.3</v>
      </c>
      <c r="G595" s="117">
        <f t="shared" si="196"/>
        <v>1.8</v>
      </c>
      <c r="H595" s="117">
        <f t="shared" si="196"/>
        <v>0.5</v>
      </c>
      <c r="I595" s="118">
        <f t="shared" si="196"/>
        <v>1.7</v>
      </c>
    </row>
    <row r="596" spans="2:9" ht="13.5">
      <c r="B596" s="227" t="s">
        <v>163</v>
      </c>
      <c r="C596" s="130">
        <f>SUM(D596:I596)</f>
        <v>3189</v>
      </c>
      <c r="D596" s="120">
        <v>120</v>
      </c>
      <c r="E596" s="120">
        <v>1983</v>
      </c>
      <c r="F596" s="120">
        <v>982</v>
      </c>
      <c r="G596" s="120">
        <v>43</v>
      </c>
      <c r="H596" s="120">
        <v>17</v>
      </c>
      <c r="I596" s="134">
        <v>44</v>
      </c>
    </row>
    <row r="597" spans="2:9" ht="13.5">
      <c r="B597" s="228"/>
      <c r="C597" s="136">
        <f>SUM(D597:I597)</f>
        <v>100</v>
      </c>
      <c r="D597" s="117">
        <f aca="true" t="shared" si="197" ref="D597:I597">ROUND(D596/$C596*100,1)</f>
        <v>3.8</v>
      </c>
      <c r="E597" s="117">
        <f t="shared" si="197"/>
        <v>62.2</v>
      </c>
      <c r="F597" s="117">
        <f t="shared" si="197"/>
        <v>30.8</v>
      </c>
      <c r="G597" s="117">
        <f t="shared" si="197"/>
        <v>1.3</v>
      </c>
      <c r="H597" s="117">
        <f t="shared" si="197"/>
        <v>0.5</v>
      </c>
      <c r="I597" s="118">
        <f t="shared" si="197"/>
        <v>1.4</v>
      </c>
    </row>
    <row r="598" spans="2:9" ht="13.5">
      <c r="B598" s="231" t="s">
        <v>109</v>
      </c>
      <c r="C598" s="130">
        <f>SUM(D598:I598)</f>
        <v>4630</v>
      </c>
      <c r="D598" s="120">
        <v>142</v>
      </c>
      <c r="E598" s="120">
        <v>2501</v>
      </c>
      <c r="F598" s="120">
        <v>1775</v>
      </c>
      <c r="G598" s="120">
        <v>96</v>
      </c>
      <c r="H598" s="120">
        <v>26</v>
      </c>
      <c r="I598" s="134">
        <v>90</v>
      </c>
    </row>
    <row r="599" spans="2:9" ht="13.5">
      <c r="B599" s="229"/>
      <c r="C599" s="137">
        <f>SUM(D599:I599)</f>
        <v>100</v>
      </c>
      <c r="D599" s="123">
        <f aca="true" t="shared" si="198" ref="D599:I599">ROUND(D598/$C598*100,1)</f>
        <v>3.1</v>
      </c>
      <c r="E599" s="123">
        <f t="shared" si="198"/>
        <v>54</v>
      </c>
      <c r="F599" s="123">
        <f t="shared" si="198"/>
        <v>38.3</v>
      </c>
      <c r="G599" s="123">
        <f t="shared" si="198"/>
        <v>2.1</v>
      </c>
      <c r="H599" s="123">
        <f t="shared" si="198"/>
        <v>0.6</v>
      </c>
      <c r="I599" s="124">
        <f t="shared" si="198"/>
        <v>1.9</v>
      </c>
    </row>
    <row r="604" ht="13.5">
      <c r="A604" s="108" t="s">
        <v>220</v>
      </c>
    </row>
    <row r="605" ht="13.5">
      <c r="A605" s="108" t="s">
        <v>176</v>
      </c>
    </row>
    <row r="607" spans="2:10" ht="27">
      <c r="B607" s="109" t="s">
        <v>97</v>
      </c>
      <c r="C607" s="110" t="s">
        <v>6</v>
      </c>
      <c r="D607" s="127" t="s">
        <v>110</v>
      </c>
      <c r="E607" s="127" t="s">
        <v>35</v>
      </c>
      <c r="F607" s="127" t="s">
        <v>36</v>
      </c>
      <c r="G607" s="127" t="s">
        <v>37</v>
      </c>
      <c r="H607" s="127" t="s">
        <v>38</v>
      </c>
      <c r="I607" s="127" t="s">
        <v>34</v>
      </c>
      <c r="J607" s="112" t="s">
        <v>11</v>
      </c>
    </row>
    <row r="608" spans="2:10" ht="13.5">
      <c r="B608" s="230" t="s">
        <v>6</v>
      </c>
      <c r="C608" s="138">
        <f aca="true" t="shared" si="199" ref="C608:J608">SUM(C610,C612,C614)</f>
        <v>7819</v>
      </c>
      <c r="D608" s="114">
        <f t="shared" si="199"/>
        <v>296</v>
      </c>
      <c r="E608" s="114">
        <f t="shared" si="199"/>
        <v>3180</v>
      </c>
      <c r="F608" s="114">
        <f t="shared" si="199"/>
        <v>3581</v>
      </c>
      <c r="G608" s="114">
        <f t="shared" si="199"/>
        <v>523</v>
      </c>
      <c r="H608" s="114">
        <f t="shared" si="199"/>
        <v>28</v>
      </c>
      <c r="I608" s="114">
        <f t="shared" si="199"/>
        <v>62</v>
      </c>
      <c r="J608" s="115">
        <f t="shared" si="199"/>
        <v>149</v>
      </c>
    </row>
    <row r="609" spans="2:10" ht="13.5">
      <c r="B609" s="228"/>
      <c r="C609" s="136">
        <f>SUM(D609:J609)</f>
        <v>100</v>
      </c>
      <c r="D609" s="117">
        <f aca="true" t="shared" si="200" ref="D609:I609">ROUND(D608/$C608*100,1)</f>
        <v>3.8</v>
      </c>
      <c r="E609" s="117">
        <f t="shared" si="200"/>
        <v>40.7</v>
      </c>
      <c r="F609" s="117">
        <f t="shared" si="200"/>
        <v>45.8</v>
      </c>
      <c r="G609" s="117">
        <f t="shared" si="200"/>
        <v>6.7</v>
      </c>
      <c r="H609" s="117">
        <f t="shared" si="200"/>
        <v>0.4</v>
      </c>
      <c r="I609" s="117">
        <f t="shared" si="200"/>
        <v>0.8</v>
      </c>
      <c r="J609" s="118">
        <f>ROUND(J608/$C608*100,1)-0.1</f>
        <v>1.7999999999999998</v>
      </c>
    </row>
    <row r="610" spans="2:10" ht="13.5">
      <c r="B610" s="233" t="s">
        <v>12</v>
      </c>
      <c r="C610" s="130">
        <f aca="true" t="shared" si="201" ref="C610:C615">SUM(D610:J610)</f>
        <v>3936</v>
      </c>
      <c r="D610" s="129">
        <v>161</v>
      </c>
      <c r="E610" s="129">
        <v>1574</v>
      </c>
      <c r="F610" s="129">
        <v>1818</v>
      </c>
      <c r="G610" s="129">
        <v>263</v>
      </c>
      <c r="H610" s="129">
        <v>16</v>
      </c>
      <c r="I610" s="129">
        <v>31</v>
      </c>
      <c r="J610" s="131">
        <v>73</v>
      </c>
    </row>
    <row r="611" spans="2:10" ht="13.5">
      <c r="B611" s="228"/>
      <c r="C611" s="136">
        <f t="shared" si="201"/>
        <v>100.00000000000001</v>
      </c>
      <c r="D611" s="117">
        <f aca="true" t="shared" si="202" ref="D611:I611">ROUND(D610/$C610*100,1)</f>
        <v>4.1</v>
      </c>
      <c r="E611" s="117">
        <f t="shared" si="202"/>
        <v>40</v>
      </c>
      <c r="F611" s="117">
        <f t="shared" si="202"/>
        <v>46.2</v>
      </c>
      <c r="G611" s="117">
        <f t="shared" si="202"/>
        <v>6.7</v>
      </c>
      <c r="H611" s="117">
        <f t="shared" si="202"/>
        <v>0.4</v>
      </c>
      <c r="I611" s="117">
        <f t="shared" si="202"/>
        <v>0.8</v>
      </c>
      <c r="J611" s="118">
        <f>ROUND(J610/$C610*100,1)-0.1</f>
        <v>1.7999999999999998</v>
      </c>
    </row>
    <row r="612" spans="2:10" ht="13.5">
      <c r="B612" s="227" t="s">
        <v>13</v>
      </c>
      <c r="C612" s="130">
        <f t="shared" si="201"/>
        <v>3737</v>
      </c>
      <c r="D612" s="129">
        <v>127</v>
      </c>
      <c r="E612" s="129">
        <v>1551</v>
      </c>
      <c r="F612" s="129">
        <v>1699</v>
      </c>
      <c r="G612" s="129">
        <v>256</v>
      </c>
      <c r="H612" s="129">
        <v>10</v>
      </c>
      <c r="I612" s="129">
        <v>25</v>
      </c>
      <c r="J612" s="131">
        <v>69</v>
      </c>
    </row>
    <row r="613" spans="2:10" ht="13.5">
      <c r="B613" s="228"/>
      <c r="C613" s="136">
        <f t="shared" si="201"/>
        <v>100.00000000000001</v>
      </c>
      <c r="D613" s="117">
        <f aca="true" t="shared" si="203" ref="D613:I613">ROUND(D612/$C612*100,1)</f>
        <v>3.4</v>
      </c>
      <c r="E613" s="117">
        <f t="shared" si="203"/>
        <v>41.5</v>
      </c>
      <c r="F613" s="117">
        <f t="shared" si="203"/>
        <v>45.5</v>
      </c>
      <c r="G613" s="117">
        <f t="shared" si="203"/>
        <v>6.9</v>
      </c>
      <c r="H613" s="117">
        <f t="shared" si="203"/>
        <v>0.3</v>
      </c>
      <c r="I613" s="117">
        <f t="shared" si="203"/>
        <v>0.7</v>
      </c>
      <c r="J613" s="118">
        <f>ROUND(J612/$C612*100,1)-0.1</f>
        <v>1.7</v>
      </c>
    </row>
    <row r="614" spans="2:10" ht="13.5">
      <c r="B614" s="231" t="s">
        <v>11</v>
      </c>
      <c r="C614" s="130">
        <f t="shared" si="201"/>
        <v>146</v>
      </c>
      <c r="D614" s="129">
        <v>8</v>
      </c>
      <c r="E614" s="129">
        <v>55</v>
      </c>
      <c r="F614" s="129">
        <v>64</v>
      </c>
      <c r="G614" s="129">
        <v>4</v>
      </c>
      <c r="H614" s="129">
        <v>2</v>
      </c>
      <c r="I614" s="129">
        <v>6</v>
      </c>
      <c r="J614" s="131">
        <v>7</v>
      </c>
    </row>
    <row r="615" spans="2:10" ht="13.5">
      <c r="B615" s="229"/>
      <c r="C615" s="137">
        <f t="shared" si="201"/>
        <v>100</v>
      </c>
      <c r="D615" s="123">
        <f aca="true" t="shared" si="204" ref="D615:J615">ROUND(D614/$C614*100,1)</f>
        <v>5.5</v>
      </c>
      <c r="E615" s="123">
        <f t="shared" si="204"/>
        <v>37.7</v>
      </c>
      <c r="F615" s="123">
        <f t="shared" si="204"/>
        <v>43.8</v>
      </c>
      <c r="G615" s="123">
        <f t="shared" si="204"/>
        <v>2.7</v>
      </c>
      <c r="H615" s="123">
        <f t="shared" si="204"/>
        <v>1.4</v>
      </c>
      <c r="I615" s="123">
        <f t="shared" si="204"/>
        <v>4.1</v>
      </c>
      <c r="J615" s="124">
        <f t="shared" si="204"/>
        <v>4.8</v>
      </c>
    </row>
    <row r="616" spans="2:10" ht="13.5">
      <c r="B616" s="230" t="s">
        <v>6</v>
      </c>
      <c r="C616" s="138">
        <f aca="true" t="shared" si="205" ref="C616:J616">SUM(C618,C620,C622,C624,C626,C628)</f>
        <v>7819</v>
      </c>
      <c r="D616" s="138">
        <f t="shared" si="205"/>
        <v>296</v>
      </c>
      <c r="E616" s="138">
        <f t="shared" si="205"/>
        <v>3180</v>
      </c>
      <c r="F616" s="138">
        <f t="shared" si="205"/>
        <v>3581</v>
      </c>
      <c r="G616" s="138">
        <f t="shared" si="205"/>
        <v>523</v>
      </c>
      <c r="H616" s="138">
        <f t="shared" si="205"/>
        <v>28</v>
      </c>
      <c r="I616" s="138">
        <f t="shared" si="205"/>
        <v>62</v>
      </c>
      <c r="J616" s="139">
        <f t="shared" si="205"/>
        <v>149</v>
      </c>
    </row>
    <row r="617" spans="2:10" ht="13.5">
      <c r="B617" s="228"/>
      <c r="C617" s="136">
        <f aca="true" t="shared" si="206" ref="C617:C629">SUM(D617:J617)</f>
        <v>100</v>
      </c>
      <c r="D617" s="117">
        <f aca="true" t="shared" si="207" ref="D617:I617">ROUND(D616/$C616*100,1)</f>
        <v>3.8</v>
      </c>
      <c r="E617" s="117">
        <f t="shared" si="207"/>
        <v>40.7</v>
      </c>
      <c r="F617" s="117">
        <f t="shared" si="207"/>
        <v>45.8</v>
      </c>
      <c r="G617" s="117">
        <f t="shared" si="207"/>
        <v>6.7</v>
      </c>
      <c r="H617" s="117">
        <f t="shared" si="207"/>
        <v>0.4</v>
      </c>
      <c r="I617" s="117">
        <f t="shared" si="207"/>
        <v>0.8</v>
      </c>
      <c r="J617" s="118">
        <f>ROUND(J616/$C616*100,1)-0.1</f>
        <v>1.7999999999999998</v>
      </c>
    </row>
    <row r="618" spans="2:10" ht="13.5">
      <c r="B618" s="233" t="s">
        <v>98</v>
      </c>
      <c r="C618" s="130">
        <f t="shared" si="206"/>
        <v>930</v>
      </c>
      <c r="D618" s="129">
        <v>28</v>
      </c>
      <c r="E618" s="129">
        <v>384</v>
      </c>
      <c r="F618" s="129">
        <v>431</v>
      </c>
      <c r="G618" s="129">
        <v>60</v>
      </c>
      <c r="H618" s="129">
        <v>2</v>
      </c>
      <c r="I618" s="129">
        <v>7</v>
      </c>
      <c r="J618" s="131">
        <v>18</v>
      </c>
    </row>
    <row r="619" spans="2:10" ht="13.5">
      <c r="B619" s="228"/>
      <c r="C619" s="136">
        <f t="shared" si="206"/>
        <v>100</v>
      </c>
      <c r="D619" s="117">
        <f aca="true" t="shared" si="208" ref="D619:J619">ROUND(D618/$C618*100,1)</f>
        <v>3</v>
      </c>
      <c r="E619" s="117">
        <f t="shared" si="208"/>
        <v>41.3</v>
      </c>
      <c r="F619" s="117">
        <f t="shared" si="208"/>
        <v>46.3</v>
      </c>
      <c r="G619" s="117">
        <f t="shared" si="208"/>
        <v>6.5</v>
      </c>
      <c r="H619" s="117">
        <f t="shared" si="208"/>
        <v>0.2</v>
      </c>
      <c r="I619" s="117">
        <f t="shared" si="208"/>
        <v>0.8</v>
      </c>
      <c r="J619" s="118">
        <f t="shared" si="208"/>
        <v>1.9</v>
      </c>
    </row>
    <row r="620" spans="2:10" ht="13.5">
      <c r="B620" s="227" t="s">
        <v>99</v>
      </c>
      <c r="C620" s="130">
        <f t="shared" si="206"/>
        <v>1264</v>
      </c>
      <c r="D620" s="129">
        <v>68</v>
      </c>
      <c r="E620" s="129">
        <v>492</v>
      </c>
      <c r="F620" s="129">
        <v>562</v>
      </c>
      <c r="G620" s="129">
        <v>99</v>
      </c>
      <c r="H620" s="129">
        <v>5</v>
      </c>
      <c r="I620" s="129">
        <v>10</v>
      </c>
      <c r="J620" s="131">
        <v>28</v>
      </c>
    </row>
    <row r="621" spans="2:10" ht="13.5">
      <c r="B621" s="228"/>
      <c r="C621" s="136">
        <f t="shared" si="206"/>
        <v>100</v>
      </c>
      <c r="D621" s="117">
        <f aca="true" t="shared" si="209" ref="D621:J621">ROUND(D620/$C620*100,1)</f>
        <v>5.4</v>
      </c>
      <c r="E621" s="117">
        <f t="shared" si="209"/>
        <v>38.9</v>
      </c>
      <c r="F621" s="117">
        <f t="shared" si="209"/>
        <v>44.5</v>
      </c>
      <c r="G621" s="117">
        <f t="shared" si="209"/>
        <v>7.8</v>
      </c>
      <c r="H621" s="117">
        <f t="shared" si="209"/>
        <v>0.4</v>
      </c>
      <c r="I621" s="117">
        <f t="shared" si="209"/>
        <v>0.8</v>
      </c>
      <c r="J621" s="118">
        <f t="shared" si="209"/>
        <v>2.2</v>
      </c>
    </row>
    <row r="622" spans="2:10" ht="13.5">
      <c r="B622" s="227" t="s">
        <v>100</v>
      </c>
      <c r="C622" s="130">
        <f t="shared" si="206"/>
        <v>2075</v>
      </c>
      <c r="D622" s="129">
        <v>91</v>
      </c>
      <c r="E622" s="129">
        <v>907</v>
      </c>
      <c r="F622" s="129">
        <v>895</v>
      </c>
      <c r="G622" s="129">
        <v>115</v>
      </c>
      <c r="H622" s="129">
        <v>11</v>
      </c>
      <c r="I622" s="129">
        <v>19</v>
      </c>
      <c r="J622" s="131">
        <v>37</v>
      </c>
    </row>
    <row r="623" spans="2:10" ht="13.5">
      <c r="B623" s="228"/>
      <c r="C623" s="136">
        <f t="shared" si="206"/>
        <v>100.00000000000001</v>
      </c>
      <c r="D623" s="117">
        <f aca="true" t="shared" si="210" ref="D623:I623">ROUND(D622/$C622*100,1)</f>
        <v>4.4</v>
      </c>
      <c r="E623" s="117">
        <f t="shared" si="210"/>
        <v>43.7</v>
      </c>
      <c r="F623" s="117">
        <f t="shared" si="210"/>
        <v>43.1</v>
      </c>
      <c r="G623" s="117">
        <f t="shared" si="210"/>
        <v>5.5</v>
      </c>
      <c r="H623" s="117">
        <f t="shared" si="210"/>
        <v>0.5</v>
      </c>
      <c r="I623" s="117">
        <f t="shared" si="210"/>
        <v>0.9</v>
      </c>
      <c r="J623" s="118">
        <f>ROUND(J622/$C622*100,1)+0.1</f>
        <v>1.9000000000000001</v>
      </c>
    </row>
    <row r="624" spans="2:10" ht="13.5">
      <c r="B624" s="227" t="s">
        <v>101</v>
      </c>
      <c r="C624" s="130">
        <f t="shared" si="206"/>
        <v>2201</v>
      </c>
      <c r="D624" s="129">
        <v>75</v>
      </c>
      <c r="E624" s="129">
        <v>897</v>
      </c>
      <c r="F624" s="129">
        <v>1020</v>
      </c>
      <c r="G624" s="129">
        <v>145</v>
      </c>
      <c r="H624" s="129">
        <v>7</v>
      </c>
      <c r="I624" s="129">
        <v>16</v>
      </c>
      <c r="J624" s="131">
        <v>41</v>
      </c>
    </row>
    <row r="625" spans="2:10" ht="13.5">
      <c r="B625" s="228"/>
      <c r="C625" s="136">
        <f t="shared" si="206"/>
        <v>100</v>
      </c>
      <c r="D625" s="117">
        <f aca="true" t="shared" si="211" ref="D625:J625">ROUND(D624/$C624*100,1)</f>
        <v>3.4</v>
      </c>
      <c r="E625" s="117">
        <f t="shared" si="211"/>
        <v>40.8</v>
      </c>
      <c r="F625" s="117">
        <f t="shared" si="211"/>
        <v>46.3</v>
      </c>
      <c r="G625" s="117">
        <f t="shared" si="211"/>
        <v>6.6</v>
      </c>
      <c r="H625" s="117">
        <f t="shared" si="211"/>
        <v>0.3</v>
      </c>
      <c r="I625" s="117">
        <f t="shared" si="211"/>
        <v>0.7</v>
      </c>
      <c r="J625" s="118">
        <f t="shared" si="211"/>
        <v>1.9</v>
      </c>
    </row>
    <row r="626" spans="2:10" ht="13.5">
      <c r="B626" s="227" t="s">
        <v>102</v>
      </c>
      <c r="C626" s="130">
        <f t="shared" si="206"/>
        <v>1335</v>
      </c>
      <c r="D626" s="129">
        <v>34</v>
      </c>
      <c r="E626" s="129">
        <v>495</v>
      </c>
      <c r="F626" s="129">
        <v>669</v>
      </c>
      <c r="G626" s="129">
        <v>104</v>
      </c>
      <c r="H626" s="129">
        <v>3</v>
      </c>
      <c r="I626" s="129">
        <v>10</v>
      </c>
      <c r="J626" s="131">
        <v>20</v>
      </c>
    </row>
    <row r="627" spans="2:10" ht="13.5">
      <c r="B627" s="228"/>
      <c r="C627" s="136">
        <f t="shared" si="206"/>
        <v>100</v>
      </c>
      <c r="D627" s="117">
        <f aca="true" t="shared" si="212" ref="D627:I627">ROUND(D626/$C626*100,1)</f>
        <v>2.5</v>
      </c>
      <c r="E627" s="117">
        <f t="shared" si="212"/>
        <v>37.1</v>
      </c>
      <c r="F627" s="117">
        <f t="shared" si="212"/>
        <v>50.1</v>
      </c>
      <c r="G627" s="117">
        <f t="shared" si="212"/>
        <v>7.8</v>
      </c>
      <c r="H627" s="117">
        <f t="shared" si="212"/>
        <v>0.2</v>
      </c>
      <c r="I627" s="117">
        <f t="shared" si="212"/>
        <v>0.7</v>
      </c>
      <c r="J627" s="118">
        <f>ROUND(J626/$C626*100,1)+0.1</f>
        <v>1.6</v>
      </c>
    </row>
    <row r="628" spans="2:10" ht="13.5">
      <c r="B628" s="231" t="s">
        <v>11</v>
      </c>
      <c r="C628" s="130">
        <f t="shared" si="206"/>
        <v>14</v>
      </c>
      <c r="D628" s="129">
        <v>0</v>
      </c>
      <c r="E628" s="129">
        <v>5</v>
      </c>
      <c r="F628" s="129">
        <v>4</v>
      </c>
      <c r="G628" s="129">
        <v>0</v>
      </c>
      <c r="H628" s="129">
        <v>0</v>
      </c>
      <c r="I628" s="129">
        <v>0</v>
      </c>
      <c r="J628" s="131">
        <v>5</v>
      </c>
    </row>
    <row r="629" spans="2:10" ht="13.5">
      <c r="B629" s="229"/>
      <c r="C629" s="137">
        <f t="shared" si="206"/>
        <v>100.00000000000001</v>
      </c>
      <c r="D629" s="123">
        <f aca="true" t="shared" si="213" ref="D629:J629">ROUND(D628/$C628*100,1)</f>
        <v>0</v>
      </c>
      <c r="E629" s="123">
        <f t="shared" si="213"/>
        <v>35.7</v>
      </c>
      <c r="F629" s="123">
        <f t="shared" si="213"/>
        <v>28.6</v>
      </c>
      <c r="G629" s="123">
        <f t="shared" si="213"/>
        <v>0</v>
      </c>
      <c r="H629" s="123">
        <f t="shared" si="213"/>
        <v>0</v>
      </c>
      <c r="I629" s="123">
        <f t="shared" si="213"/>
        <v>0</v>
      </c>
      <c r="J629" s="124">
        <f t="shared" si="213"/>
        <v>35.7</v>
      </c>
    </row>
    <row r="630" spans="2:10" ht="13.5">
      <c r="B630" s="230" t="s">
        <v>6</v>
      </c>
      <c r="C630" s="138">
        <f aca="true" t="shared" si="214" ref="C630:J630">SUM(C634,C632,C636,C638,C640,C642)</f>
        <v>7819</v>
      </c>
      <c r="D630" s="138">
        <f t="shared" si="214"/>
        <v>296</v>
      </c>
      <c r="E630" s="138">
        <f t="shared" si="214"/>
        <v>3180</v>
      </c>
      <c r="F630" s="138">
        <f t="shared" si="214"/>
        <v>3581</v>
      </c>
      <c r="G630" s="138">
        <f t="shared" si="214"/>
        <v>523</v>
      </c>
      <c r="H630" s="138">
        <f t="shared" si="214"/>
        <v>28</v>
      </c>
      <c r="I630" s="138">
        <f t="shared" si="214"/>
        <v>62</v>
      </c>
      <c r="J630" s="139">
        <f t="shared" si="214"/>
        <v>149</v>
      </c>
    </row>
    <row r="631" spans="2:10" ht="13.5">
      <c r="B631" s="228"/>
      <c r="C631" s="136">
        <f aca="true" t="shared" si="215" ref="C631:C643">SUM(D631:J631)</f>
        <v>100</v>
      </c>
      <c r="D631" s="117">
        <f aca="true" t="shared" si="216" ref="D631:I631">ROUND(D630/$C630*100,1)</f>
        <v>3.8</v>
      </c>
      <c r="E631" s="117">
        <f t="shared" si="216"/>
        <v>40.7</v>
      </c>
      <c r="F631" s="117">
        <f t="shared" si="216"/>
        <v>45.8</v>
      </c>
      <c r="G631" s="117">
        <f t="shared" si="216"/>
        <v>6.7</v>
      </c>
      <c r="H631" s="117">
        <f t="shared" si="216"/>
        <v>0.4</v>
      </c>
      <c r="I631" s="117">
        <f t="shared" si="216"/>
        <v>0.8</v>
      </c>
      <c r="J631" s="118">
        <f>ROUND(J630/$C630*100,1)-0.1</f>
        <v>1.7999999999999998</v>
      </c>
    </row>
    <row r="632" spans="2:10" ht="13.5">
      <c r="B632" s="227" t="s">
        <v>104</v>
      </c>
      <c r="C632" s="130">
        <f>SUM(D632:J632)</f>
        <v>815</v>
      </c>
      <c r="D632" s="120">
        <v>23</v>
      </c>
      <c r="E632" s="120">
        <v>281</v>
      </c>
      <c r="F632" s="120">
        <v>410</v>
      </c>
      <c r="G632" s="120">
        <v>75</v>
      </c>
      <c r="H632" s="120">
        <v>5</v>
      </c>
      <c r="I632" s="120">
        <v>6</v>
      </c>
      <c r="J632" s="134">
        <v>15</v>
      </c>
    </row>
    <row r="633" spans="2:10" ht="13.5">
      <c r="B633" s="228"/>
      <c r="C633" s="136">
        <f>SUM(D633:J633)</f>
        <v>100</v>
      </c>
      <c r="D633" s="117">
        <f aca="true" t="shared" si="217" ref="D633:I633">ROUND(D632/$C632*100,1)</f>
        <v>2.8</v>
      </c>
      <c r="E633" s="117">
        <f t="shared" si="217"/>
        <v>34.5</v>
      </c>
      <c r="F633" s="117">
        <f t="shared" si="217"/>
        <v>50.3</v>
      </c>
      <c r="G633" s="117">
        <f t="shared" si="217"/>
        <v>9.2</v>
      </c>
      <c r="H633" s="117">
        <f t="shared" si="217"/>
        <v>0.6</v>
      </c>
      <c r="I633" s="117">
        <f t="shared" si="217"/>
        <v>0.7</v>
      </c>
      <c r="J633" s="118">
        <f>ROUND(J632/$C632*100,1)+0.1</f>
        <v>1.9000000000000001</v>
      </c>
    </row>
    <row r="634" spans="2:10" ht="13.5">
      <c r="B634" s="233" t="s">
        <v>103</v>
      </c>
      <c r="C634" s="130">
        <f t="shared" si="215"/>
        <v>1188</v>
      </c>
      <c r="D634" s="129">
        <v>37</v>
      </c>
      <c r="E634" s="129">
        <v>468</v>
      </c>
      <c r="F634" s="129">
        <v>558</v>
      </c>
      <c r="G634" s="129">
        <v>87</v>
      </c>
      <c r="H634" s="129">
        <v>3</v>
      </c>
      <c r="I634" s="129">
        <v>25</v>
      </c>
      <c r="J634" s="131">
        <v>10</v>
      </c>
    </row>
    <row r="635" spans="2:10" ht="13.5">
      <c r="B635" s="228"/>
      <c r="C635" s="136">
        <f t="shared" si="215"/>
        <v>99.99999999999999</v>
      </c>
      <c r="D635" s="117">
        <f aca="true" t="shared" si="218" ref="D635:J635">ROUND(D634/$C634*100,1)</f>
        <v>3.1</v>
      </c>
      <c r="E635" s="117">
        <f t="shared" si="218"/>
        <v>39.4</v>
      </c>
      <c r="F635" s="117">
        <f t="shared" si="218"/>
        <v>47</v>
      </c>
      <c r="G635" s="117">
        <f t="shared" si="218"/>
        <v>7.3</v>
      </c>
      <c r="H635" s="117">
        <f t="shared" si="218"/>
        <v>0.3</v>
      </c>
      <c r="I635" s="117">
        <f t="shared" si="218"/>
        <v>2.1</v>
      </c>
      <c r="J635" s="118">
        <f t="shared" si="218"/>
        <v>0.8</v>
      </c>
    </row>
    <row r="636" spans="2:10" ht="13.5">
      <c r="B636" s="227" t="s">
        <v>105</v>
      </c>
      <c r="C636" s="130">
        <f t="shared" si="215"/>
        <v>2658</v>
      </c>
      <c r="D636" s="120">
        <v>119</v>
      </c>
      <c r="E636" s="120">
        <v>1100</v>
      </c>
      <c r="F636" s="120">
        <v>1215</v>
      </c>
      <c r="G636" s="120">
        <v>144</v>
      </c>
      <c r="H636" s="120">
        <v>10</v>
      </c>
      <c r="I636" s="120">
        <v>18</v>
      </c>
      <c r="J636" s="134">
        <v>52</v>
      </c>
    </row>
    <row r="637" spans="2:10" ht="13.5">
      <c r="B637" s="228"/>
      <c r="C637" s="136">
        <f t="shared" si="215"/>
        <v>100.00000000000001</v>
      </c>
      <c r="D637" s="117">
        <f aca="true" t="shared" si="219" ref="D637:I637">ROUND(D636/$C636*100,1)</f>
        <v>4.5</v>
      </c>
      <c r="E637" s="117">
        <f t="shared" si="219"/>
        <v>41.4</v>
      </c>
      <c r="F637" s="117">
        <f t="shared" si="219"/>
        <v>45.7</v>
      </c>
      <c r="G637" s="117">
        <f t="shared" si="219"/>
        <v>5.4</v>
      </c>
      <c r="H637" s="117">
        <f t="shared" si="219"/>
        <v>0.4</v>
      </c>
      <c r="I637" s="117">
        <f t="shared" si="219"/>
        <v>0.7</v>
      </c>
      <c r="J637" s="118">
        <f>ROUND(J636/$C636*100,1)-0.1</f>
        <v>1.9</v>
      </c>
    </row>
    <row r="638" spans="2:10" ht="13.5">
      <c r="B638" s="227" t="s">
        <v>106</v>
      </c>
      <c r="C638" s="130">
        <f t="shared" si="215"/>
        <v>1641</v>
      </c>
      <c r="D638" s="120">
        <v>54</v>
      </c>
      <c r="E638" s="120">
        <v>710</v>
      </c>
      <c r="F638" s="120">
        <v>725</v>
      </c>
      <c r="G638" s="120">
        <v>106</v>
      </c>
      <c r="H638" s="120">
        <v>2</v>
      </c>
      <c r="I638" s="120">
        <v>6</v>
      </c>
      <c r="J638" s="134">
        <v>38</v>
      </c>
    </row>
    <row r="639" spans="2:10" ht="13.5">
      <c r="B639" s="228"/>
      <c r="C639" s="136">
        <f t="shared" si="215"/>
        <v>100</v>
      </c>
      <c r="D639" s="117">
        <f aca="true" t="shared" si="220" ref="D639:I639">ROUND(D638/$C638*100,1)</f>
        <v>3.3</v>
      </c>
      <c r="E639" s="117">
        <f t="shared" si="220"/>
        <v>43.3</v>
      </c>
      <c r="F639" s="117">
        <f t="shared" si="220"/>
        <v>44.2</v>
      </c>
      <c r="G639" s="117">
        <f t="shared" si="220"/>
        <v>6.5</v>
      </c>
      <c r="H639" s="117">
        <f t="shared" si="220"/>
        <v>0.1</v>
      </c>
      <c r="I639" s="117">
        <f t="shared" si="220"/>
        <v>0.4</v>
      </c>
      <c r="J639" s="118">
        <f>ROUND(J638/$C638*100,1)-0.1</f>
        <v>2.1999999999999997</v>
      </c>
    </row>
    <row r="640" spans="2:10" ht="13.5">
      <c r="B640" s="227" t="s">
        <v>107</v>
      </c>
      <c r="C640" s="130">
        <f t="shared" si="215"/>
        <v>326</v>
      </c>
      <c r="D640" s="120">
        <v>11</v>
      </c>
      <c r="E640" s="120">
        <v>108</v>
      </c>
      <c r="F640" s="120">
        <v>159</v>
      </c>
      <c r="G640" s="120">
        <v>38</v>
      </c>
      <c r="H640" s="120">
        <v>3</v>
      </c>
      <c r="I640" s="120">
        <v>3</v>
      </c>
      <c r="J640" s="134">
        <v>4</v>
      </c>
    </row>
    <row r="641" spans="2:10" ht="13.5">
      <c r="B641" s="228"/>
      <c r="C641" s="136">
        <f t="shared" si="215"/>
        <v>100.00000000000001</v>
      </c>
      <c r="D641" s="117">
        <f aca="true" t="shared" si="221" ref="D641:J641">ROUND(D640/$C640*100,1)</f>
        <v>3.4</v>
      </c>
      <c r="E641" s="117">
        <f t="shared" si="221"/>
        <v>33.1</v>
      </c>
      <c r="F641" s="117">
        <f t="shared" si="221"/>
        <v>48.8</v>
      </c>
      <c r="G641" s="117">
        <f t="shared" si="221"/>
        <v>11.7</v>
      </c>
      <c r="H641" s="117">
        <f t="shared" si="221"/>
        <v>0.9</v>
      </c>
      <c r="I641" s="117">
        <f t="shared" si="221"/>
        <v>0.9</v>
      </c>
      <c r="J641" s="118">
        <f t="shared" si="221"/>
        <v>1.2</v>
      </c>
    </row>
    <row r="642" spans="2:10" ht="13.5">
      <c r="B642" s="227" t="s">
        <v>108</v>
      </c>
      <c r="C642" s="130">
        <f t="shared" si="215"/>
        <v>1191</v>
      </c>
      <c r="D642" s="120">
        <v>52</v>
      </c>
      <c r="E642" s="120">
        <v>513</v>
      </c>
      <c r="F642" s="120">
        <v>514</v>
      </c>
      <c r="G642" s="120">
        <v>73</v>
      </c>
      <c r="H642" s="120">
        <v>5</v>
      </c>
      <c r="I642" s="120">
        <v>4</v>
      </c>
      <c r="J642" s="134">
        <v>30</v>
      </c>
    </row>
    <row r="643" spans="2:10" ht="13.5">
      <c r="B643" s="229"/>
      <c r="C643" s="137">
        <f t="shared" si="215"/>
        <v>100</v>
      </c>
      <c r="D643" s="123">
        <f aca="true" t="shared" si="222" ref="D643:J643">ROUND(D642/$C642*100,1)</f>
        <v>4.4</v>
      </c>
      <c r="E643" s="123">
        <f t="shared" si="222"/>
        <v>43.1</v>
      </c>
      <c r="F643" s="123">
        <f t="shared" si="222"/>
        <v>43.2</v>
      </c>
      <c r="G643" s="123">
        <f t="shared" si="222"/>
        <v>6.1</v>
      </c>
      <c r="H643" s="123">
        <f t="shared" si="222"/>
        <v>0.4</v>
      </c>
      <c r="I643" s="123">
        <f t="shared" si="222"/>
        <v>0.3</v>
      </c>
      <c r="J643" s="124">
        <f t="shared" si="222"/>
        <v>2.5</v>
      </c>
    </row>
    <row r="644" spans="2:10" ht="13.5">
      <c r="B644" s="230" t="s">
        <v>6</v>
      </c>
      <c r="C644" s="138">
        <f aca="true" t="shared" si="223" ref="C644:J644">SUM(C646,C648)</f>
        <v>7819</v>
      </c>
      <c r="D644" s="138">
        <f t="shared" si="223"/>
        <v>296</v>
      </c>
      <c r="E644" s="138">
        <f t="shared" si="223"/>
        <v>3180</v>
      </c>
      <c r="F644" s="138">
        <f t="shared" si="223"/>
        <v>3581</v>
      </c>
      <c r="G644" s="138">
        <f t="shared" si="223"/>
        <v>523</v>
      </c>
      <c r="H644" s="138">
        <f t="shared" si="223"/>
        <v>28</v>
      </c>
      <c r="I644" s="138">
        <f t="shared" si="223"/>
        <v>62</v>
      </c>
      <c r="J644" s="139">
        <f t="shared" si="223"/>
        <v>149</v>
      </c>
    </row>
    <row r="645" spans="2:10" ht="13.5">
      <c r="B645" s="228"/>
      <c r="C645" s="136">
        <f>SUM(D645:J645)</f>
        <v>100</v>
      </c>
      <c r="D645" s="117">
        <f aca="true" t="shared" si="224" ref="D645:I645">ROUND(D644/$C644*100,1)</f>
        <v>3.8</v>
      </c>
      <c r="E645" s="117">
        <f t="shared" si="224"/>
        <v>40.7</v>
      </c>
      <c r="F645" s="117">
        <f t="shared" si="224"/>
        <v>45.8</v>
      </c>
      <c r="G645" s="117">
        <f t="shared" si="224"/>
        <v>6.7</v>
      </c>
      <c r="H645" s="117">
        <f t="shared" si="224"/>
        <v>0.4</v>
      </c>
      <c r="I645" s="117">
        <f t="shared" si="224"/>
        <v>0.8</v>
      </c>
      <c r="J645" s="118">
        <f>ROUND(J644/$C644*100,1)-0.1</f>
        <v>1.7999999999999998</v>
      </c>
    </row>
    <row r="646" spans="2:10" ht="13.5">
      <c r="B646" s="227" t="s">
        <v>163</v>
      </c>
      <c r="C646" s="130">
        <f>SUM(D646:J646)</f>
        <v>3189</v>
      </c>
      <c r="D646" s="120">
        <v>43</v>
      </c>
      <c r="E646" s="120">
        <v>843</v>
      </c>
      <c r="F646" s="120">
        <v>1862</v>
      </c>
      <c r="G646" s="120">
        <v>352</v>
      </c>
      <c r="H646" s="120">
        <v>17</v>
      </c>
      <c r="I646" s="120">
        <v>14</v>
      </c>
      <c r="J646" s="134">
        <v>58</v>
      </c>
    </row>
    <row r="647" spans="2:10" ht="13.5">
      <c r="B647" s="228"/>
      <c r="C647" s="136">
        <f>SUM(D647:J647)</f>
        <v>100</v>
      </c>
      <c r="D647" s="117">
        <f aca="true" t="shared" si="225" ref="D647:I647">ROUND(D646/$C646*100,1)</f>
        <v>1.3</v>
      </c>
      <c r="E647" s="117">
        <f t="shared" si="225"/>
        <v>26.4</v>
      </c>
      <c r="F647" s="117">
        <f t="shared" si="225"/>
        <v>58.4</v>
      </c>
      <c r="G647" s="117">
        <f t="shared" si="225"/>
        <v>11</v>
      </c>
      <c r="H647" s="117">
        <f t="shared" si="225"/>
        <v>0.5</v>
      </c>
      <c r="I647" s="117">
        <f t="shared" si="225"/>
        <v>0.4</v>
      </c>
      <c r="J647" s="118">
        <f>ROUND(J646/$C646*100,1)+0.2</f>
        <v>2</v>
      </c>
    </row>
    <row r="648" spans="2:10" ht="13.5">
      <c r="B648" s="231" t="s">
        <v>109</v>
      </c>
      <c r="C648" s="130">
        <f>SUM(D648:J648)</f>
        <v>4630</v>
      </c>
      <c r="D648" s="120">
        <v>253</v>
      </c>
      <c r="E648" s="120">
        <v>2337</v>
      </c>
      <c r="F648" s="120">
        <v>1719</v>
      </c>
      <c r="G648" s="120">
        <v>171</v>
      </c>
      <c r="H648" s="120">
        <v>11</v>
      </c>
      <c r="I648" s="120">
        <v>48</v>
      </c>
      <c r="J648" s="134">
        <v>91</v>
      </c>
    </row>
    <row r="649" spans="2:10" ht="13.5">
      <c r="B649" s="229"/>
      <c r="C649" s="137">
        <f>SUM(D649:J649)</f>
        <v>100</v>
      </c>
      <c r="D649" s="123">
        <f aca="true" t="shared" si="226" ref="D649:J649">ROUND(D648/$C648*100,1)</f>
        <v>5.5</v>
      </c>
      <c r="E649" s="123">
        <f t="shared" si="226"/>
        <v>50.5</v>
      </c>
      <c r="F649" s="123">
        <f t="shared" si="226"/>
        <v>37.1</v>
      </c>
      <c r="G649" s="123">
        <f t="shared" si="226"/>
        <v>3.7</v>
      </c>
      <c r="H649" s="123">
        <f t="shared" si="226"/>
        <v>0.2</v>
      </c>
      <c r="I649" s="123">
        <f t="shared" si="226"/>
        <v>1</v>
      </c>
      <c r="J649" s="124">
        <f t="shared" si="226"/>
        <v>2</v>
      </c>
    </row>
    <row r="654" ht="13.5">
      <c r="A654" s="107" t="s">
        <v>221</v>
      </c>
    </row>
    <row r="655" ht="13.5">
      <c r="A655" s="107" t="s">
        <v>177</v>
      </c>
    </row>
    <row r="657" spans="2:7" ht="40.5">
      <c r="B657" s="109" t="s">
        <v>97</v>
      </c>
      <c r="C657" s="110" t="s">
        <v>6</v>
      </c>
      <c r="D657" s="127" t="s">
        <v>39</v>
      </c>
      <c r="E657" s="127" t="s">
        <v>40</v>
      </c>
      <c r="F657" s="127" t="s">
        <v>41</v>
      </c>
      <c r="G657" s="112" t="s">
        <v>11</v>
      </c>
    </row>
    <row r="658" spans="2:7" ht="13.5">
      <c r="B658" s="230" t="s">
        <v>6</v>
      </c>
      <c r="C658" s="138">
        <f>SUM(C660,C662,C664)</f>
        <v>7819</v>
      </c>
      <c r="D658" s="114">
        <f>SUM(D660,D662,D664)</f>
        <v>6141</v>
      </c>
      <c r="E658" s="114">
        <f>SUM(E660,E662,E664)</f>
        <v>1062</v>
      </c>
      <c r="F658" s="114">
        <f>SUM(F660,F662,F664)</f>
        <v>460</v>
      </c>
      <c r="G658" s="115">
        <f>SUM(G660,G662,G664)</f>
        <v>156</v>
      </c>
    </row>
    <row r="659" spans="2:7" ht="13.5">
      <c r="B659" s="228"/>
      <c r="C659" s="136">
        <f aca="true" t="shared" si="227" ref="C659:C665">SUM(D659:G659)</f>
        <v>100</v>
      </c>
      <c r="D659" s="117">
        <f>ROUND(D658/$C658*100,1)</f>
        <v>78.5</v>
      </c>
      <c r="E659" s="117">
        <f>ROUND(E658/$C658*100,1)</f>
        <v>13.6</v>
      </c>
      <c r="F659" s="117">
        <f>ROUND(F658/$C658*100,1)</f>
        <v>5.9</v>
      </c>
      <c r="G659" s="118">
        <f>ROUND(G658/$C658*100,1)</f>
        <v>2</v>
      </c>
    </row>
    <row r="660" spans="2:7" ht="13.5">
      <c r="B660" s="233" t="s">
        <v>12</v>
      </c>
      <c r="C660" s="130">
        <f t="shared" si="227"/>
        <v>3936</v>
      </c>
      <c r="D660" s="129">
        <v>3094</v>
      </c>
      <c r="E660" s="129">
        <v>544</v>
      </c>
      <c r="F660" s="129">
        <v>231</v>
      </c>
      <c r="G660" s="131">
        <v>67</v>
      </c>
    </row>
    <row r="661" spans="2:7" ht="13.5">
      <c r="B661" s="228"/>
      <c r="C661" s="136">
        <f t="shared" si="227"/>
        <v>100</v>
      </c>
      <c r="D661" s="117">
        <f>ROUND(D660/$C660*100,1)</f>
        <v>78.6</v>
      </c>
      <c r="E661" s="117">
        <f>ROUND(E660/$C660*100,1)</f>
        <v>13.8</v>
      </c>
      <c r="F661" s="117">
        <f>ROUND(F660/$C660*100,1)</f>
        <v>5.9</v>
      </c>
      <c r="G661" s="118">
        <f>ROUND(G660/$C660*100,1)</f>
        <v>1.7</v>
      </c>
    </row>
    <row r="662" spans="2:7" ht="13.5">
      <c r="B662" s="227" t="s">
        <v>13</v>
      </c>
      <c r="C662" s="130">
        <f t="shared" si="227"/>
        <v>3737</v>
      </c>
      <c r="D662" s="129">
        <v>2933</v>
      </c>
      <c r="E662" s="129">
        <v>499</v>
      </c>
      <c r="F662" s="129">
        <v>222</v>
      </c>
      <c r="G662" s="131">
        <v>83</v>
      </c>
    </row>
    <row r="663" spans="2:7" ht="13.5">
      <c r="B663" s="228"/>
      <c r="C663" s="136">
        <f t="shared" si="227"/>
        <v>100.00000000000001</v>
      </c>
      <c r="D663" s="117">
        <f>ROUND(D662/$C662*100,1)</f>
        <v>78.5</v>
      </c>
      <c r="E663" s="117">
        <f>ROUND(E662/$C662*100,1)</f>
        <v>13.4</v>
      </c>
      <c r="F663" s="117">
        <f>ROUND(F662/$C662*100,1)</f>
        <v>5.9</v>
      </c>
      <c r="G663" s="118">
        <f>ROUND(G662/$C662*100,1)</f>
        <v>2.2</v>
      </c>
    </row>
    <row r="664" spans="2:7" ht="13.5">
      <c r="B664" s="231" t="s">
        <v>11</v>
      </c>
      <c r="C664" s="130">
        <f t="shared" si="227"/>
        <v>146</v>
      </c>
      <c r="D664" s="129">
        <v>114</v>
      </c>
      <c r="E664" s="129">
        <v>19</v>
      </c>
      <c r="F664" s="129">
        <v>7</v>
      </c>
      <c r="G664" s="131">
        <v>6</v>
      </c>
    </row>
    <row r="665" spans="2:7" ht="13.5">
      <c r="B665" s="229"/>
      <c r="C665" s="137">
        <f t="shared" si="227"/>
        <v>99.99999999999999</v>
      </c>
      <c r="D665" s="123">
        <f>ROUND(D664/$C664*100,1)</f>
        <v>78.1</v>
      </c>
      <c r="E665" s="123">
        <f>ROUND(E664/$C664*100,1)</f>
        <v>13</v>
      </c>
      <c r="F665" s="123">
        <f>ROUND(F664/$C664*100,1)</f>
        <v>4.8</v>
      </c>
      <c r="G665" s="124">
        <f>ROUND(G664/$C664*100,1)</f>
        <v>4.1</v>
      </c>
    </row>
    <row r="666" spans="2:7" ht="13.5">
      <c r="B666" s="233" t="s">
        <v>6</v>
      </c>
      <c r="C666" s="138">
        <f>SUM(C668,C670,C672,C674,C676,C678)</f>
        <v>7819</v>
      </c>
      <c r="D666" s="138">
        <f>SUM(D668,D670,D672,D674,D676,D678)</f>
        <v>6141</v>
      </c>
      <c r="E666" s="138">
        <f>SUM(E668,E670,E672,E674,E676,E678)</f>
        <v>1062</v>
      </c>
      <c r="F666" s="138">
        <f>SUM(F668,F670,F672,F674,F676,F678)</f>
        <v>460</v>
      </c>
      <c r="G666" s="139">
        <f>SUM(G668,G670,G672,G674,G676,G678)</f>
        <v>156</v>
      </c>
    </row>
    <row r="667" spans="2:7" ht="13.5">
      <c r="B667" s="228"/>
      <c r="C667" s="136">
        <f aca="true" t="shared" si="228" ref="C667:C679">SUM(D667:G667)</f>
        <v>100</v>
      </c>
      <c r="D667" s="117">
        <f>ROUND(D666/$C666*100,1)</f>
        <v>78.5</v>
      </c>
      <c r="E667" s="117">
        <f>ROUND(E666/$C666*100,1)</f>
        <v>13.6</v>
      </c>
      <c r="F667" s="117">
        <f>ROUND(F666/$C666*100,1)</f>
        <v>5.9</v>
      </c>
      <c r="G667" s="118">
        <f>ROUND(G666/$C666*100,1)</f>
        <v>2</v>
      </c>
    </row>
    <row r="668" spans="2:7" ht="13.5">
      <c r="B668" s="233" t="s">
        <v>98</v>
      </c>
      <c r="C668" s="130">
        <f t="shared" si="228"/>
        <v>930</v>
      </c>
      <c r="D668" s="129">
        <v>760</v>
      </c>
      <c r="E668" s="129">
        <v>110</v>
      </c>
      <c r="F668" s="129">
        <v>49</v>
      </c>
      <c r="G668" s="131">
        <v>11</v>
      </c>
    </row>
    <row r="669" spans="2:7" ht="13.5">
      <c r="B669" s="228"/>
      <c r="C669" s="136">
        <f t="shared" si="228"/>
        <v>100</v>
      </c>
      <c r="D669" s="117">
        <f>ROUND(D668/$C668*100,1)</f>
        <v>81.7</v>
      </c>
      <c r="E669" s="117">
        <f>ROUND(E668/$C668*100,1)</f>
        <v>11.8</v>
      </c>
      <c r="F669" s="117">
        <f>ROUND(F668/$C668*100,1)</f>
        <v>5.3</v>
      </c>
      <c r="G669" s="118">
        <f>ROUND(G668/$C668*100,1)</f>
        <v>1.2</v>
      </c>
    </row>
    <row r="670" spans="2:7" ht="13.5">
      <c r="B670" s="227" t="s">
        <v>99</v>
      </c>
      <c r="C670" s="130">
        <f t="shared" si="228"/>
        <v>1264</v>
      </c>
      <c r="D670" s="129">
        <v>1020</v>
      </c>
      <c r="E670" s="129">
        <v>170</v>
      </c>
      <c r="F670" s="129">
        <v>49</v>
      </c>
      <c r="G670" s="131">
        <v>25</v>
      </c>
    </row>
    <row r="671" spans="2:7" ht="13.5">
      <c r="B671" s="228"/>
      <c r="C671" s="136">
        <f t="shared" si="228"/>
        <v>100.00000000000001</v>
      </c>
      <c r="D671" s="117">
        <f>ROUND(D670/$C670*100,1)</f>
        <v>80.7</v>
      </c>
      <c r="E671" s="117">
        <f>ROUND(E670/$C670*100,1)</f>
        <v>13.4</v>
      </c>
      <c r="F671" s="117">
        <f>ROUND(F670/$C670*100,1)</f>
        <v>3.9</v>
      </c>
      <c r="G671" s="118">
        <f>ROUND(G670/$C670*100,1)</f>
        <v>2</v>
      </c>
    </row>
    <row r="672" spans="2:7" ht="13.5">
      <c r="B672" s="227" t="s">
        <v>100</v>
      </c>
      <c r="C672" s="130">
        <f t="shared" si="228"/>
        <v>2075</v>
      </c>
      <c r="D672" s="129">
        <v>1641</v>
      </c>
      <c r="E672" s="129">
        <v>280</v>
      </c>
      <c r="F672" s="129">
        <v>114</v>
      </c>
      <c r="G672" s="131">
        <v>40</v>
      </c>
    </row>
    <row r="673" spans="2:7" ht="13.5">
      <c r="B673" s="228"/>
      <c r="C673" s="136">
        <f t="shared" si="228"/>
        <v>100</v>
      </c>
      <c r="D673" s="117">
        <f>ROUND(D672/$C672*100,1)</f>
        <v>79.1</v>
      </c>
      <c r="E673" s="117">
        <f>ROUND(E672/$C672*100,1)</f>
        <v>13.5</v>
      </c>
      <c r="F673" s="117">
        <f>ROUND(F672/$C672*100,1)</f>
        <v>5.5</v>
      </c>
      <c r="G673" s="118">
        <f>ROUND(G672/$C672*100,1)</f>
        <v>1.9</v>
      </c>
    </row>
    <row r="674" spans="2:7" ht="13.5">
      <c r="B674" s="227" t="s">
        <v>101</v>
      </c>
      <c r="C674" s="130">
        <f t="shared" si="228"/>
        <v>2201</v>
      </c>
      <c r="D674" s="129">
        <v>1673</v>
      </c>
      <c r="E674" s="129">
        <v>326</v>
      </c>
      <c r="F674" s="129">
        <v>159</v>
      </c>
      <c r="G674" s="131">
        <v>43</v>
      </c>
    </row>
    <row r="675" spans="2:7" ht="13.5">
      <c r="B675" s="228"/>
      <c r="C675" s="136">
        <f t="shared" si="228"/>
        <v>100</v>
      </c>
      <c r="D675" s="117">
        <f>ROUND(D674/$C674*100,1)</f>
        <v>76</v>
      </c>
      <c r="E675" s="117">
        <f>ROUND(E674/$C674*100,1)</f>
        <v>14.8</v>
      </c>
      <c r="F675" s="117">
        <f>ROUND(F674/$C674*100,1)</f>
        <v>7.2</v>
      </c>
      <c r="G675" s="118">
        <f>ROUND(G674/$C674*100,1)</f>
        <v>2</v>
      </c>
    </row>
    <row r="676" spans="2:7" ht="13.5">
      <c r="B676" s="227" t="s">
        <v>102</v>
      </c>
      <c r="C676" s="130">
        <f t="shared" si="228"/>
        <v>1335</v>
      </c>
      <c r="D676" s="129">
        <v>1042</v>
      </c>
      <c r="E676" s="129">
        <v>173</v>
      </c>
      <c r="F676" s="129">
        <v>88</v>
      </c>
      <c r="G676" s="131">
        <v>32</v>
      </c>
    </row>
    <row r="677" spans="2:7" ht="13.5">
      <c r="B677" s="228"/>
      <c r="C677" s="136">
        <f t="shared" si="228"/>
        <v>99.99999999999999</v>
      </c>
      <c r="D677" s="117">
        <f>ROUND(D676/$C676*100,1)</f>
        <v>78.1</v>
      </c>
      <c r="E677" s="117">
        <f>ROUND(E676/$C676*100,1)</f>
        <v>13</v>
      </c>
      <c r="F677" s="117">
        <f>ROUND(F676/$C676*100,1)</f>
        <v>6.6</v>
      </c>
      <c r="G677" s="118">
        <f>ROUND(G676/$C676*100,1)-0.1</f>
        <v>2.3</v>
      </c>
    </row>
    <row r="678" spans="2:7" ht="13.5">
      <c r="B678" s="231" t="s">
        <v>11</v>
      </c>
      <c r="C678" s="130">
        <f t="shared" si="228"/>
        <v>14</v>
      </c>
      <c r="D678" s="129">
        <v>5</v>
      </c>
      <c r="E678" s="129">
        <v>3</v>
      </c>
      <c r="F678" s="129">
        <v>1</v>
      </c>
      <c r="G678" s="131">
        <v>5</v>
      </c>
    </row>
    <row r="679" spans="2:7" ht="13.5">
      <c r="B679" s="229"/>
      <c r="C679" s="137">
        <f t="shared" si="228"/>
        <v>100</v>
      </c>
      <c r="D679" s="123">
        <f>ROUND(D678/$C678*100,1)</f>
        <v>35.7</v>
      </c>
      <c r="E679" s="123">
        <f>ROUND(E678/$C678*100,1)</f>
        <v>21.4</v>
      </c>
      <c r="F679" s="123">
        <f>ROUND(F678/$C678*100,1)</f>
        <v>7.1</v>
      </c>
      <c r="G679" s="124">
        <f>ROUND(G678/$C678*100,1)+0.1</f>
        <v>35.800000000000004</v>
      </c>
    </row>
    <row r="680" spans="2:7" ht="13.5">
      <c r="B680" s="230" t="s">
        <v>6</v>
      </c>
      <c r="C680" s="138">
        <f>SUM(C684,C682,C686,C688,C690,C692)</f>
        <v>7819</v>
      </c>
      <c r="D680" s="138">
        <f>SUM(D684,D682,D686,D688,D690,D692)</f>
        <v>6141</v>
      </c>
      <c r="E680" s="138">
        <f>SUM(E684,E682,E686,E688,E690,E692)</f>
        <v>1062</v>
      </c>
      <c r="F680" s="138">
        <f>SUM(F684,F682,F686,F688,F690,F692)</f>
        <v>460</v>
      </c>
      <c r="G680" s="139">
        <f>SUM(G684,G682,G686,G688,G690,G692)</f>
        <v>156</v>
      </c>
    </row>
    <row r="681" spans="2:7" ht="13.5">
      <c r="B681" s="228"/>
      <c r="C681" s="136">
        <f aca="true" t="shared" si="229" ref="C681:C693">SUM(D681:G681)</f>
        <v>100</v>
      </c>
      <c r="D681" s="117">
        <f>ROUND(D680/$C680*100,1)</f>
        <v>78.5</v>
      </c>
      <c r="E681" s="117">
        <f>ROUND(E680/$C680*100,1)</f>
        <v>13.6</v>
      </c>
      <c r="F681" s="117">
        <f>ROUND(F680/$C680*100,1)</f>
        <v>5.9</v>
      </c>
      <c r="G681" s="118">
        <f>ROUND(G680/$C680*100,1)</f>
        <v>2</v>
      </c>
    </row>
    <row r="682" spans="2:7" ht="13.5">
      <c r="B682" s="227" t="s">
        <v>104</v>
      </c>
      <c r="C682" s="130">
        <f>SUM(D682:G682)</f>
        <v>815</v>
      </c>
      <c r="D682" s="120">
        <v>661</v>
      </c>
      <c r="E682" s="120">
        <v>100</v>
      </c>
      <c r="F682" s="120">
        <v>37</v>
      </c>
      <c r="G682" s="134">
        <v>17</v>
      </c>
    </row>
    <row r="683" spans="2:7" ht="13.5">
      <c r="B683" s="228"/>
      <c r="C683" s="136">
        <f>SUM(D683:G683)</f>
        <v>99.99999999999999</v>
      </c>
      <c r="D683" s="117">
        <f>ROUND(D682/$C682*100,1)</f>
        <v>81.1</v>
      </c>
      <c r="E683" s="117">
        <f>ROUND(E682/$C682*100,1)</f>
        <v>12.3</v>
      </c>
      <c r="F683" s="117">
        <f>ROUND(F682/$C682*100,1)</f>
        <v>4.5</v>
      </c>
      <c r="G683" s="118">
        <f>ROUND(G682/$C682*100,1)</f>
        <v>2.1</v>
      </c>
    </row>
    <row r="684" spans="2:7" ht="13.5">
      <c r="B684" s="233" t="s">
        <v>103</v>
      </c>
      <c r="C684" s="130">
        <f t="shared" si="229"/>
        <v>1188</v>
      </c>
      <c r="D684" s="129">
        <v>927</v>
      </c>
      <c r="E684" s="129">
        <v>178</v>
      </c>
      <c r="F684" s="129">
        <v>71</v>
      </c>
      <c r="G684" s="131">
        <v>12</v>
      </c>
    </row>
    <row r="685" spans="2:7" ht="13.5">
      <c r="B685" s="228"/>
      <c r="C685" s="136">
        <f t="shared" si="229"/>
        <v>100</v>
      </c>
      <c r="D685" s="117">
        <f>ROUND(D684/$C684*100,1)</f>
        <v>78</v>
      </c>
      <c r="E685" s="117">
        <f>ROUND(E684/$C684*100,1)</f>
        <v>15</v>
      </c>
      <c r="F685" s="117">
        <f>ROUND(F684/$C684*100,1)</f>
        <v>6</v>
      </c>
      <c r="G685" s="118">
        <f>ROUND(G684/$C684*100,1)</f>
        <v>1</v>
      </c>
    </row>
    <row r="686" spans="2:7" ht="13.5">
      <c r="B686" s="227" t="s">
        <v>105</v>
      </c>
      <c r="C686" s="130">
        <f t="shared" si="229"/>
        <v>2658</v>
      </c>
      <c r="D686" s="120">
        <v>2028</v>
      </c>
      <c r="E686" s="120">
        <v>398</v>
      </c>
      <c r="F686" s="120">
        <v>181</v>
      </c>
      <c r="G686" s="134">
        <v>51</v>
      </c>
    </row>
    <row r="687" spans="2:7" ht="13.5">
      <c r="B687" s="228"/>
      <c r="C687" s="136">
        <f t="shared" si="229"/>
        <v>100</v>
      </c>
      <c r="D687" s="117">
        <f>ROUND(D686/$C686*100,1)</f>
        <v>76.3</v>
      </c>
      <c r="E687" s="117">
        <f>ROUND(E686/$C686*100,1)</f>
        <v>15</v>
      </c>
      <c r="F687" s="117">
        <f>ROUND(F686/$C686*100,1)</f>
        <v>6.8</v>
      </c>
      <c r="G687" s="118">
        <f>ROUND(G686/$C686*100,1)</f>
        <v>1.9</v>
      </c>
    </row>
    <row r="688" spans="2:7" ht="13.5">
      <c r="B688" s="227" t="s">
        <v>106</v>
      </c>
      <c r="C688" s="130">
        <f t="shared" si="229"/>
        <v>1641</v>
      </c>
      <c r="D688" s="120">
        <v>1337</v>
      </c>
      <c r="E688" s="120">
        <v>183</v>
      </c>
      <c r="F688" s="120">
        <v>84</v>
      </c>
      <c r="G688" s="134">
        <v>37</v>
      </c>
    </row>
    <row r="689" spans="2:7" ht="13.5">
      <c r="B689" s="228"/>
      <c r="C689" s="136">
        <f t="shared" si="229"/>
        <v>100</v>
      </c>
      <c r="D689" s="117">
        <f>ROUND(D688/$C688*100,1)</f>
        <v>81.5</v>
      </c>
      <c r="E689" s="117">
        <f>ROUND(E688/$C688*100,1)</f>
        <v>11.2</v>
      </c>
      <c r="F689" s="117">
        <f>ROUND(F688/$C688*100,1)</f>
        <v>5.1</v>
      </c>
      <c r="G689" s="118">
        <f>ROUND(G688/$C688*100,1)-0.1</f>
        <v>2.1999999999999997</v>
      </c>
    </row>
    <row r="690" spans="2:7" ht="13.5">
      <c r="B690" s="227" t="s">
        <v>107</v>
      </c>
      <c r="C690" s="130">
        <f t="shared" si="229"/>
        <v>326</v>
      </c>
      <c r="D690" s="120">
        <v>254</v>
      </c>
      <c r="E690" s="120">
        <v>53</v>
      </c>
      <c r="F690" s="120">
        <v>16</v>
      </c>
      <c r="G690" s="134">
        <v>3</v>
      </c>
    </row>
    <row r="691" spans="2:7" ht="13.5">
      <c r="B691" s="228"/>
      <c r="C691" s="136">
        <f t="shared" si="229"/>
        <v>100.00000000000001</v>
      </c>
      <c r="D691" s="117">
        <f>ROUND(D690/$C690*100,1)</f>
        <v>77.9</v>
      </c>
      <c r="E691" s="117">
        <f>ROUND(E690/$C690*100,1)</f>
        <v>16.3</v>
      </c>
      <c r="F691" s="117">
        <f>ROUND(F690/$C690*100,1)</f>
        <v>4.9</v>
      </c>
      <c r="G691" s="118">
        <f>ROUND(G690/$C690*100,1)</f>
        <v>0.9</v>
      </c>
    </row>
    <row r="692" spans="2:7" ht="13.5">
      <c r="B692" s="227" t="s">
        <v>108</v>
      </c>
      <c r="C692" s="130">
        <f t="shared" si="229"/>
        <v>1191</v>
      </c>
      <c r="D692" s="120">
        <v>934</v>
      </c>
      <c r="E692" s="120">
        <v>150</v>
      </c>
      <c r="F692" s="120">
        <v>71</v>
      </c>
      <c r="G692" s="134">
        <v>36</v>
      </c>
    </row>
    <row r="693" spans="2:7" ht="13.5">
      <c r="B693" s="228"/>
      <c r="C693" s="137">
        <f t="shared" si="229"/>
        <v>100</v>
      </c>
      <c r="D693" s="123">
        <f>ROUND(D692/$C692*100,1)</f>
        <v>78.4</v>
      </c>
      <c r="E693" s="123">
        <f>ROUND(E692/$C692*100,1)</f>
        <v>12.6</v>
      </c>
      <c r="F693" s="123">
        <f>ROUND(F692/$C692*100,1)</f>
        <v>6</v>
      </c>
      <c r="G693" s="124">
        <f>ROUND(G692/$C692*100,1)</f>
        <v>3</v>
      </c>
    </row>
    <row r="694" spans="2:7" ht="13.5">
      <c r="B694" s="230" t="s">
        <v>6</v>
      </c>
      <c r="C694" s="128">
        <f>SUM(C696,C698)</f>
        <v>7819</v>
      </c>
      <c r="D694" s="129">
        <f>SUM(D696,D698)</f>
        <v>6141</v>
      </c>
      <c r="E694" s="129">
        <f>SUM(E696,E698)</f>
        <v>1062</v>
      </c>
      <c r="F694" s="129">
        <f>SUM(F696,F698)</f>
        <v>460</v>
      </c>
      <c r="G694" s="131">
        <f>SUM(G696,G698)</f>
        <v>156</v>
      </c>
    </row>
    <row r="695" spans="2:7" ht="13.5">
      <c r="B695" s="228"/>
      <c r="C695" s="136">
        <f>SUM(D695:G695)</f>
        <v>100</v>
      </c>
      <c r="D695" s="117">
        <f>ROUND(D694/$C694*100,1)</f>
        <v>78.5</v>
      </c>
      <c r="E695" s="117">
        <f>ROUND(E694/$C694*100,1)</f>
        <v>13.6</v>
      </c>
      <c r="F695" s="117">
        <f>ROUND(F694/$C694*100,1)</f>
        <v>5.9</v>
      </c>
      <c r="G695" s="118">
        <f>ROUND(G694/$C694*100,1)</f>
        <v>2</v>
      </c>
    </row>
    <row r="696" spans="2:7" ht="13.5">
      <c r="B696" s="227" t="s">
        <v>163</v>
      </c>
      <c r="C696" s="130">
        <f>SUM(D696:G696)</f>
        <v>3189</v>
      </c>
      <c r="D696" s="120">
        <v>2534</v>
      </c>
      <c r="E696" s="120">
        <v>431</v>
      </c>
      <c r="F696" s="120">
        <v>173</v>
      </c>
      <c r="G696" s="134">
        <v>51</v>
      </c>
    </row>
    <row r="697" spans="2:7" ht="13.5">
      <c r="B697" s="228"/>
      <c r="C697" s="136">
        <f>SUM(D697:G697)</f>
        <v>100</v>
      </c>
      <c r="D697" s="117">
        <f>ROUND(D696/$C696*100,1)</f>
        <v>79.5</v>
      </c>
      <c r="E697" s="117">
        <f>ROUND(E696/$C696*100,1)</f>
        <v>13.5</v>
      </c>
      <c r="F697" s="117">
        <f>ROUND(F696/$C696*100,1)</f>
        <v>5.4</v>
      </c>
      <c r="G697" s="118">
        <f>ROUND(G696/$C696*100,1)</f>
        <v>1.6</v>
      </c>
    </row>
    <row r="698" spans="2:7" ht="13.5">
      <c r="B698" s="231" t="s">
        <v>109</v>
      </c>
      <c r="C698" s="130">
        <f>SUM(D698:G698)</f>
        <v>4630</v>
      </c>
      <c r="D698" s="120">
        <v>3607</v>
      </c>
      <c r="E698" s="120">
        <v>631</v>
      </c>
      <c r="F698" s="120">
        <v>287</v>
      </c>
      <c r="G698" s="134">
        <v>105</v>
      </c>
    </row>
    <row r="699" spans="2:7" ht="13.5">
      <c r="B699" s="229"/>
      <c r="C699" s="137">
        <f>SUM(D699:G699)</f>
        <v>100</v>
      </c>
      <c r="D699" s="123">
        <f>ROUND(D698/$C698*100,1)</f>
        <v>77.9</v>
      </c>
      <c r="E699" s="123">
        <f>ROUND(E698/$C698*100,1)</f>
        <v>13.6</v>
      </c>
      <c r="F699" s="123">
        <f>ROUND(F698/$C698*100,1)</f>
        <v>6.2</v>
      </c>
      <c r="G699" s="124">
        <f>ROUND(G698/$C698*100,1)</f>
        <v>2.3</v>
      </c>
    </row>
    <row r="704" ht="13.5">
      <c r="A704" s="107" t="s">
        <v>222</v>
      </c>
    </row>
    <row r="705" ht="13.5">
      <c r="A705" s="107" t="s">
        <v>177</v>
      </c>
    </row>
    <row r="707" spans="2:7" ht="40.5">
      <c r="B707" s="109" t="s">
        <v>97</v>
      </c>
      <c r="C707" s="110" t="s">
        <v>6</v>
      </c>
      <c r="D707" s="127" t="s">
        <v>39</v>
      </c>
      <c r="E707" s="127" t="s">
        <v>40</v>
      </c>
      <c r="F707" s="127" t="s">
        <v>41</v>
      </c>
      <c r="G707" s="112" t="s">
        <v>11</v>
      </c>
    </row>
    <row r="708" spans="2:7" ht="13.5">
      <c r="B708" s="230" t="s">
        <v>6</v>
      </c>
      <c r="C708" s="138">
        <f>SUM(C710,C712,C714)</f>
        <v>7819</v>
      </c>
      <c r="D708" s="114">
        <f>SUM(D710,D712,D714)</f>
        <v>7305</v>
      </c>
      <c r="E708" s="114">
        <f>SUM(E710,E712,E714)</f>
        <v>130</v>
      </c>
      <c r="F708" s="114">
        <f>SUM(F710,F712,F714)</f>
        <v>41</v>
      </c>
      <c r="G708" s="115">
        <f>SUM(G710,G712,G714)</f>
        <v>343</v>
      </c>
    </row>
    <row r="709" spans="2:7" ht="13.5">
      <c r="B709" s="228"/>
      <c r="C709" s="136">
        <f aca="true" t="shared" si="230" ref="C709:C715">SUM(D709:G709)</f>
        <v>100.00000000000001</v>
      </c>
      <c r="D709" s="117">
        <f>ROUND(D708/$C708*100,1)</f>
        <v>93.4</v>
      </c>
      <c r="E709" s="117">
        <f>ROUND(E708/$C708*100,1)</f>
        <v>1.7</v>
      </c>
      <c r="F709" s="117">
        <f>ROUND(F708/$C708*100,1)</f>
        <v>0.5</v>
      </c>
      <c r="G709" s="118">
        <f>ROUND(G708/$C708*100,1)</f>
        <v>4.4</v>
      </c>
    </row>
    <row r="710" spans="2:7" ht="13.5">
      <c r="B710" s="233" t="s">
        <v>12</v>
      </c>
      <c r="C710" s="130">
        <f t="shared" si="230"/>
        <v>3936</v>
      </c>
      <c r="D710" s="129">
        <v>3685</v>
      </c>
      <c r="E710" s="129">
        <v>63</v>
      </c>
      <c r="F710" s="129">
        <v>25</v>
      </c>
      <c r="G710" s="131">
        <v>163</v>
      </c>
    </row>
    <row r="711" spans="2:7" ht="13.5">
      <c r="B711" s="228"/>
      <c r="C711" s="136">
        <f t="shared" si="230"/>
        <v>99.99999999999999</v>
      </c>
      <c r="D711" s="117">
        <f>ROUND(D710/$C710*100,1)</f>
        <v>93.6</v>
      </c>
      <c r="E711" s="117">
        <f>ROUND(E710/$C710*100,1)</f>
        <v>1.6</v>
      </c>
      <c r="F711" s="117">
        <f>ROUND(F710/$C710*100,1)</f>
        <v>0.6</v>
      </c>
      <c r="G711" s="118">
        <f>ROUND(G710/$C710*100,1)+0.1</f>
        <v>4.199999999999999</v>
      </c>
    </row>
    <row r="712" spans="2:7" ht="13.5">
      <c r="B712" s="227" t="s">
        <v>13</v>
      </c>
      <c r="C712" s="130">
        <f t="shared" si="230"/>
        <v>3737</v>
      </c>
      <c r="D712" s="129">
        <v>3493</v>
      </c>
      <c r="E712" s="129">
        <v>61</v>
      </c>
      <c r="F712" s="129">
        <v>15</v>
      </c>
      <c r="G712" s="131">
        <v>168</v>
      </c>
    </row>
    <row r="713" spans="2:7" ht="13.5">
      <c r="B713" s="228"/>
      <c r="C713" s="136">
        <f t="shared" si="230"/>
        <v>100</v>
      </c>
      <c r="D713" s="117">
        <f>ROUND(D712/$C712*100,1)</f>
        <v>93.5</v>
      </c>
      <c r="E713" s="117">
        <f>ROUND(E712/$C712*100,1)</f>
        <v>1.6</v>
      </c>
      <c r="F713" s="117">
        <f>ROUND(F712/$C712*100,1)</f>
        <v>0.4</v>
      </c>
      <c r="G713" s="118">
        <f>ROUND(G712/$C712*100,1)</f>
        <v>4.5</v>
      </c>
    </row>
    <row r="714" spans="2:7" ht="13.5">
      <c r="B714" s="231" t="s">
        <v>11</v>
      </c>
      <c r="C714" s="130">
        <f t="shared" si="230"/>
        <v>146</v>
      </c>
      <c r="D714" s="129">
        <v>127</v>
      </c>
      <c r="E714" s="129">
        <v>6</v>
      </c>
      <c r="F714" s="129">
        <v>1</v>
      </c>
      <c r="G714" s="131">
        <v>12</v>
      </c>
    </row>
    <row r="715" spans="2:7" ht="13.5">
      <c r="B715" s="229"/>
      <c r="C715" s="137">
        <f t="shared" si="230"/>
        <v>100</v>
      </c>
      <c r="D715" s="123">
        <f>ROUND(D714/$C714*100,1)</f>
        <v>87</v>
      </c>
      <c r="E715" s="123">
        <f>ROUND(E714/$C714*100,1)</f>
        <v>4.1</v>
      </c>
      <c r="F715" s="123">
        <f>ROUND(F714/$C714*100,1)</f>
        <v>0.7</v>
      </c>
      <c r="G715" s="124">
        <f>ROUND(G714/$C714*100,1)</f>
        <v>8.2</v>
      </c>
    </row>
    <row r="716" spans="2:7" ht="13.5">
      <c r="B716" s="230" t="s">
        <v>6</v>
      </c>
      <c r="C716" s="138">
        <f>SUM(C718,C720,C722,C724,C726,C728)</f>
        <v>7819</v>
      </c>
      <c r="D716" s="138">
        <f>SUM(D718,D720,D722,D724,D726,D728)</f>
        <v>7305</v>
      </c>
      <c r="E716" s="138">
        <f>SUM(E718,E720,E722,E724,E726,E728)</f>
        <v>130</v>
      </c>
      <c r="F716" s="138">
        <f>SUM(F718,F720,F722,F724,F726,F728)</f>
        <v>41</v>
      </c>
      <c r="G716" s="139">
        <f>SUM(G718,G720,G722,G724,G726,G728)</f>
        <v>343</v>
      </c>
    </row>
    <row r="717" spans="2:7" ht="13.5">
      <c r="B717" s="228"/>
      <c r="C717" s="136">
        <f aca="true" t="shared" si="231" ref="C717:C729">SUM(D717:G717)</f>
        <v>100.00000000000001</v>
      </c>
      <c r="D717" s="117">
        <f>ROUND(D716/$C716*100,1)</f>
        <v>93.4</v>
      </c>
      <c r="E717" s="117">
        <f>ROUND(E716/$C716*100,1)</f>
        <v>1.7</v>
      </c>
      <c r="F717" s="117">
        <f>ROUND(F716/$C716*100,1)</f>
        <v>0.5</v>
      </c>
      <c r="G717" s="118">
        <f>ROUND(G716/$C716*100,1)</f>
        <v>4.4</v>
      </c>
    </row>
    <row r="718" spans="2:7" ht="13.5">
      <c r="B718" s="233" t="s">
        <v>98</v>
      </c>
      <c r="C718" s="130">
        <f t="shared" si="231"/>
        <v>930</v>
      </c>
      <c r="D718" s="129">
        <v>862</v>
      </c>
      <c r="E718" s="129">
        <v>19</v>
      </c>
      <c r="F718" s="129">
        <v>19</v>
      </c>
      <c r="G718" s="131">
        <v>30</v>
      </c>
    </row>
    <row r="719" spans="2:7" ht="13.5">
      <c r="B719" s="228"/>
      <c r="C719" s="136">
        <f t="shared" si="231"/>
        <v>100</v>
      </c>
      <c r="D719" s="117">
        <f>ROUND(D718/$C718*100,1)</f>
        <v>92.7</v>
      </c>
      <c r="E719" s="117">
        <f>ROUND(E718/$C718*100,1)</f>
        <v>2</v>
      </c>
      <c r="F719" s="117">
        <f>ROUND(F718/$C718*100,1)</f>
        <v>2</v>
      </c>
      <c r="G719" s="118">
        <f>ROUND(G718/$C718*100,1)+0.1</f>
        <v>3.3000000000000003</v>
      </c>
    </row>
    <row r="720" spans="2:7" ht="13.5">
      <c r="B720" s="227" t="s">
        <v>99</v>
      </c>
      <c r="C720" s="130">
        <f t="shared" si="231"/>
        <v>1264</v>
      </c>
      <c r="D720" s="129">
        <v>1186</v>
      </c>
      <c r="E720" s="129">
        <v>13</v>
      </c>
      <c r="F720" s="129">
        <v>6</v>
      </c>
      <c r="G720" s="131">
        <v>59</v>
      </c>
    </row>
    <row r="721" spans="2:7" ht="13.5">
      <c r="B721" s="228"/>
      <c r="C721" s="136">
        <f t="shared" si="231"/>
        <v>100</v>
      </c>
      <c r="D721" s="117">
        <f>ROUND(D720/$C720*100,1)</f>
        <v>93.8</v>
      </c>
      <c r="E721" s="117">
        <f>ROUND(E720/$C720*100,1)</f>
        <v>1</v>
      </c>
      <c r="F721" s="117">
        <f>ROUND(F720/$C720*100,1)</f>
        <v>0.5</v>
      </c>
      <c r="G721" s="118">
        <f>ROUND(G720/$C720*100,1)</f>
        <v>4.7</v>
      </c>
    </row>
    <row r="722" spans="2:7" ht="13.5">
      <c r="B722" s="227" t="s">
        <v>100</v>
      </c>
      <c r="C722" s="130">
        <f t="shared" si="231"/>
        <v>2075</v>
      </c>
      <c r="D722" s="129">
        <v>1945</v>
      </c>
      <c r="E722" s="129">
        <v>44</v>
      </c>
      <c r="F722" s="129">
        <v>7</v>
      </c>
      <c r="G722" s="131">
        <v>79</v>
      </c>
    </row>
    <row r="723" spans="2:7" ht="13.5">
      <c r="B723" s="228"/>
      <c r="C723" s="136">
        <f t="shared" si="231"/>
        <v>100</v>
      </c>
      <c r="D723" s="117">
        <f>ROUND(D722/$C722*100,1)</f>
        <v>93.7</v>
      </c>
      <c r="E723" s="117">
        <f>ROUND(E722/$C722*100,1)</f>
        <v>2.1</v>
      </c>
      <c r="F723" s="117">
        <f>ROUND(F722/$C722*100,1)</f>
        <v>0.3</v>
      </c>
      <c r="G723" s="118">
        <f>ROUND(G722/$C722*100,1)+0.1</f>
        <v>3.9</v>
      </c>
    </row>
    <row r="724" spans="2:7" ht="13.5">
      <c r="B724" s="227" t="s">
        <v>101</v>
      </c>
      <c r="C724" s="130">
        <f t="shared" si="231"/>
        <v>2201</v>
      </c>
      <c r="D724" s="129">
        <v>2056</v>
      </c>
      <c r="E724" s="129">
        <v>41</v>
      </c>
      <c r="F724" s="129">
        <v>6</v>
      </c>
      <c r="G724" s="131">
        <v>98</v>
      </c>
    </row>
    <row r="725" spans="2:7" ht="13.5">
      <c r="B725" s="228"/>
      <c r="C725" s="136">
        <f t="shared" si="231"/>
        <v>100.00000000000001</v>
      </c>
      <c r="D725" s="117">
        <f>ROUND(D724/$C724*100,1)</f>
        <v>93.4</v>
      </c>
      <c r="E725" s="117">
        <f>ROUND(E724/$C724*100,1)</f>
        <v>1.9</v>
      </c>
      <c r="F725" s="117">
        <f>ROUND(F724/$C724*100,1)</f>
        <v>0.3</v>
      </c>
      <c r="G725" s="118">
        <f>ROUND(G724/$C724*100,1)-0.1</f>
        <v>4.4</v>
      </c>
    </row>
    <row r="726" spans="2:7" ht="13.5">
      <c r="B726" s="227" t="s">
        <v>102</v>
      </c>
      <c r="C726" s="130">
        <f t="shared" si="231"/>
        <v>1335</v>
      </c>
      <c r="D726" s="129">
        <v>1249</v>
      </c>
      <c r="E726" s="129">
        <v>12</v>
      </c>
      <c r="F726" s="129">
        <v>3</v>
      </c>
      <c r="G726" s="131">
        <v>71</v>
      </c>
    </row>
    <row r="727" spans="2:7" ht="13.5">
      <c r="B727" s="228"/>
      <c r="C727" s="136">
        <f t="shared" si="231"/>
        <v>100</v>
      </c>
      <c r="D727" s="117">
        <f>ROUND(D726/$C726*100,1)</f>
        <v>93.6</v>
      </c>
      <c r="E727" s="117">
        <f>ROUND(E726/$C726*100,1)</f>
        <v>0.9</v>
      </c>
      <c r="F727" s="117">
        <f>ROUND(F726/$C726*100,1)</f>
        <v>0.2</v>
      </c>
      <c r="G727" s="118">
        <f>ROUND(G726/$C726*100,1)</f>
        <v>5.3</v>
      </c>
    </row>
    <row r="728" spans="2:7" ht="13.5">
      <c r="B728" s="231" t="s">
        <v>11</v>
      </c>
      <c r="C728" s="130">
        <f t="shared" si="231"/>
        <v>14</v>
      </c>
      <c r="D728" s="129">
        <v>7</v>
      </c>
      <c r="E728" s="129">
        <v>1</v>
      </c>
      <c r="F728" s="129">
        <v>0</v>
      </c>
      <c r="G728" s="131">
        <v>6</v>
      </c>
    </row>
    <row r="729" spans="2:7" ht="13.5">
      <c r="B729" s="229"/>
      <c r="C729" s="137">
        <f t="shared" si="231"/>
        <v>100</v>
      </c>
      <c r="D729" s="123">
        <f>ROUND(D728/$C728*100,1)</f>
        <v>50</v>
      </c>
      <c r="E729" s="123">
        <f>ROUND(E728/$C728*100,1)</f>
        <v>7.1</v>
      </c>
      <c r="F729" s="123">
        <f>ROUND(F728/$C728*100,1)</f>
        <v>0</v>
      </c>
      <c r="G729" s="124">
        <f>ROUND(G728/$C728*100,1)</f>
        <v>42.9</v>
      </c>
    </row>
    <row r="730" spans="2:7" ht="13.5">
      <c r="B730" s="230" t="s">
        <v>6</v>
      </c>
      <c r="C730" s="138">
        <f>SUM(C734,C732,C736,C738,C740,C742)</f>
        <v>7819</v>
      </c>
      <c r="D730" s="138">
        <f>SUM(D734,D732,D736,D738,D740,D742)</f>
        <v>7305</v>
      </c>
      <c r="E730" s="138">
        <f>SUM(E734,E732,E736,E738,E740,E742)</f>
        <v>130</v>
      </c>
      <c r="F730" s="138">
        <f>SUM(F734,F732,F736,F738,F740,F742)</f>
        <v>41</v>
      </c>
      <c r="G730" s="139">
        <f>SUM(G734,G732,G736,G738,G740,G742)</f>
        <v>343</v>
      </c>
    </row>
    <row r="731" spans="2:7" ht="13.5">
      <c r="B731" s="228"/>
      <c r="C731" s="136">
        <f aca="true" t="shared" si="232" ref="C731:C743">SUM(D731:G731)</f>
        <v>100.00000000000001</v>
      </c>
      <c r="D731" s="117">
        <f>ROUND(D730/$C730*100,1)</f>
        <v>93.4</v>
      </c>
      <c r="E731" s="117">
        <f>ROUND(E730/$C730*100,1)</f>
        <v>1.7</v>
      </c>
      <c r="F731" s="117">
        <f>ROUND(F730/$C730*100,1)</f>
        <v>0.5</v>
      </c>
      <c r="G731" s="118">
        <f>ROUND(G730/$C730*100,1)</f>
        <v>4.4</v>
      </c>
    </row>
    <row r="732" spans="2:7" ht="13.5">
      <c r="B732" s="227" t="s">
        <v>104</v>
      </c>
      <c r="C732" s="130">
        <f>SUM(D732:G732)</f>
        <v>815</v>
      </c>
      <c r="D732" s="120">
        <v>763</v>
      </c>
      <c r="E732" s="120">
        <v>9</v>
      </c>
      <c r="F732" s="120">
        <v>7</v>
      </c>
      <c r="G732" s="134">
        <v>36</v>
      </c>
    </row>
    <row r="733" spans="2:7" ht="13.5">
      <c r="B733" s="228"/>
      <c r="C733" s="136">
        <f>SUM(D733:G733)</f>
        <v>100</v>
      </c>
      <c r="D733" s="117">
        <f>ROUND(D732/$C732*100,1)</f>
        <v>93.6</v>
      </c>
      <c r="E733" s="117">
        <f>ROUND(E732/$C732*100,1)</f>
        <v>1.1</v>
      </c>
      <c r="F733" s="117">
        <f>ROUND(F732/$C732*100,1)</f>
        <v>0.9</v>
      </c>
      <c r="G733" s="118">
        <f>ROUND(G732/$C732*100,1)</f>
        <v>4.4</v>
      </c>
    </row>
    <row r="734" spans="2:7" ht="13.5">
      <c r="B734" s="233" t="s">
        <v>103</v>
      </c>
      <c r="C734" s="130">
        <f t="shared" si="232"/>
        <v>1188</v>
      </c>
      <c r="D734" s="129">
        <v>1109</v>
      </c>
      <c r="E734" s="129">
        <v>28</v>
      </c>
      <c r="F734" s="129">
        <v>7</v>
      </c>
      <c r="G734" s="131">
        <v>44</v>
      </c>
    </row>
    <row r="735" spans="2:7" ht="13.5">
      <c r="B735" s="228"/>
      <c r="C735" s="136">
        <f t="shared" si="232"/>
        <v>100</v>
      </c>
      <c r="D735" s="117">
        <f>ROUND(D734/$C734*100,1)</f>
        <v>93.4</v>
      </c>
      <c r="E735" s="117">
        <f>ROUND(E734/$C734*100,1)</f>
        <v>2.4</v>
      </c>
      <c r="F735" s="117">
        <f>ROUND(F734/$C734*100,1)</f>
        <v>0.6</v>
      </c>
      <c r="G735" s="118">
        <f>ROUND(G734/$C734*100,1)-0.1</f>
        <v>3.6</v>
      </c>
    </row>
    <row r="736" spans="2:7" ht="13.5">
      <c r="B736" s="227" t="s">
        <v>105</v>
      </c>
      <c r="C736" s="130">
        <f t="shared" si="232"/>
        <v>2658</v>
      </c>
      <c r="D736" s="120">
        <v>2498</v>
      </c>
      <c r="E736" s="120">
        <v>43</v>
      </c>
      <c r="F736" s="120">
        <v>14</v>
      </c>
      <c r="G736" s="134">
        <v>103</v>
      </c>
    </row>
    <row r="737" spans="2:7" ht="13.5">
      <c r="B737" s="228"/>
      <c r="C737" s="136">
        <f t="shared" si="232"/>
        <v>100</v>
      </c>
      <c r="D737" s="117">
        <f>ROUND(D736/$C736*100,1)</f>
        <v>94</v>
      </c>
      <c r="E737" s="117">
        <f>ROUND(E736/$C736*100,1)</f>
        <v>1.6</v>
      </c>
      <c r="F737" s="117">
        <f>ROUND(F736/$C736*100,1)</f>
        <v>0.5</v>
      </c>
      <c r="G737" s="118">
        <f>ROUND(G736/$C736*100,1)</f>
        <v>3.9</v>
      </c>
    </row>
    <row r="738" spans="2:7" ht="13.5">
      <c r="B738" s="227" t="s">
        <v>106</v>
      </c>
      <c r="C738" s="130">
        <f t="shared" si="232"/>
        <v>1641</v>
      </c>
      <c r="D738" s="120">
        <v>1516</v>
      </c>
      <c r="E738" s="120">
        <v>32</v>
      </c>
      <c r="F738" s="120">
        <v>7</v>
      </c>
      <c r="G738" s="134">
        <v>86</v>
      </c>
    </row>
    <row r="739" spans="2:7" ht="13.5">
      <c r="B739" s="228"/>
      <c r="C739" s="136">
        <f t="shared" si="232"/>
        <v>100.00000000000001</v>
      </c>
      <c r="D739" s="117">
        <f>ROUND(D738/$C738*100,1)</f>
        <v>92.4</v>
      </c>
      <c r="E739" s="117">
        <f>ROUND(E738/$C738*100,1)</f>
        <v>2</v>
      </c>
      <c r="F739" s="117">
        <f>ROUND(F738/$C738*100,1)</f>
        <v>0.4</v>
      </c>
      <c r="G739" s="118">
        <f>ROUND(G738/$C738*100,1)</f>
        <v>5.2</v>
      </c>
    </row>
    <row r="740" spans="2:7" ht="13.5">
      <c r="B740" s="227" t="s">
        <v>107</v>
      </c>
      <c r="C740" s="130">
        <f t="shared" si="232"/>
        <v>326</v>
      </c>
      <c r="D740" s="120">
        <v>310</v>
      </c>
      <c r="E740" s="120">
        <v>3</v>
      </c>
      <c r="F740" s="120">
        <v>0</v>
      </c>
      <c r="G740" s="134">
        <v>13</v>
      </c>
    </row>
    <row r="741" spans="2:7" ht="13.5">
      <c r="B741" s="228"/>
      <c r="C741" s="136">
        <f t="shared" si="232"/>
        <v>100</v>
      </c>
      <c r="D741" s="117">
        <f>ROUND(D740/$C740*100,1)</f>
        <v>95.1</v>
      </c>
      <c r="E741" s="117">
        <f>ROUND(E740/$C740*100,1)</f>
        <v>0.9</v>
      </c>
      <c r="F741" s="117">
        <f>ROUND(F740/$C740*100,1)</f>
        <v>0</v>
      </c>
      <c r="G741" s="118">
        <f>ROUND(G740/$C740*100,1)</f>
        <v>4</v>
      </c>
    </row>
    <row r="742" spans="2:7" ht="13.5">
      <c r="B742" s="227" t="s">
        <v>108</v>
      </c>
      <c r="C742" s="130">
        <f t="shared" si="232"/>
        <v>1191</v>
      </c>
      <c r="D742" s="120">
        <v>1109</v>
      </c>
      <c r="E742" s="120">
        <v>15</v>
      </c>
      <c r="F742" s="120">
        <v>6</v>
      </c>
      <c r="G742" s="134">
        <v>61</v>
      </c>
    </row>
    <row r="743" spans="2:7" ht="13.5">
      <c r="B743" s="228"/>
      <c r="C743" s="137">
        <f t="shared" si="232"/>
        <v>99.99999999999999</v>
      </c>
      <c r="D743" s="123">
        <f>ROUND(D742/$C742*100,1)</f>
        <v>93.1</v>
      </c>
      <c r="E743" s="123">
        <f>ROUND(E742/$C742*100,1)</f>
        <v>1.3</v>
      </c>
      <c r="F743" s="123">
        <f>ROUND(F742/$C742*100,1)</f>
        <v>0.5</v>
      </c>
      <c r="G743" s="124">
        <f>ROUND(G742/$C742*100,1)</f>
        <v>5.1</v>
      </c>
    </row>
    <row r="744" spans="2:7" ht="13.5">
      <c r="B744" s="230" t="s">
        <v>6</v>
      </c>
      <c r="C744" s="128">
        <f>SUM(C746,C748)</f>
        <v>7819</v>
      </c>
      <c r="D744" s="129">
        <f>SUM(D746,D748)</f>
        <v>7305</v>
      </c>
      <c r="E744" s="129">
        <f>SUM(E746,E748)</f>
        <v>130</v>
      </c>
      <c r="F744" s="129">
        <f>SUM(F746,F748)</f>
        <v>41</v>
      </c>
      <c r="G744" s="131">
        <f>SUM(G746,G748)</f>
        <v>343</v>
      </c>
    </row>
    <row r="745" spans="2:7" ht="13.5">
      <c r="B745" s="228"/>
      <c r="C745" s="136">
        <f>SUM(D745:G745)</f>
        <v>100.00000000000001</v>
      </c>
      <c r="D745" s="117">
        <f>ROUND(D744/$C744*100,1)</f>
        <v>93.4</v>
      </c>
      <c r="E745" s="117">
        <f>ROUND(E744/$C744*100,1)</f>
        <v>1.7</v>
      </c>
      <c r="F745" s="117">
        <f>ROUND(F744/$C744*100,1)</f>
        <v>0.5</v>
      </c>
      <c r="G745" s="118">
        <f>ROUND(G744/$C744*100,1)</f>
        <v>4.4</v>
      </c>
    </row>
    <row r="746" spans="2:7" ht="13.5">
      <c r="B746" s="227" t="s">
        <v>163</v>
      </c>
      <c r="C746" s="130">
        <f>SUM(D746:G746)</f>
        <v>3189</v>
      </c>
      <c r="D746" s="120">
        <v>2981</v>
      </c>
      <c r="E746" s="120">
        <v>55</v>
      </c>
      <c r="F746" s="120">
        <v>26</v>
      </c>
      <c r="G746" s="134">
        <v>127</v>
      </c>
    </row>
    <row r="747" spans="2:7" ht="13.5">
      <c r="B747" s="228"/>
      <c r="C747" s="136">
        <f>SUM(D747:G747)</f>
        <v>100</v>
      </c>
      <c r="D747" s="117">
        <f>ROUND(D746/$C746*100,1)</f>
        <v>93.5</v>
      </c>
      <c r="E747" s="117">
        <f>ROUND(E746/$C746*100,1)</f>
        <v>1.7</v>
      </c>
      <c r="F747" s="117">
        <f>ROUND(F746/$C746*100,1)</f>
        <v>0.8</v>
      </c>
      <c r="G747" s="118">
        <f>ROUND(G746/$C746*100,1)</f>
        <v>4</v>
      </c>
    </row>
    <row r="748" spans="2:7" ht="13.5">
      <c r="B748" s="231" t="s">
        <v>109</v>
      </c>
      <c r="C748" s="130">
        <f>SUM(D748:G748)</f>
        <v>4630</v>
      </c>
      <c r="D748" s="120">
        <v>4324</v>
      </c>
      <c r="E748" s="120">
        <v>75</v>
      </c>
      <c r="F748" s="120">
        <v>15</v>
      </c>
      <c r="G748" s="134">
        <v>216</v>
      </c>
    </row>
    <row r="749" spans="2:7" ht="13.5">
      <c r="B749" s="229"/>
      <c r="C749" s="137">
        <f>SUM(D749:G749)</f>
        <v>100</v>
      </c>
      <c r="D749" s="123">
        <f>ROUND(D748/$C748*100,1)</f>
        <v>93.4</v>
      </c>
      <c r="E749" s="123">
        <f>ROUND(E748/$C748*100,1)</f>
        <v>1.6</v>
      </c>
      <c r="F749" s="123">
        <f>ROUND(F748/$C748*100,1)</f>
        <v>0.3</v>
      </c>
      <c r="G749" s="124">
        <f>ROUND(G748/$C748*100,1)</f>
        <v>4.7</v>
      </c>
    </row>
    <row r="754" ht="13.5">
      <c r="A754" s="107" t="s">
        <v>223</v>
      </c>
    </row>
    <row r="755" ht="13.5">
      <c r="A755" s="107" t="s">
        <v>178</v>
      </c>
    </row>
    <row r="757" spans="2:7" ht="40.5">
      <c r="B757" s="109" t="s">
        <v>97</v>
      </c>
      <c r="C757" s="110" t="s">
        <v>6</v>
      </c>
      <c r="D757" s="127" t="s">
        <v>42</v>
      </c>
      <c r="E757" s="127" t="s">
        <v>43</v>
      </c>
      <c r="F757" s="127" t="s">
        <v>44</v>
      </c>
      <c r="G757" s="112" t="s">
        <v>11</v>
      </c>
    </row>
    <row r="758" spans="2:7" ht="13.5">
      <c r="B758" s="230" t="s">
        <v>6</v>
      </c>
      <c r="C758" s="138">
        <f>SUM(C760,C762,C764)</f>
        <v>7819</v>
      </c>
      <c r="D758" s="114">
        <f>SUM(D760,D762,D764)</f>
        <v>7076</v>
      </c>
      <c r="E758" s="114">
        <f>SUM(E760,E762,E764)</f>
        <v>572</v>
      </c>
      <c r="F758" s="114">
        <f>SUM(F760,F762,F764)</f>
        <v>67</v>
      </c>
      <c r="G758" s="115">
        <f>SUM(G760,G762,G764)</f>
        <v>104</v>
      </c>
    </row>
    <row r="759" spans="2:7" ht="13.5">
      <c r="B759" s="228"/>
      <c r="C759" s="136">
        <f aca="true" t="shared" si="233" ref="C759:C765">SUM(D759:G759)</f>
        <v>100</v>
      </c>
      <c r="D759" s="117">
        <f>ROUND(D758/$C758*100,1)</f>
        <v>90.5</v>
      </c>
      <c r="E759" s="117">
        <f>ROUND(E758/$C758*100,1)</f>
        <v>7.3</v>
      </c>
      <c r="F759" s="117">
        <f>ROUND(F758/$C758*100,1)</f>
        <v>0.9</v>
      </c>
      <c r="G759" s="118">
        <f>ROUND(G758/$C758*100,1)</f>
        <v>1.3</v>
      </c>
    </row>
    <row r="760" spans="2:7" ht="13.5">
      <c r="B760" s="233" t="s">
        <v>12</v>
      </c>
      <c r="C760" s="130">
        <f t="shared" si="233"/>
        <v>3936</v>
      </c>
      <c r="D760" s="129">
        <v>3567</v>
      </c>
      <c r="E760" s="129">
        <v>296</v>
      </c>
      <c r="F760" s="129">
        <v>28</v>
      </c>
      <c r="G760" s="131">
        <v>45</v>
      </c>
    </row>
    <row r="761" spans="2:7" ht="13.5">
      <c r="B761" s="228"/>
      <c r="C761" s="136">
        <f t="shared" si="233"/>
        <v>100</v>
      </c>
      <c r="D761" s="117">
        <f>ROUND(D760/$C760*100,1)</f>
        <v>90.6</v>
      </c>
      <c r="E761" s="117">
        <f>ROUND(E760/$C760*100,1)</f>
        <v>7.5</v>
      </c>
      <c r="F761" s="117">
        <f>ROUND(F760/$C760*100,1)</f>
        <v>0.7</v>
      </c>
      <c r="G761" s="118">
        <f>ROUND(G760/$C760*100,1)+0.1</f>
        <v>1.2000000000000002</v>
      </c>
    </row>
    <row r="762" spans="2:7" ht="13.5">
      <c r="B762" s="227" t="s">
        <v>13</v>
      </c>
      <c r="C762" s="130">
        <f t="shared" si="233"/>
        <v>3737</v>
      </c>
      <c r="D762" s="129">
        <v>3386</v>
      </c>
      <c r="E762" s="129">
        <v>259</v>
      </c>
      <c r="F762" s="129">
        <v>39</v>
      </c>
      <c r="G762" s="131">
        <v>53</v>
      </c>
    </row>
    <row r="763" spans="2:7" ht="13.5">
      <c r="B763" s="228"/>
      <c r="C763" s="136">
        <f t="shared" si="233"/>
        <v>100</v>
      </c>
      <c r="D763" s="117">
        <f>ROUND(D762/$C762*100,1)</f>
        <v>90.6</v>
      </c>
      <c r="E763" s="117">
        <f>ROUND(E762/$C762*100,1)</f>
        <v>6.9</v>
      </c>
      <c r="F763" s="117">
        <f>ROUND(F762/$C762*100,1)</f>
        <v>1</v>
      </c>
      <c r="G763" s="118">
        <f>ROUND(G762/$C762*100,1)+0.1</f>
        <v>1.5</v>
      </c>
    </row>
    <row r="764" spans="2:7" ht="13.5">
      <c r="B764" s="231" t="s">
        <v>11</v>
      </c>
      <c r="C764" s="130">
        <f t="shared" si="233"/>
        <v>146</v>
      </c>
      <c r="D764" s="129">
        <v>123</v>
      </c>
      <c r="E764" s="129">
        <v>17</v>
      </c>
      <c r="F764" s="129">
        <v>0</v>
      </c>
      <c r="G764" s="131">
        <v>6</v>
      </c>
    </row>
    <row r="765" spans="2:7" ht="13.5">
      <c r="B765" s="229"/>
      <c r="C765" s="137">
        <f t="shared" si="233"/>
        <v>100</v>
      </c>
      <c r="D765" s="123">
        <f>ROUND(D764/$C764*100,1)</f>
        <v>84.2</v>
      </c>
      <c r="E765" s="123">
        <f>ROUND(E764/$C764*100,1)</f>
        <v>11.6</v>
      </c>
      <c r="F765" s="123">
        <f>ROUND(F764/$C764*100,1)</f>
        <v>0</v>
      </c>
      <c r="G765" s="124">
        <f>ROUND(G764/$C764*100,1)+0.1</f>
        <v>4.199999999999999</v>
      </c>
    </row>
    <row r="766" spans="2:7" ht="13.5">
      <c r="B766" s="230" t="s">
        <v>6</v>
      </c>
      <c r="C766" s="138">
        <f>SUM(C768,C770,C772,C774,C776,C778)</f>
        <v>7819</v>
      </c>
      <c r="D766" s="138">
        <f>SUM(D768,D770,D772,D774,D776,D778)</f>
        <v>7076</v>
      </c>
      <c r="E766" s="138">
        <f>SUM(E768,E770,E772,E774,E776,E778)</f>
        <v>572</v>
      </c>
      <c r="F766" s="138">
        <f>SUM(F768,F770,F772,F774,F776,F778)</f>
        <v>67</v>
      </c>
      <c r="G766" s="139">
        <f>SUM(G768,G770,G772,G774,G776,G778)</f>
        <v>104</v>
      </c>
    </row>
    <row r="767" spans="2:7" ht="13.5">
      <c r="B767" s="228"/>
      <c r="C767" s="136">
        <f aca="true" t="shared" si="234" ref="C767:C779">SUM(D767:G767)</f>
        <v>100</v>
      </c>
      <c r="D767" s="117">
        <f>ROUND(D766/$C766*100,1)</f>
        <v>90.5</v>
      </c>
      <c r="E767" s="117">
        <f>ROUND(E766/$C766*100,1)</f>
        <v>7.3</v>
      </c>
      <c r="F767" s="117">
        <f>ROUND(F766/$C766*100,1)</f>
        <v>0.9</v>
      </c>
      <c r="G767" s="118">
        <f>ROUND(G766/$C766*100,1)</f>
        <v>1.3</v>
      </c>
    </row>
    <row r="768" spans="2:7" ht="13.5">
      <c r="B768" s="233" t="s">
        <v>98</v>
      </c>
      <c r="C768" s="130">
        <f t="shared" si="234"/>
        <v>930</v>
      </c>
      <c r="D768" s="129">
        <v>839</v>
      </c>
      <c r="E768" s="129">
        <v>74</v>
      </c>
      <c r="F768" s="129">
        <v>12</v>
      </c>
      <c r="G768" s="131">
        <v>5</v>
      </c>
    </row>
    <row r="769" spans="2:7" ht="13.5">
      <c r="B769" s="228"/>
      <c r="C769" s="136">
        <f t="shared" si="234"/>
        <v>100</v>
      </c>
      <c r="D769" s="117">
        <f>ROUND(D768/$C768*100,1)</f>
        <v>90.2</v>
      </c>
      <c r="E769" s="117">
        <f>ROUND(E768/$C768*100,1)</f>
        <v>8</v>
      </c>
      <c r="F769" s="117">
        <f>ROUND(F768/$C768*100,1)</f>
        <v>1.3</v>
      </c>
      <c r="G769" s="118">
        <f>ROUND(G768/$C768*100,1)</f>
        <v>0.5</v>
      </c>
    </row>
    <row r="770" spans="2:7" ht="13.5">
      <c r="B770" s="227" t="s">
        <v>99</v>
      </c>
      <c r="C770" s="130">
        <f t="shared" si="234"/>
        <v>1264</v>
      </c>
      <c r="D770" s="129">
        <v>1126</v>
      </c>
      <c r="E770" s="129">
        <v>108</v>
      </c>
      <c r="F770" s="129">
        <v>13</v>
      </c>
      <c r="G770" s="131">
        <v>17</v>
      </c>
    </row>
    <row r="771" spans="2:7" ht="13.5">
      <c r="B771" s="228"/>
      <c r="C771" s="136">
        <f t="shared" si="234"/>
        <v>100</v>
      </c>
      <c r="D771" s="117">
        <f>ROUND(D770/$C770*100,1)</f>
        <v>89.1</v>
      </c>
      <c r="E771" s="117">
        <f>ROUND(E770/$C770*100,1)</f>
        <v>8.5</v>
      </c>
      <c r="F771" s="117">
        <f>ROUND(F770/$C770*100,1)</f>
        <v>1</v>
      </c>
      <c r="G771" s="118">
        <f>ROUND(G770/$C770*100,1)+0.1</f>
        <v>1.4000000000000001</v>
      </c>
    </row>
    <row r="772" spans="2:7" ht="13.5">
      <c r="B772" s="227" t="s">
        <v>100</v>
      </c>
      <c r="C772" s="130">
        <f t="shared" si="234"/>
        <v>2075</v>
      </c>
      <c r="D772" s="129">
        <v>1871</v>
      </c>
      <c r="E772" s="129">
        <v>162</v>
      </c>
      <c r="F772" s="129">
        <v>15</v>
      </c>
      <c r="G772" s="131">
        <v>27</v>
      </c>
    </row>
    <row r="773" spans="2:7" ht="13.5">
      <c r="B773" s="228"/>
      <c r="C773" s="136">
        <f t="shared" si="234"/>
        <v>100</v>
      </c>
      <c r="D773" s="117">
        <f>ROUND(D772/$C772*100,1)</f>
        <v>90.2</v>
      </c>
      <c r="E773" s="117">
        <f>ROUND(E772/$C772*100,1)</f>
        <v>7.8</v>
      </c>
      <c r="F773" s="117">
        <f>ROUND(F772/$C772*100,1)</f>
        <v>0.7</v>
      </c>
      <c r="G773" s="118">
        <f>ROUND(G772/$C772*100,1)</f>
        <v>1.3</v>
      </c>
    </row>
    <row r="774" spans="2:7" ht="13.5">
      <c r="B774" s="227" t="s">
        <v>101</v>
      </c>
      <c r="C774" s="130">
        <f t="shared" si="234"/>
        <v>2201</v>
      </c>
      <c r="D774" s="129">
        <v>2004</v>
      </c>
      <c r="E774" s="129">
        <v>151</v>
      </c>
      <c r="F774" s="129">
        <v>15</v>
      </c>
      <c r="G774" s="131">
        <v>31</v>
      </c>
    </row>
    <row r="775" spans="2:7" ht="13.5">
      <c r="B775" s="228"/>
      <c r="C775" s="136">
        <f t="shared" si="234"/>
        <v>100.00000000000001</v>
      </c>
      <c r="D775" s="117">
        <f>ROUND(D774/$C774*100,1)</f>
        <v>91</v>
      </c>
      <c r="E775" s="117">
        <f>ROUND(E774/$C774*100,1)</f>
        <v>6.9</v>
      </c>
      <c r="F775" s="117">
        <f>ROUND(F774/$C774*100,1)</f>
        <v>0.7</v>
      </c>
      <c r="G775" s="118">
        <f>ROUND(G774/$C774*100,1)</f>
        <v>1.4</v>
      </c>
    </row>
    <row r="776" spans="2:7" ht="13.5">
      <c r="B776" s="227" t="s">
        <v>102</v>
      </c>
      <c r="C776" s="130">
        <f t="shared" si="234"/>
        <v>1335</v>
      </c>
      <c r="D776" s="129">
        <v>1227</v>
      </c>
      <c r="E776" s="129">
        <v>77</v>
      </c>
      <c r="F776" s="129">
        <v>12</v>
      </c>
      <c r="G776" s="131">
        <v>19</v>
      </c>
    </row>
    <row r="777" spans="2:7" ht="13.5">
      <c r="B777" s="228"/>
      <c r="C777" s="136">
        <f t="shared" si="234"/>
        <v>100.00000000000001</v>
      </c>
      <c r="D777" s="117">
        <f>ROUND(D776/$C776*100,1)</f>
        <v>91.9</v>
      </c>
      <c r="E777" s="117">
        <f>ROUND(E776/$C776*100,1)</f>
        <v>5.8</v>
      </c>
      <c r="F777" s="117">
        <f>ROUND(F776/$C776*100,1)</f>
        <v>0.9</v>
      </c>
      <c r="G777" s="118">
        <f>ROUND(G776/$C776*100,1)</f>
        <v>1.4</v>
      </c>
    </row>
    <row r="778" spans="2:7" ht="13.5">
      <c r="B778" s="231" t="s">
        <v>11</v>
      </c>
      <c r="C778" s="130">
        <f t="shared" si="234"/>
        <v>14</v>
      </c>
      <c r="D778" s="129">
        <v>9</v>
      </c>
      <c r="E778" s="129">
        <v>0</v>
      </c>
      <c r="F778" s="129">
        <v>0</v>
      </c>
      <c r="G778" s="131">
        <v>5</v>
      </c>
    </row>
    <row r="779" spans="2:7" ht="13.5">
      <c r="B779" s="229"/>
      <c r="C779" s="137">
        <f t="shared" si="234"/>
        <v>100</v>
      </c>
      <c r="D779" s="123">
        <f>ROUND(D778/$C778*100,1)</f>
        <v>64.3</v>
      </c>
      <c r="E779" s="123">
        <f>ROUND(E778/$C778*100,1)</f>
        <v>0</v>
      </c>
      <c r="F779" s="123">
        <f>ROUND(F778/$C778*100,1)</f>
        <v>0</v>
      </c>
      <c r="G779" s="124">
        <f>ROUND(G778/$C778*100,1)</f>
        <v>35.7</v>
      </c>
    </row>
    <row r="780" spans="2:7" ht="13.5">
      <c r="B780" s="230" t="s">
        <v>6</v>
      </c>
      <c r="C780" s="138">
        <f>SUM(C784,C782,C786,C788,C790,C792)</f>
        <v>7819</v>
      </c>
      <c r="D780" s="138">
        <f>SUM(D784,D782,D786,D788,D790,D792)</f>
        <v>7076</v>
      </c>
      <c r="E780" s="138">
        <f>SUM(E784,E782,E786,E788,E790,E792)</f>
        <v>572</v>
      </c>
      <c r="F780" s="138">
        <f>SUM(F784,F782,F786,F788,F790,F792)</f>
        <v>67</v>
      </c>
      <c r="G780" s="139">
        <f>SUM(G784,G782,G786,G788,G790,G792)</f>
        <v>104</v>
      </c>
    </row>
    <row r="781" spans="2:7" ht="13.5">
      <c r="B781" s="228"/>
      <c r="C781" s="136">
        <f aca="true" t="shared" si="235" ref="C781:C793">SUM(D781:G781)</f>
        <v>100</v>
      </c>
      <c r="D781" s="117">
        <f>ROUND(D780/$C780*100,1)</f>
        <v>90.5</v>
      </c>
      <c r="E781" s="117">
        <f>ROUND(E780/$C780*100,1)</f>
        <v>7.3</v>
      </c>
      <c r="F781" s="117">
        <f>ROUND(F780/$C780*100,1)</f>
        <v>0.9</v>
      </c>
      <c r="G781" s="118">
        <f>ROUND(G780/$C780*100,1)</f>
        <v>1.3</v>
      </c>
    </row>
    <row r="782" spans="2:7" ht="13.5">
      <c r="B782" s="227" t="s">
        <v>104</v>
      </c>
      <c r="C782" s="130">
        <f>SUM(D782:G782)</f>
        <v>815</v>
      </c>
      <c r="D782" s="120">
        <v>727</v>
      </c>
      <c r="E782" s="120">
        <v>69</v>
      </c>
      <c r="F782" s="120">
        <v>6</v>
      </c>
      <c r="G782" s="134">
        <v>13</v>
      </c>
    </row>
    <row r="783" spans="2:7" ht="13.5">
      <c r="B783" s="228"/>
      <c r="C783" s="136">
        <f>SUM(D783:G783)</f>
        <v>100</v>
      </c>
      <c r="D783" s="117">
        <f>ROUND(D782/$C782*100,1)</f>
        <v>89.2</v>
      </c>
      <c r="E783" s="117">
        <f>ROUND(E782/$C782*100,1)</f>
        <v>8.5</v>
      </c>
      <c r="F783" s="117">
        <f>ROUND(F782/$C782*100,1)</f>
        <v>0.7</v>
      </c>
      <c r="G783" s="118">
        <f>ROUND(G782/$C782*100,1)</f>
        <v>1.6</v>
      </c>
    </row>
    <row r="784" spans="2:7" ht="13.5">
      <c r="B784" s="233" t="s">
        <v>103</v>
      </c>
      <c r="C784" s="130">
        <f t="shared" si="235"/>
        <v>1188</v>
      </c>
      <c r="D784" s="129">
        <v>1045</v>
      </c>
      <c r="E784" s="129">
        <v>123</v>
      </c>
      <c r="F784" s="129">
        <v>12</v>
      </c>
      <c r="G784" s="131">
        <v>8</v>
      </c>
    </row>
    <row r="785" spans="2:7" ht="13.5">
      <c r="B785" s="228"/>
      <c r="C785" s="136">
        <f t="shared" si="235"/>
        <v>100</v>
      </c>
      <c r="D785" s="117">
        <f>ROUND(D784/$C784*100,1)</f>
        <v>88</v>
      </c>
      <c r="E785" s="117">
        <f>ROUND(E784/$C784*100,1)</f>
        <v>10.4</v>
      </c>
      <c r="F785" s="117">
        <f>ROUND(F784/$C784*100,1)</f>
        <v>1</v>
      </c>
      <c r="G785" s="118">
        <f>ROUND(G784/$C784*100,1)-0.1</f>
        <v>0.6</v>
      </c>
    </row>
    <row r="786" spans="2:7" ht="13.5">
      <c r="B786" s="227" t="s">
        <v>105</v>
      </c>
      <c r="C786" s="130">
        <f t="shared" si="235"/>
        <v>2658</v>
      </c>
      <c r="D786" s="120">
        <v>2432</v>
      </c>
      <c r="E786" s="120">
        <v>165</v>
      </c>
      <c r="F786" s="120">
        <v>30</v>
      </c>
      <c r="G786" s="134">
        <v>31</v>
      </c>
    </row>
    <row r="787" spans="2:7" ht="13.5">
      <c r="B787" s="228"/>
      <c r="C787" s="136">
        <f t="shared" si="235"/>
        <v>100</v>
      </c>
      <c r="D787" s="117">
        <f>ROUND(D786/$C786*100,1)</f>
        <v>91.5</v>
      </c>
      <c r="E787" s="117">
        <f>ROUND(E786/$C786*100,1)</f>
        <v>6.2</v>
      </c>
      <c r="F787" s="117">
        <f>ROUND(F786/$C786*100,1)</f>
        <v>1.1</v>
      </c>
      <c r="G787" s="118">
        <f>ROUND(G786/$C786*100,1)</f>
        <v>1.2</v>
      </c>
    </row>
    <row r="788" spans="2:7" ht="13.5">
      <c r="B788" s="227" t="s">
        <v>106</v>
      </c>
      <c r="C788" s="130">
        <f t="shared" si="235"/>
        <v>1641</v>
      </c>
      <c r="D788" s="120">
        <v>1497</v>
      </c>
      <c r="E788" s="120">
        <v>109</v>
      </c>
      <c r="F788" s="120">
        <v>10</v>
      </c>
      <c r="G788" s="134">
        <v>25</v>
      </c>
    </row>
    <row r="789" spans="2:7" ht="13.5">
      <c r="B789" s="228"/>
      <c r="C789" s="136">
        <f t="shared" si="235"/>
        <v>99.99999999999999</v>
      </c>
      <c r="D789" s="117">
        <f>ROUND(D788/$C788*100,1)</f>
        <v>91.2</v>
      </c>
      <c r="E789" s="117">
        <f>ROUND(E788/$C788*100,1)</f>
        <v>6.6</v>
      </c>
      <c r="F789" s="117">
        <f>ROUND(F788/$C788*100,1)</f>
        <v>0.6</v>
      </c>
      <c r="G789" s="118">
        <f>ROUND(G788/$C788*100,1)+0.1</f>
        <v>1.6</v>
      </c>
    </row>
    <row r="790" spans="2:7" ht="13.5">
      <c r="B790" s="227" t="s">
        <v>107</v>
      </c>
      <c r="C790" s="130">
        <f t="shared" si="235"/>
        <v>326</v>
      </c>
      <c r="D790" s="120">
        <v>286</v>
      </c>
      <c r="E790" s="120">
        <v>36</v>
      </c>
      <c r="F790" s="120">
        <v>2</v>
      </c>
      <c r="G790" s="134">
        <v>2</v>
      </c>
    </row>
    <row r="791" spans="2:7" ht="13.5">
      <c r="B791" s="228"/>
      <c r="C791" s="136">
        <f t="shared" si="235"/>
        <v>100</v>
      </c>
      <c r="D791" s="117">
        <f>ROUND(D790/$C790*100,1)</f>
        <v>87.7</v>
      </c>
      <c r="E791" s="117">
        <f>ROUND(E790/$C790*100,1)</f>
        <v>11</v>
      </c>
      <c r="F791" s="117">
        <f>ROUND(F790/$C790*100,1)</f>
        <v>0.6</v>
      </c>
      <c r="G791" s="118">
        <f>ROUND(G790/$C790*100,1)+0.1</f>
        <v>0.7</v>
      </c>
    </row>
    <row r="792" spans="2:7" ht="13.5">
      <c r="B792" s="227" t="s">
        <v>108</v>
      </c>
      <c r="C792" s="130">
        <f t="shared" si="235"/>
        <v>1191</v>
      </c>
      <c r="D792" s="120">
        <v>1089</v>
      </c>
      <c r="E792" s="120">
        <v>70</v>
      </c>
      <c r="F792" s="120">
        <v>7</v>
      </c>
      <c r="G792" s="134">
        <v>25</v>
      </c>
    </row>
    <row r="793" spans="2:7" ht="13.5">
      <c r="B793" s="228"/>
      <c r="C793" s="137">
        <f t="shared" si="235"/>
        <v>100</v>
      </c>
      <c r="D793" s="123">
        <f>ROUND(D792/$C792*100,1)</f>
        <v>91.4</v>
      </c>
      <c r="E793" s="123">
        <f>ROUND(E792/$C792*100,1)</f>
        <v>5.9</v>
      </c>
      <c r="F793" s="123">
        <f>ROUND(F792/$C792*100,1)</f>
        <v>0.6</v>
      </c>
      <c r="G793" s="124">
        <f>ROUND(G792/$C792*100,1)</f>
        <v>2.1</v>
      </c>
    </row>
    <row r="794" spans="2:7" ht="13.5">
      <c r="B794" s="230" t="s">
        <v>6</v>
      </c>
      <c r="C794" s="128">
        <f>SUM(C796,C798)</f>
        <v>7819</v>
      </c>
      <c r="D794" s="129">
        <f>SUM(D796,D798)</f>
        <v>7076</v>
      </c>
      <c r="E794" s="129">
        <f>SUM(E796,E798)</f>
        <v>572</v>
      </c>
      <c r="F794" s="129">
        <f>SUM(F796,F798)</f>
        <v>67</v>
      </c>
      <c r="G794" s="131">
        <f>SUM(G796,G798)</f>
        <v>104</v>
      </c>
    </row>
    <row r="795" spans="2:7" ht="13.5">
      <c r="B795" s="228"/>
      <c r="C795" s="136">
        <f>SUM(D795:G795)</f>
        <v>100</v>
      </c>
      <c r="D795" s="117">
        <f>ROUND(D794/$C794*100,1)</f>
        <v>90.5</v>
      </c>
      <c r="E795" s="117">
        <f>ROUND(E794/$C794*100,1)</f>
        <v>7.3</v>
      </c>
      <c r="F795" s="117">
        <f>ROUND(F794/$C794*100,1)</f>
        <v>0.9</v>
      </c>
      <c r="G795" s="118">
        <f>ROUND(G794/$C794*100,1)</f>
        <v>1.3</v>
      </c>
    </row>
    <row r="796" spans="2:7" ht="13.5">
      <c r="B796" s="227" t="s">
        <v>163</v>
      </c>
      <c r="C796" s="130">
        <f>SUM(D796:G796)</f>
        <v>3189</v>
      </c>
      <c r="D796" s="120">
        <v>2846</v>
      </c>
      <c r="E796" s="120">
        <v>276</v>
      </c>
      <c r="F796" s="120">
        <v>33</v>
      </c>
      <c r="G796" s="134">
        <v>34</v>
      </c>
    </row>
    <row r="797" spans="2:7" ht="13.5">
      <c r="B797" s="228"/>
      <c r="C797" s="136">
        <f>SUM(D797:G797)</f>
        <v>100</v>
      </c>
      <c r="D797" s="117">
        <f>ROUND(D796/$C796*100,1)</f>
        <v>89.2</v>
      </c>
      <c r="E797" s="117">
        <f>ROUND(E796/$C796*100,1)</f>
        <v>8.7</v>
      </c>
      <c r="F797" s="117">
        <f>ROUND(F796/$C796*100,1)</f>
        <v>1</v>
      </c>
      <c r="G797" s="118">
        <f>ROUND(G796/$C796*100,1)</f>
        <v>1.1</v>
      </c>
    </row>
    <row r="798" spans="2:7" ht="13.5">
      <c r="B798" s="231" t="s">
        <v>109</v>
      </c>
      <c r="C798" s="130">
        <f>SUM(D798:G798)</f>
        <v>4630</v>
      </c>
      <c r="D798" s="120">
        <v>4230</v>
      </c>
      <c r="E798" s="120">
        <v>296</v>
      </c>
      <c r="F798" s="120">
        <v>34</v>
      </c>
      <c r="G798" s="134">
        <v>70</v>
      </c>
    </row>
    <row r="799" spans="2:7" ht="13.5">
      <c r="B799" s="229"/>
      <c r="C799" s="137">
        <f>SUM(D799:G799)</f>
        <v>100.00000000000001</v>
      </c>
      <c r="D799" s="123">
        <f>ROUND(D798/$C798*100,1)</f>
        <v>91.4</v>
      </c>
      <c r="E799" s="123">
        <f>ROUND(E798/$C798*100,1)</f>
        <v>6.4</v>
      </c>
      <c r="F799" s="123">
        <f>ROUND(F798/$C798*100,1)</f>
        <v>0.7</v>
      </c>
      <c r="G799" s="124">
        <f>ROUND(G798/$C798*100,1)</f>
        <v>1.5</v>
      </c>
    </row>
    <row r="804" ht="13.5">
      <c r="A804" s="107" t="s">
        <v>224</v>
      </c>
    </row>
    <row r="805" ht="13.5">
      <c r="A805" s="107" t="s">
        <v>178</v>
      </c>
    </row>
    <row r="807" spans="2:7" ht="40.5">
      <c r="B807" s="109" t="s">
        <v>97</v>
      </c>
      <c r="C807" s="110" t="s">
        <v>6</v>
      </c>
      <c r="D807" s="127" t="s">
        <v>42</v>
      </c>
      <c r="E807" s="127" t="s">
        <v>43</v>
      </c>
      <c r="F807" s="127" t="s">
        <v>44</v>
      </c>
      <c r="G807" s="112" t="s">
        <v>11</v>
      </c>
    </row>
    <row r="808" spans="2:7" ht="13.5">
      <c r="B808" s="230" t="s">
        <v>6</v>
      </c>
      <c r="C808" s="138">
        <f>SUM(C810,C812,C814)</f>
        <v>7819</v>
      </c>
      <c r="D808" s="114">
        <f>SUM(D810,D812,D814)</f>
        <v>6138</v>
      </c>
      <c r="E808" s="114">
        <f>SUM(E810,E812,E814)</f>
        <v>1019</v>
      </c>
      <c r="F808" s="114">
        <f>SUM(F810,F812,F814)</f>
        <v>420</v>
      </c>
      <c r="G808" s="115">
        <f>SUM(G810,G812,G814)</f>
        <v>242</v>
      </c>
    </row>
    <row r="809" spans="2:7" ht="13.5">
      <c r="B809" s="228"/>
      <c r="C809" s="136">
        <f aca="true" t="shared" si="236" ref="C809:C815">SUM(D809:G809)</f>
        <v>100</v>
      </c>
      <c r="D809" s="117">
        <f>ROUND(D808/$C808*100,1)</f>
        <v>78.5</v>
      </c>
      <c r="E809" s="117">
        <f>ROUND(E808/$C808*100,1)</f>
        <v>13</v>
      </c>
      <c r="F809" s="117">
        <f>ROUND(F808/$C808*100,1)</f>
        <v>5.4</v>
      </c>
      <c r="G809" s="118">
        <f>ROUND(G808/$C808*100,1)</f>
        <v>3.1</v>
      </c>
    </row>
    <row r="810" spans="2:7" ht="13.5">
      <c r="B810" s="233" t="s">
        <v>12</v>
      </c>
      <c r="C810" s="130">
        <f t="shared" si="236"/>
        <v>3936</v>
      </c>
      <c r="D810" s="129">
        <v>3085</v>
      </c>
      <c r="E810" s="129">
        <v>514</v>
      </c>
      <c r="F810" s="129">
        <v>221</v>
      </c>
      <c r="G810" s="131">
        <v>116</v>
      </c>
    </row>
    <row r="811" spans="2:7" ht="13.5">
      <c r="B811" s="228"/>
      <c r="C811" s="136">
        <f t="shared" si="236"/>
        <v>100</v>
      </c>
      <c r="D811" s="117">
        <f>ROUND(D810/$C810*100,1)</f>
        <v>78.4</v>
      </c>
      <c r="E811" s="117">
        <f>ROUND(E810/$C810*100,1)</f>
        <v>13.1</v>
      </c>
      <c r="F811" s="117">
        <f>ROUND(F810/$C810*100,1)</f>
        <v>5.6</v>
      </c>
      <c r="G811" s="118">
        <f>ROUND(G810/$C810*100,1)</f>
        <v>2.9</v>
      </c>
    </row>
    <row r="812" spans="2:7" ht="13.5">
      <c r="B812" s="227" t="s">
        <v>13</v>
      </c>
      <c r="C812" s="130">
        <f t="shared" si="236"/>
        <v>3737</v>
      </c>
      <c r="D812" s="129">
        <v>2956</v>
      </c>
      <c r="E812" s="129">
        <v>479</v>
      </c>
      <c r="F812" s="129">
        <v>187</v>
      </c>
      <c r="G812" s="131">
        <v>115</v>
      </c>
    </row>
    <row r="813" spans="2:7" ht="13.5">
      <c r="B813" s="228"/>
      <c r="C813" s="136">
        <f t="shared" si="236"/>
        <v>99.99999999999999</v>
      </c>
      <c r="D813" s="117">
        <f>ROUND(D812/$C812*100,1)</f>
        <v>79.1</v>
      </c>
      <c r="E813" s="117">
        <f>ROUND(E812/$C812*100,1)</f>
        <v>12.8</v>
      </c>
      <c r="F813" s="117">
        <f>ROUND(F812/$C812*100,1)</f>
        <v>5</v>
      </c>
      <c r="G813" s="118">
        <f>ROUND(G812/$C812*100,1)</f>
        <v>3.1</v>
      </c>
    </row>
    <row r="814" spans="2:7" ht="13.5">
      <c r="B814" s="231" t="s">
        <v>11</v>
      </c>
      <c r="C814" s="130">
        <f t="shared" si="236"/>
        <v>146</v>
      </c>
      <c r="D814" s="129">
        <v>97</v>
      </c>
      <c r="E814" s="129">
        <v>26</v>
      </c>
      <c r="F814" s="129">
        <v>12</v>
      </c>
      <c r="G814" s="131">
        <v>11</v>
      </c>
    </row>
    <row r="815" spans="2:7" ht="13.5">
      <c r="B815" s="229"/>
      <c r="C815" s="137">
        <f t="shared" si="236"/>
        <v>100</v>
      </c>
      <c r="D815" s="123">
        <f>ROUND(D814/$C814*100,1)</f>
        <v>66.4</v>
      </c>
      <c r="E815" s="123">
        <f>ROUND(E814/$C814*100,1)</f>
        <v>17.8</v>
      </c>
      <c r="F815" s="123">
        <f>ROUND(F814/$C814*100,1)</f>
        <v>8.2</v>
      </c>
      <c r="G815" s="124">
        <f>ROUND(G814/$C814*100,1)+0.1</f>
        <v>7.6</v>
      </c>
    </row>
    <row r="816" spans="2:7" ht="13.5">
      <c r="B816" s="230" t="s">
        <v>6</v>
      </c>
      <c r="C816" s="138">
        <f>SUM(C818,C820,C822,C824,C826,C828)</f>
        <v>7819</v>
      </c>
      <c r="D816" s="138">
        <f>SUM(D818,D820,D822,D824,D826,D828)</f>
        <v>6138</v>
      </c>
      <c r="E816" s="138">
        <f>SUM(E818,E820,E822,E824,E826,E828)</f>
        <v>1019</v>
      </c>
      <c r="F816" s="138">
        <f>SUM(F818,F820,F822,F824,F826,F828)</f>
        <v>420</v>
      </c>
      <c r="G816" s="139">
        <f>SUM(G818,G820,G822,G824,G826,G828)</f>
        <v>242</v>
      </c>
    </row>
    <row r="817" spans="2:7" ht="13.5">
      <c r="B817" s="228"/>
      <c r="C817" s="136">
        <f aca="true" t="shared" si="237" ref="C817:C829">SUM(D817:G817)</f>
        <v>100</v>
      </c>
      <c r="D817" s="117">
        <f>ROUND(D816/$C816*100,1)</f>
        <v>78.5</v>
      </c>
      <c r="E817" s="117">
        <f>ROUND(E816/$C816*100,1)</f>
        <v>13</v>
      </c>
      <c r="F817" s="117">
        <f>ROUND(F816/$C816*100,1)</f>
        <v>5.4</v>
      </c>
      <c r="G817" s="118">
        <f>ROUND(G816/$C816*100,1)</f>
        <v>3.1</v>
      </c>
    </row>
    <row r="818" spans="2:7" ht="13.5">
      <c r="B818" s="233" t="s">
        <v>98</v>
      </c>
      <c r="C818" s="130">
        <f t="shared" si="237"/>
        <v>930</v>
      </c>
      <c r="D818" s="129">
        <v>706</v>
      </c>
      <c r="E818" s="129">
        <v>140</v>
      </c>
      <c r="F818" s="129">
        <v>65</v>
      </c>
      <c r="G818" s="131">
        <v>19</v>
      </c>
    </row>
    <row r="819" spans="2:7" ht="13.5">
      <c r="B819" s="228"/>
      <c r="C819" s="136">
        <f t="shared" si="237"/>
        <v>100</v>
      </c>
      <c r="D819" s="117">
        <f>ROUND(D818/$C818*100,1)</f>
        <v>75.9</v>
      </c>
      <c r="E819" s="117">
        <f>ROUND(E818/$C818*100,1)</f>
        <v>15.1</v>
      </c>
      <c r="F819" s="117">
        <f>ROUND(F818/$C818*100,1)</f>
        <v>7</v>
      </c>
      <c r="G819" s="118">
        <f>ROUND(G818/$C818*100,1)</f>
        <v>2</v>
      </c>
    </row>
    <row r="820" spans="2:7" ht="13.5">
      <c r="B820" s="227" t="s">
        <v>99</v>
      </c>
      <c r="C820" s="130">
        <f t="shared" si="237"/>
        <v>1264</v>
      </c>
      <c r="D820" s="129">
        <v>992</v>
      </c>
      <c r="E820" s="129">
        <v>176</v>
      </c>
      <c r="F820" s="129">
        <v>62</v>
      </c>
      <c r="G820" s="131">
        <v>34</v>
      </c>
    </row>
    <row r="821" spans="2:7" ht="13.5">
      <c r="B821" s="228"/>
      <c r="C821" s="136">
        <f t="shared" si="237"/>
        <v>100.00000000000001</v>
      </c>
      <c r="D821" s="117">
        <f>ROUND(D820/$C820*100,1)</f>
        <v>78.5</v>
      </c>
      <c r="E821" s="117">
        <f>ROUND(E820/$C820*100,1)</f>
        <v>13.9</v>
      </c>
      <c r="F821" s="117">
        <f>ROUND(F820/$C820*100,1)</f>
        <v>4.9</v>
      </c>
      <c r="G821" s="118">
        <f>ROUND(G820/$C820*100,1)</f>
        <v>2.7</v>
      </c>
    </row>
    <row r="822" spans="2:7" ht="13.5">
      <c r="B822" s="227" t="s">
        <v>100</v>
      </c>
      <c r="C822" s="130">
        <f t="shared" si="237"/>
        <v>2075</v>
      </c>
      <c r="D822" s="129">
        <v>1669</v>
      </c>
      <c r="E822" s="129">
        <v>237</v>
      </c>
      <c r="F822" s="129">
        <v>107</v>
      </c>
      <c r="G822" s="131">
        <v>62</v>
      </c>
    </row>
    <row r="823" spans="2:7" ht="13.5">
      <c r="B823" s="228"/>
      <c r="C823" s="136">
        <f t="shared" si="237"/>
        <v>100.00000000000001</v>
      </c>
      <c r="D823" s="117">
        <f>ROUND(D822/$C822*100,1)</f>
        <v>80.4</v>
      </c>
      <c r="E823" s="117">
        <f>ROUND(E822/$C822*100,1)</f>
        <v>11.4</v>
      </c>
      <c r="F823" s="117">
        <f>ROUND(F822/$C822*100,1)</f>
        <v>5.2</v>
      </c>
      <c r="G823" s="118">
        <f>ROUND(G822/$C822*100,1)</f>
        <v>3</v>
      </c>
    </row>
    <row r="824" spans="2:7" ht="13.5">
      <c r="B824" s="227" t="s">
        <v>101</v>
      </c>
      <c r="C824" s="130">
        <f t="shared" si="237"/>
        <v>2201</v>
      </c>
      <c r="D824" s="129">
        <v>1712</v>
      </c>
      <c r="E824" s="129">
        <v>292</v>
      </c>
      <c r="F824" s="129">
        <v>122</v>
      </c>
      <c r="G824" s="131">
        <v>75</v>
      </c>
    </row>
    <row r="825" spans="2:7" ht="13.5">
      <c r="B825" s="228"/>
      <c r="C825" s="136">
        <f t="shared" si="237"/>
        <v>100</v>
      </c>
      <c r="D825" s="117">
        <f>ROUND(D824/$C824*100,1)</f>
        <v>77.8</v>
      </c>
      <c r="E825" s="117">
        <f>ROUND(E824/$C824*100,1)</f>
        <v>13.3</v>
      </c>
      <c r="F825" s="117">
        <f>ROUND(F824/$C824*100,1)</f>
        <v>5.5</v>
      </c>
      <c r="G825" s="118">
        <f>ROUND(G824/$C824*100,1)</f>
        <v>3.4</v>
      </c>
    </row>
    <row r="826" spans="2:7" ht="13.5">
      <c r="B826" s="227" t="s">
        <v>102</v>
      </c>
      <c r="C826" s="130">
        <f t="shared" si="237"/>
        <v>1335</v>
      </c>
      <c r="D826" s="129">
        <v>1052</v>
      </c>
      <c r="E826" s="129">
        <v>172</v>
      </c>
      <c r="F826" s="129">
        <v>64</v>
      </c>
      <c r="G826" s="131">
        <v>47</v>
      </c>
    </row>
    <row r="827" spans="2:7" ht="13.5">
      <c r="B827" s="228"/>
      <c r="C827" s="136">
        <f t="shared" si="237"/>
        <v>100</v>
      </c>
      <c r="D827" s="117">
        <f>ROUND(D826/$C826*100,1)</f>
        <v>78.8</v>
      </c>
      <c r="E827" s="117">
        <f>ROUND(E826/$C826*100,1)</f>
        <v>12.9</v>
      </c>
      <c r="F827" s="117">
        <f>ROUND(F826/$C826*100,1)</f>
        <v>4.8</v>
      </c>
      <c r="G827" s="118">
        <f>ROUND(G826/$C826*100,1)</f>
        <v>3.5</v>
      </c>
    </row>
    <row r="828" spans="2:7" ht="13.5">
      <c r="B828" s="231" t="s">
        <v>11</v>
      </c>
      <c r="C828" s="130">
        <f t="shared" si="237"/>
        <v>14</v>
      </c>
      <c r="D828" s="129">
        <v>7</v>
      </c>
      <c r="E828" s="129">
        <v>2</v>
      </c>
      <c r="F828" s="129">
        <v>0</v>
      </c>
      <c r="G828" s="131">
        <v>5</v>
      </c>
    </row>
    <row r="829" spans="2:7" ht="13.5">
      <c r="B829" s="229"/>
      <c r="C829" s="137">
        <f t="shared" si="237"/>
        <v>100</v>
      </c>
      <c r="D829" s="123">
        <f>ROUND(D828/$C828*100,1)</f>
        <v>50</v>
      </c>
      <c r="E829" s="123">
        <f>ROUND(E828/$C828*100,1)</f>
        <v>14.3</v>
      </c>
      <c r="F829" s="123">
        <f>ROUND(F828/$C828*100,1)</f>
        <v>0</v>
      </c>
      <c r="G829" s="124">
        <f>ROUND(G828/$C828*100,1)</f>
        <v>35.7</v>
      </c>
    </row>
    <row r="830" spans="2:7" ht="13.5">
      <c r="B830" s="230" t="s">
        <v>6</v>
      </c>
      <c r="C830" s="138">
        <f>SUM(C834,C832,C836,C838,C840,C842)</f>
        <v>7819</v>
      </c>
      <c r="D830" s="138">
        <f>SUM(D834,D832,D836,D838,D840,D842)</f>
        <v>6138</v>
      </c>
      <c r="E830" s="138">
        <f>SUM(E834,E832,E836,E838,E840,E842)</f>
        <v>1019</v>
      </c>
      <c r="F830" s="138">
        <f>SUM(F834,F832,F836,F838,F840,F842)</f>
        <v>420</v>
      </c>
      <c r="G830" s="139">
        <f>SUM(G834,G832,G836,G838,G840,G842)</f>
        <v>242</v>
      </c>
    </row>
    <row r="831" spans="2:7" ht="13.5">
      <c r="B831" s="228"/>
      <c r="C831" s="136">
        <f aca="true" t="shared" si="238" ref="C831:C843">SUM(D831:G831)</f>
        <v>100</v>
      </c>
      <c r="D831" s="117">
        <f>ROUND(D830/$C830*100,1)</f>
        <v>78.5</v>
      </c>
      <c r="E831" s="117">
        <f>ROUND(E830/$C830*100,1)</f>
        <v>13</v>
      </c>
      <c r="F831" s="117">
        <f>ROUND(F830/$C830*100,1)</f>
        <v>5.4</v>
      </c>
      <c r="G831" s="118">
        <f>ROUND(G830/$C830*100,1)</f>
        <v>3.1</v>
      </c>
    </row>
    <row r="832" spans="2:7" ht="13.5">
      <c r="B832" s="227" t="s">
        <v>104</v>
      </c>
      <c r="C832" s="130">
        <f>SUM(D832:G832)</f>
        <v>815</v>
      </c>
      <c r="D832" s="120">
        <v>644</v>
      </c>
      <c r="E832" s="120">
        <v>97</v>
      </c>
      <c r="F832" s="120">
        <v>48</v>
      </c>
      <c r="G832" s="134">
        <v>26</v>
      </c>
    </row>
    <row r="833" spans="2:7" ht="13.5">
      <c r="B833" s="228"/>
      <c r="C833" s="136">
        <f>SUM(D833:G833)</f>
        <v>100.00000000000001</v>
      </c>
      <c r="D833" s="117">
        <f>ROUND(D832/$C832*100,1)</f>
        <v>79</v>
      </c>
      <c r="E833" s="117">
        <f>ROUND(E832/$C832*100,1)</f>
        <v>11.9</v>
      </c>
      <c r="F833" s="117">
        <f>ROUND(F832/$C832*100,1)</f>
        <v>5.9</v>
      </c>
      <c r="G833" s="118">
        <f>ROUND(G832/$C832*100,1)</f>
        <v>3.2</v>
      </c>
    </row>
    <row r="834" spans="2:7" ht="13.5">
      <c r="B834" s="233" t="s">
        <v>103</v>
      </c>
      <c r="C834" s="130">
        <f t="shared" si="238"/>
        <v>1188</v>
      </c>
      <c r="D834" s="129">
        <v>914</v>
      </c>
      <c r="E834" s="129">
        <v>184</v>
      </c>
      <c r="F834" s="129">
        <v>64</v>
      </c>
      <c r="G834" s="131">
        <v>26</v>
      </c>
    </row>
    <row r="835" spans="2:7" ht="13.5">
      <c r="B835" s="228"/>
      <c r="C835" s="136">
        <f t="shared" si="238"/>
        <v>100.00000000000001</v>
      </c>
      <c r="D835" s="117">
        <f>ROUND(D834/$C834*100,1)</f>
        <v>76.9</v>
      </c>
      <c r="E835" s="117">
        <f>ROUND(E834/$C834*100,1)</f>
        <v>15.5</v>
      </c>
      <c r="F835" s="117">
        <f>ROUND(F834/$C834*100,1)</f>
        <v>5.4</v>
      </c>
      <c r="G835" s="118">
        <f>ROUND(G834/$C834*100,1)</f>
        <v>2.2</v>
      </c>
    </row>
    <row r="836" spans="2:7" ht="13.5">
      <c r="B836" s="227" t="s">
        <v>105</v>
      </c>
      <c r="C836" s="130">
        <f t="shared" si="238"/>
        <v>2658</v>
      </c>
      <c r="D836" s="120">
        <v>2112</v>
      </c>
      <c r="E836" s="120">
        <v>336</v>
      </c>
      <c r="F836" s="120">
        <v>130</v>
      </c>
      <c r="G836" s="134">
        <v>80</v>
      </c>
    </row>
    <row r="837" spans="2:7" ht="13.5">
      <c r="B837" s="228"/>
      <c r="C837" s="136">
        <f t="shared" si="238"/>
        <v>100</v>
      </c>
      <c r="D837" s="117">
        <f>ROUND(D836/$C836*100,1)</f>
        <v>79.5</v>
      </c>
      <c r="E837" s="117">
        <f>ROUND(E836/$C836*100,1)</f>
        <v>12.6</v>
      </c>
      <c r="F837" s="117">
        <f>ROUND(F836/$C836*100,1)</f>
        <v>4.9</v>
      </c>
      <c r="G837" s="118">
        <f>ROUND(G836/$C836*100,1)</f>
        <v>3</v>
      </c>
    </row>
    <row r="838" spans="2:7" ht="13.5">
      <c r="B838" s="227" t="s">
        <v>106</v>
      </c>
      <c r="C838" s="130">
        <f t="shared" si="238"/>
        <v>1641</v>
      </c>
      <c r="D838" s="120">
        <v>1304</v>
      </c>
      <c r="E838" s="120">
        <v>179</v>
      </c>
      <c r="F838" s="120">
        <v>96</v>
      </c>
      <c r="G838" s="134">
        <v>62</v>
      </c>
    </row>
    <row r="839" spans="2:7" ht="13.5">
      <c r="B839" s="228"/>
      <c r="C839" s="136">
        <f t="shared" si="238"/>
        <v>100.00000000000001</v>
      </c>
      <c r="D839" s="117">
        <f>ROUND(D838/$C838*100,1)</f>
        <v>79.5</v>
      </c>
      <c r="E839" s="117">
        <f>ROUND(E838/$C838*100,1)</f>
        <v>10.9</v>
      </c>
      <c r="F839" s="117">
        <f>ROUND(F838/$C838*100,1)</f>
        <v>5.9</v>
      </c>
      <c r="G839" s="118">
        <f>ROUND(G838/$C838*100,1)-0.1</f>
        <v>3.6999999999999997</v>
      </c>
    </row>
    <row r="840" spans="2:7" ht="13.5">
      <c r="B840" s="227" t="s">
        <v>107</v>
      </c>
      <c r="C840" s="130">
        <f t="shared" si="238"/>
        <v>326</v>
      </c>
      <c r="D840" s="120">
        <v>243</v>
      </c>
      <c r="E840" s="120">
        <v>53</v>
      </c>
      <c r="F840" s="120">
        <v>21</v>
      </c>
      <c r="G840" s="134">
        <v>9</v>
      </c>
    </row>
    <row r="841" spans="2:7" ht="13.5">
      <c r="B841" s="228"/>
      <c r="C841" s="136">
        <f t="shared" si="238"/>
        <v>100</v>
      </c>
      <c r="D841" s="117">
        <f>ROUND(D840/$C840*100,1)</f>
        <v>74.5</v>
      </c>
      <c r="E841" s="117">
        <f>ROUND(E840/$C840*100,1)</f>
        <v>16.3</v>
      </c>
      <c r="F841" s="117">
        <f>ROUND(F840/$C840*100,1)</f>
        <v>6.4</v>
      </c>
      <c r="G841" s="118">
        <f>ROUND(G840/$C840*100,1)</f>
        <v>2.8</v>
      </c>
    </row>
    <row r="842" spans="2:7" ht="13.5">
      <c r="B842" s="227" t="s">
        <v>108</v>
      </c>
      <c r="C842" s="130">
        <f t="shared" si="238"/>
        <v>1191</v>
      </c>
      <c r="D842" s="120">
        <v>921</v>
      </c>
      <c r="E842" s="120">
        <v>170</v>
      </c>
      <c r="F842" s="120">
        <v>61</v>
      </c>
      <c r="G842" s="134">
        <v>39</v>
      </c>
    </row>
    <row r="843" spans="2:7" ht="13.5">
      <c r="B843" s="228"/>
      <c r="C843" s="137">
        <f t="shared" si="238"/>
        <v>99.99999999999999</v>
      </c>
      <c r="D843" s="123">
        <f>ROUND(D842/$C842*100,1)</f>
        <v>77.3</v>
      </c>
      <c r="E843" s="123">
        <f>ROUND(E842/$C842*100,1)</f>
        <v>14.3</v>
      </c>
      <c r="F843" s="123">
        <f>ROUND(F842/$C842*100,1)</f>
        <v>5.1</v>
      </c>
      <c r="G843" s="124">
        <f>ROUND(G842/$C842*100,1)</f>
        <v>3.3</v>
      </c>
    </row>
    <row r="844" spans="2:7" ht="13.5">
      <c r="B844" s="230" t="s">
        <v>6</v>
      </c>
      <c r="C844" s="128">
        <f>SUM(C846,C848)</f>
        <v>7819</v>
      </c>
      <c r="D844" s="129">
        <f>SUM(D846,D848)</f>
        <v>6138</v>
      </c>
      <c r="E844" s="129">
        <f>SUM(E846,E848)</f>
        <v>1019</v>
      </c>
      <c r="F844" s="129">
        <f>SUM(F846,F848)</f>
        <v>420</v>
      </c>
      <c r="G844" s="131">
        <f>SUM(G846,G848)</f>
        <v>242</v>
      </c>
    </row>
    <row r="845" spans="2:7" ht="13.5">
      <c r="B845" s="228"/>
      <c r="C845" s="136">
        <f>SUM(D845:G845)</f>
        <v>100</v>
      </c>
      <c r="D845" s="117">
        <f>ROUND(D844/$C844*100,1)</f>
        <v>78.5</v>
      </c>
      <c r="E845" s="117">
        <f>ROUND(E844/$C844*100,1)</f>
        <v>13</v>
      </c>
      <c r="F845" s="117">
        <f>ROUND(F844/$C844*100,1)</f>
        <v>5.4</v>
      </c>
      <c r="G845" s="118">
        <f>ROUND(G844/$C844*100,1)</f>
        <v>3.1</v>
      </c>
    </row>
    <row r="846" spans="2:7" ht="13.5">
      <c r="B846" s="227" t="s">
        <v>163</v>
      </c>
      <c r="C846" s="130">
        <f>SUM(D846:G846)</f>
        <v>3189</v>
      </c>
      <c r="D846" s="120">
        <v>2391</v>
      </c>
      <c r="E846" s="120">
        <v>466</v>
      </c>
      <c r="F846" s="120">
        <v>232</v>
      </c>
      <c r="G846" s="134">
        <v>100</v>
      </c>
    </row>
    <row r="847" spans="2:7" ht="13.5">
      <c r="B847" s="228"/>
      <c r="C847" s="136">
        <f>SUM(D847:G847)</f>
        <v>99.99999999999999</v>
      </c>
      <c r="D847" s="117">
        <f>ROUND(D846/$C846*100,1)</f>
        <v>75</v>
      </c>
      <c r="E847" s="117">
        <f>ROUND(E846/$C846*100,1)</f>
        <v>14.6</v>
      </c>
      <c r="F847" s="117">
        <f>ROUND(F846/$C846*100,1)</f>
        <v>7.3</v>
      </c>
      <c r="G847" s="118">
        <f>ROUND(G846/$C846*100,1)</f>
        <v>3.1</v>
      </c>
    </row>
    <row r="848" spans="2:7" ht="13.5">
      <c r="B848" s="231" t="s">
        <v>109</v>
      </c>
      <c r="C848" s="130">
        <f>SUM(D848:G848)</f>
        <v>4630</v>
      </c>
      <c r="D848" s="120">
        <v>3747</v>
      </c>
      <c r="E848" s="120">
        <v>553</v>
      </c>
      <c r="F848" s="120">
        <v>188</v>
      </c>
      <c r="G848" s="134">
        <v>142</v>
      </c>
    </row>
    <row r="849" spans="2:7" ht="13.5">
      <c r="B849" s="229"/>
      <c r="C849" s="137">
        <f>SUM(D849:G849)</f>
        <v>100</v>
      </c>
      <c r="D849" s="123">
        <f>ROUND(D848/$C848*100,1)</f>
        <v>80.9</v>
      </c>
      <c r="E849" s="123">
        <f>ROUND(E848/$C848*100,1)</f>
        <v>11.9</v>
      </c>
      <c r="F849" s="123">
        <f>ROUND(F848/$C848*100,1)</f>
        <v>4.1</v>
      </c>
      <c r="G849" s="124">
        <f>ROUND(G848/$C848*100,1)</f>
        <v>3.1</v>
      </c>
    </row>
    <row r="854" ht="13.5">
      <c r="A854" s="107" t="s">
        <v>225</v>
      </c>
    </row>
    <row r="855" ht="13.5">
      <c r="A855" s="107" t="s">
        <v>178</v>
      </c>
    </row>
    <row r="857" spans="2:7" ht="40.5">
      <c r="B857" s="109" t="s">
        <v>97</v>
      </c>
      <c r="C857" s="110" t="s">
        <v>6</v>
      </c>
      <c r="D857" s="127" t="s">
        <v>42</v>
      </c>
      <c r="E857" s="127" t="s">
        <v>43</v>
      </c>
      <c r="F857" s="127" t="s">
        <v>44</v>
      </c>
      <c r="G857" s="112" t="s">
        <v>11</v>
      </c>
    </row>
    <row r="858" spans="2:7" ht="13.5">
      <c r="B858" s="230" t="s">
        <v>6</v>
      </c>
      <c r="C858" s="138">
        <f>SUM(C860,C862,C864)</f>
        <v>7819</v>
      </c>
      <c r="D858" s="114">
        <f>SUM(D860,D862,D864)</f>
        <v>4715</v>
      </c>
      <c r="E858" s="114">
        <f>SUM(E860,E862,E864)</f>
        <v>1107</v>
      </c>
      <c r="F858" s="114">
        <f>SUM(F860,F862,F864)</f>
        <v>1292</v>
      </c>
      <c r="G858" s="115">
        <f>SUM(G860,G862,G864)</f>
        <v>705</v>
      </c>
    </row>
    <row r="859" spans="2:7" ht="13.5">
      <c r="B859" s="228"/>
      <c r="C859" s="136">
        <f aca="true" t="shared" si="239" ref="C859:C865">SUM(D859:G859)</f>
        <v>100</v>
      </c>
      <c r="D859" s="117">
        <f>ROUND(D858/$C858*100,1)</f>
        <v>60.3</v>
      </c>
      <c r="E859" s="117">
        <f>ROUND(E858/$C858*100,1)</f>
        <v>14.2</v>
      </c>
      <c r="F859" s="117">
        <f>ROUND(F858/$C858*100,1)</f>
        <v>16.5</v>
      </c>
      <c r="G859" s="118">
        <f>ROUND(G858/$C858*100,1)</f>
        <v>9</v>
      </c>
    </row>
    <row r="860" spans="2:7" ht="13.5">
      <c r="B860" s="233" t="s">
        <v>12</v>
      </c>
      <c r="C860" s="130">
        <f t="shared" si="239"/>
        <v>3936</v>
      </c>
      <c r="D860" s="129">
        <v>2358</v>
      </c>
      <c r="E860" s="129">
        <v>574</v>
      </c>
      <c r="F860" s="129">
        <v>658</v>
      </c>
      <c r="G860" s="131">
        <v>346</v>
      </c>
    </row>
    <row r="861" spans="2:7" ht="13.5">
      <c r="B861" s="228"/>
      <c r="C861" s="136">
        <f t="shared" si="239"/>
        <v>100</v>
      </c>
      <c r="D861" s="117">
        <f>ROUND(D860/$C860*100,1)</f>
        <v>59.9</v>
      </c>
      <c r="E861" s="117">
        <f>ROUND(E860/$C860*100,1)</f>
        <v>14.6</v>
      </c>
      <c r="F861" s="117">
        <f>ROUND(F860/$C860*100,1)</f>
        <v>16.7</v>
      </c>
      <c r="G861" s="118">
        <f>ROUND(G860/$C860*100,1)</f>
        <v>8.8</v>
      </c>
    </row>
    <row r="862" spans="2:7" ht="13.5">
      <c r="B862" s="227" t="s">
        <v>13</v>
      </c>
      <c r="C862" s="130">
        <f t="shared" si="239"/>
        <v>3737</v>
      </c>
      <c r="D862" s="129">
        <v>2277</v>
      </c>
      <c r="E862" s="129">
        <v>511</v>
      </c>
      <c r="F862" s="129">
        <v>609</v>
      </c>
      <c r="G862" s="131">
        <v>340</v>
      </c>
    </row>
    <row r="863" spans="2:7" ht="13.5">
      <c r="B863" s="228"/>
      <c r="C863" s="136">
        <f t="shared" si="239"/>
        <v>99.99999999999999</v>
      </c>
      <c r="D863" s="117">
        <f>ROUND(D862/$C862*100,1)</f>
        <v>60.9</v>
      </c>
      <c r="E863" s="117">
        <f>ROUND(E862/$C862*100,1)</f>
        <v>13.7</v>
      </c>
      <c r="F863" s="117">
        <f>ROUND(F862/$C862*100,1)</f>
        <v>16.3</v>
      </c>
      <c r="G863" s="118">
        <f>ROUND(G862/$C862*100,1)</f>
        <v>9.1</v>
      </c>
    </row>
    <row r="864" spans="2:7" ht="13.5">
      <c r="B864" s="231" t="s">
        <v>11</v>
      </c>
      <c r="C864" s="130">
        <f t="shared" si="239"/>
        <v>146</v>
      </c>
      <c r="D864" s="129">
        <v>80</v>
      </c>
      <c r="E864" s="129">
        <v>22</v>
      </c>
      <c r="F864" s="129">
        <v>25</v>
      </c>
      <c r="G864" s="131">
        <v>19</v>
      </c>
    </row>
    <row r="865" spans="2:7" ht="13.5">
      <c r="B865" s="229"/>
      <c r="C865" s="137">
        <f t="shared" si="239"/>
        <v>100</v>
      </c>
      <c r="D865" s="123">
        <f>ROUND(D864/$C864*100,1)</f>
        <v>54.8</v>
      </c>
      <c r="E865" s="123">
        <f>ROUND(E864/$C864*100,1)</f>
        <v>15.1</v>
      </c>
      <c r="F865" s="123">
        <f>ROUND(F864/$C864*100,1)</f>
        <v>17.1</v>
      </c>
      <c r="G865" s="124">
        <f>ROUND(G864/$C864*100,1)</f>
        <v>13</v>
      </c>
    </row>
    <row r="866" spans="2:7" ht="13.5">
      <c r="B866" s="230" t="s">
        <v>6</v>
      </c>
      <c r="C866" s="138">
        <f>SUM(C868,C870,C872,C874,C876,C878)</f>
        <v>7819</v>
      </c>
      <c r="D866" s="138">
        <f>SUM(D868,D870,D872,D874,D876,D878)</f>
        <v>4715</v>
      </c>
      <c r="E866" s="138">
        <f>SUM(E868,E870,E872,E874,E876,E878)</f>
        <v>1107</v>
      </c>
      <c r="F866" s="138">
        <f>SUM(F868,F870,F872,F874,F876,F878)</f>
        <v>1292</v>
      </c>
      <c r="G866" s="139">
        <f>SUM(G868,G870,G872,G874,G876,G878)</f>
        <v>705</v>
      </c>
    </row>
    <row r="867" spans="2:7" ht="13.5">
      <c r="B867" s="228"/>
      <c r="C867" s="136">
        <f aca="true" t="shared" si="240" ref="C867:C879">SUM(D867:G867)</f>
        <v>100</v>
      </c>
      <c r="D867" s="117">
        <f>ROUND(D866/$C866*100,1)</f>
        <v>60.3</v>
      </c>
      <c r="E867" s="117">
        <f>ROUND(E866/$C866*100,1)</f>
        <v>14.2</v>
      </c>
      <c r="F867" s="117">
        <f>ROUND(F866/$C866*100,1)</f>
        <v>16.5</v>
      </c>
      <c r="G867" s="118">
        <f>ROUND(G866/$C866*100,1)</f>
        <v>9</v>
      </c>
    </row>
    <row r="868" spans="2:7" ht="13.5">
      <c r="B868" s="233" t="s">
        <v>98</v>
      </c>
      <c r="C868" s="130">
        <f t="shared" si="240"/>
        <v>930</v>
      </c>
      <c r="D868" s="129">
        <v>526</v>
      </c>
      <c r="E868" s="129">
        <v>132</v>
      </c>
      <c r="F868" s="129">
        <v>192</v>
      </c>
      <c r="G868" s="131">
        <v>80</v>
      </c>
    </row>
    <row r="869" spans="2:7" ht="13.5">
      <c r="B869" s="228"/>
      <c r="C869" s="136">
        <f t="shared" si="240"/>
        <v>100</v>
      </c>
      <c r="D869" s="117">
        <f>ROUND(D868/$C868*100,1)</f>
        <v>56.6</v>
      </c>
      <c r="E869" s="117">
        <f>ROUND(E868/$C868*100,1)</f>
        <v>14.2</v>
      </c>
      <c r="F869" s="117">
        <f>ROUND(F868/$C868*100,1)</f>
        <v>20.6</v>
      </c>
      <c r="G869" s="118">
        <f>ROUND(G868/$C868*100,1)</f>
        <v>8.6</v>
      </c>
    </row>
    <row r="870" spans="2:7" ht="13.5">
      <c r="B870" s="227" t="s">
        <v>99</v>
      </c>
      <c r="C870" s="130">
        <f t="shared" si="240"/>
        <v>1264</v>
      </c>
      <c r="D870" s="129">
        <v>725</v>
      </c>
      <c r="E870" s="129">
        <v>187</v>
      </c>
      <c r="F870" s="129">
        <v>232</v>
      </c>
      <c r="G870" s="131">
        <v>120</v>
      </c>
    </row>
    <row r="871" spans="2:7" ht="13.5">
      <c r="B871" s="228"/>
      <c r="C871" s="136">
        <f t="shared" si="240"/>
        <v>100</v>
      </c>
      <c r="D871" s="117">
        <f>ROUND(D870/$C870*100,1)</f>
        <v>57.4</v>
      </c>
      <c r="E871" s="117">
        <f>ROUND(E870/$C870*100,1)</f>
        <v>14.8</v>
      </c>
      <c r="F871" s="117">
        <f>ROUND(F870/$C870*100,1)</f>
        <v>18.4</v>
      </c>
      <c r="G871" s="118">
        <f>ROUND(G870/$C870*100,1)-0.1</f>
        <v>9.4</v>
      </c>
    </row>
    <row r="872" spans="2:7" ht="13.5">
      <c r="B872" s="227" t="s">
        <v>100</v>
      </c>
      <c r="C872" s="130">
        <f t="shared" si="240"/>
        <v>2075</v>
      </c>
      <c r="D872" s="129">
        <v>1282</v>
      </c>
      <c r="E872" s="129">
        <v>301</v>
      </c>
      <c r="F872" s="129">
        <v>322</v>
      </c>
      <c r="G872" s="131">
        <v>170</v>
      </c>
    </row>
    <row r="873" spans="2:7" ht="13.5">
      <c r="B873" s="228"/>
      <c r="C873" s="136">
        <f t="shared" si="240"/>
        <v>100</v>
      </c>
      <c r="D873" s="117">
        <f>ROUND(D872/$C872*100,1)</f>
        <v>61.8</v>
      </c>
      <c r="E873" s="117">
        <f>ROUND(E872/$C872*100,1)</f>
        <v>14.5</v>
      </c>
      <c r="F873" s="117">
        <f>ROUND(F872/$C872*100,1)</f>
        <v>15.5</v>
      </c>
      <c r="G873" s="118">
        <f>ROUND(G872/$C872*100,1)</f>
        <v>8.2</v>
      </c>
    </row>
    <row r="874" spans="2:7" ht="13.5">
      <c r="B874" s="227" t="s">
        <v>101</v>
      </c>
      <c r="C874" s="130">
        <f t="shared" si="240"/>
        <v>2201</v>
      </c>
      <c r="D874" s="129">
        <v>1352</v>
      </c>
      <c r="E874" s="129">
        <v>296</v>
      </c>
      <c r="F874" s="129">
        <v>352</v>
      </c>
      <c r="G874" s="131">
        <v>201</v>
      </c>
    </row>
    <row r="875" spans="2:7" ht="13.5">
      <c r="B875" s="228"/>
      <c r="C875" s="136">
        <f t="shared" si="240"/>
        <v>100</v>
      </c>
      <c r="D875" s="117">
        <f>ROUND(D874/$C874*100,1)</f>
        <v>61.4</v>
      </c>
      <c r="E875" s="117">
        <f>ROUND(E874/$C874*100,1)</f>
        <v>13.4</v>
      </c>
      <c r="F875" s="117">
        <f>ROUND(F874/$C874*100,1)</f>
        <v>16</v>
      </c>
      <c r="G875" s="118">
        <f>ROUND(G874/$C874*100,1)+0.1</f>
        <v>9.2</v>
      </c>
    </row>
    <row r="876" spans="2:7" ht="13.5">
      <c r="B876" s="227" t="s">
        <v>102</v>
      </c>
      <c r="C876" s="130">
        <f t="shared" si="240"/>
        <v>1335</v>
      </c>
      <c r="D876" s="129">
        <v>824</v>
      </c>
      <c r="E876" s="129">
        <v>189</v>
      </c>
      <c r="F876" s="129">
        <v>193</v>
      </c>
      <c r="G876" s="131">
        <v>129</v>
      </c>
    </row>
    <row r="877" spans="2:7" ht="13.5">
      <c r="B877" s="228"/>
      <c r="C877" s="136">
        <f t="shared" si="240"/>
        <v>100</v>
      </c>
      <c r="D877" s="117">
        <f>ROUND(D876/$C876*100,1)</f>
        <v>61.7</v>
      </c>
      <c r="E877" s="117">
        <f>ROUND(E876/$C876*100,1)</f>
        <v>14.2</v>
      </c>
      <c r="F877" s="117">
        <f>ROUND(F876/$C876*100,1)</f>
        <v>14.5</v>
      </c>
      <c r="G877" s="118">
        <f>ROUND(G876/$C876*100,1)-0.1</f>
        <v>9.6</v>
      </c>
    </row>
    <row r="878" spans="2:7" ht="13.5">
      <c r="B878" s="231" t="s">
        <v>11</v>
      </c>
      <c r="C878" s="130">
        <f t="shared" si="240"/>
        <v>14</v>
      </c>
      <c r="D878" s="129">
        <v>6</v>
      </c>
      <c r="E878" s="129">
        <v>2</v>
      </c>
      <c r="F878" s="129">
        <v>1</v>
      </c>
      <c r="G878" s="131">
        <v>5</v>
      </c>
    </row>
    <row r="879" spans="2:7" ht="13.5">
      <c r="B879" s="229"/>
      <c r="C879" s="137">
        <f t="shared" si="240"/>
        <v>100</v>
      </c>
      <c r="D879" s="123">
        <f>ROUND(D878/$C878*100,1)</f>
        <v>42.9</v>
      </c>
      <c r="E879" s="123">
        <f>ROUND(E878/$C878*100,1)</f>
        <v>14.3</v>
      </c>
      <c r="F879" s="123">
        <f>ROUND(F878/$C878*100,1)</f>
        <v>7.1</v>
      </c>
      <c r="G879" s="124">
        <f>ROUND(G878/$C878*100,1)</f>
        <v>35.7</v>
      </c>
    </row>
    <row r="880" spans="2:7" ht="13.5">
      <c r="B880" s="230" t="s">
        <v>6</v>
      </c>
      <c r="C880" s="138">
        <f>SUM(C884,C882,C886,C888,C890,C892)</f>
        <v>7819</v>
      </c>
      <c r="D880" s="138">
        <f>SUM(D884,D882,D886,D888,D890,D892)</f>
        <v>4715</v>
      </c>
      <c r="E880" s="138">
        <f>SUM(E884,E882,E886,E888,E890,E892)</f>
        <v>1107</v>
      </c>
      <c r="F880" s="138">
        <f>SUM(F884,F882,F886,F888,F890,F892)</f>
        <v>1292</v>
      </c>
      <c r="G880" s="139">
        <f>SUM(G884,G882,G886,G888,G890,G892)</f>
        <v>705</v>
      </c>
    </row>
    <row r="881" spans="2:7" ht="13.5">
      <c r="B881" s="228"/>
      <c r="C881" s="136">
        <f aca="true" t="shared" si="241" ref="C881:C893">SUM(D881:G881)</f>
        <v>100</v>
      </c>
      <c r="D881" s="117">
        <f>ROUND(D880/$C880*100,1)</f>
        <v>60.3</v>
      </c>
      <c r="E881" s="117">
        <f>ROUND(E880/$C880*100,1)</f>
        <v>14.2</v>
      </c>
      <c r="F881" s="117">
        <f>ROUND(F880/$C880*100,1)</f>
        <v>16.5</v>
      </c>
      <c r="G881" s="118">
        <f>ROUND(G880/$C880*100,1)</f>
        <v>9</v>
      </c>
    </row>
    <row r="882" spans="2:7" ht="13.5">
      <c r="B882" s="227" t="s">
        <v>104</v>
      </c>
      <c r="C882" s="130">
        <f>SUM(D882:G882)</f>
        <v>815</v>
      </c>
      <c r="D882" s="120">
        <v>481</v>
      </c>
      <c r="E882" s="120">
        <v>138</v>
      </c>
      <c r="F882" s="120">
        <v>118</v>
      </c>
      <c r="G882" s="134">
        <v>78</v>
      </c>
    </row>
    <row r="883" spans="2:7" ht="13.5">
      <c r="B883" s="228"/>
      <c r="C883" s="136">
        <f>SUM(D883:G883)</f>
        <v>100</v>
      </c>
      <c r="D883" s="117">
        <f>ROUND(D882/$C882*100,1)</f>
        <v>59</v>
      </c>
      <c r="E883" s="117">
        <f>ROUND(E882/$C882*100,1)</f>
        <v>16.9</v>
      </c>
      <c r="F883" s="117">
        <f>ROUND(F882/$C882*100,1)</f>
        <v>14.5</v>
      </c>
      <c r="G883" s="118">
        <f>ROUND(G882/$C882*100,1)</f>
        <v>9.6</v>
      </c>
    </row>
    <row r="884" spans="2:7" ht="13.5">
      <c r="B884" s="233" t="s">
        <v>103</v>
      </c>
      <c r="C884" s="130">
        <f t="shared" si="241"/>
        <v>1188</v>
      </c>
      <c r="D884" s="129">
        <v>719</v>
      </c>
      <c r="E884" s="129">
        <v>168</v>
      </c>
      <c r="F884" s="129">
        <v>202</v>
      </c>
      <c r="G884" s="131">
        <v>99</v>
      </c>
    </row>
    <row r="885" spans="2:7" ht="13.5">
      <c r="B885" s="228"/>
      <c r="C885" s="136">
        <f t="shared" si="241"/>
        <v>100</v>
      </c>
      <c r="D885" s="117">
        <f>ROUND(D884/$C884*100,1)</f>
        <v>60.5</v>
      </c>
      <c r="E885" s="117">
        <f>ROUND(E884/$C884*100,1)</f>
        <v>14.1</v>
      </c>
      <c r="F885" s="117">
        <f>ROUND(F884/$C884*100,1)</f>
        <v>17</v>
      </c>
      <c r="G885" s="118">
        <f>ROUND(G884/$C884*100,1)+0.1</f>
        <v>8.4</v>
      </c>
    </row>
    <row r="886" spans="2:7" ht="13.5">
      <c r="B886" s="227" t="s">
        <v>105</v>
      </c>
      <c r="C886" s="130">
        <f t="shared" si="241"/>
        <v>2658</v>
      </c>
      <c r="D886" s="120">
        <v>1634</v>
      </c>
      <c r="E886" s="120">
        <v>363</v>
      </c>
      <c r="F886" s="120">
        <v>433</v>
      </c>
      <c r="G886" s="134">
        <v>228</v>
      </c>
    </row>
    <row r="887" spans="2:7" ht="13.5">
      <c r="B887" s="228"/>
      <c r="C887" s="136">
        <f t="shared" si="241"/>
        <v>100</v>
      </c>
      <c r="D887" s="117">
        <f>ROUND(D886/$C886*100,1)</f>
        <v>61.5</v>
      </c>
      <c r="E887" s="117">
        <f>ROUND(E886/$C886*100,1)</f>
        <v>13.7</v>
      </c>
      <c r="F887" s="117">
        <f>ROUND(F886/$C886*100,1)</f>
        <v>16.3</v>
      </c>
      <c r="G887" s="118">
        <f>ROUND(G886/$C886*100,1)-0.1</f>
        <v>8.5</v>
      </c>
    </row>
    <row r="888" spans="2:7" ht="13.5">
      <c r="B888" s="227" t="s">
        <v>106</v>
      </c>
      <c r="C888" s="130">
        <f t="shared" si="241"/>
        <v>1641</v>
      </c>
      <c r="D888" s="120">
        <v>1002</v>
      </c>
      <c r="E888" s="120">
        <v>211</v>
      </c>
      <c r="F888" s="120">
        <v>270</v>
      </c>
      <c r="G888" s="134">
        <v>158</v>
      </c>
    </row>
    <row r="889" spans="2:7" ht="13.5">
      <c r="B889" s="228"/>
      <c r="C889" s="136">
        <f t="shared" si="241"/>
        <v>100</v>
      </c>
      <c r="D889" s="117">
        <f>ROUND(D888/$C888*100,1)</f>
        <v>61.1</v>
      </c>
      <c r="E889" s="117">
        <f>ROUND(E888/$C888*100,1)</f>
        <v>12.9</v>
      </c>
      <c r="F889" s="117">
        <f>ROUND(F888/$C888*100,1)</f>
        <v>16.5</v>
      </c>
      <c r="G889" s="118">
        <f>ROUND(G888/$C888*100,1)-0.1</f>
        <v>9.5</v>
      </c>
    </row>
    <row r="890" spans="2:7" ht="13.5">
      <c r="B890" s="227" t="s">
        <v>107</v>
      </c>
      <c r="C890" s="130">
        <f t="shared" si="241"/>
        <v>326</v>
      </c>
      <c r="D890" s="120">
        <v>193</v>
      </c>
      <c r="E890" s="120">
        <v>51</v>
      </c>
      <c r="F890" s="120">
        <v>52</v>
      </c>
      <c r="G890" s="134">
        <v>30</v>
      </c>
    </row>
    <row r="891" spans="2:7" ht="13.5">
      <c r="B891" s="228"/>
      <c r="C891" s="136">
        <f t="shared" si="241"/>
        <v>100</v>
      </c>
      <c r="D891" s="117">
        <f>ROUND(D890/$C890*100,1)</f>
        <v>59.2</v>
      </c>
      <c r="E891" s="117">
        <f>ROUND(E890/$C890*100,1)</f>
        <v>15.6</v>
      </c>
      <c r="F891" s="117">
        <f>ROUND(F890/$C890*100,1)</f>
        <v>16</v>
      </c>
      <c r="G891" s="118">
        <f>ROUND(G890/$C890*100,1)</f>
        <v>9.2</v>
      </c>
    </row>
    <row r="892" spans="2:7" ht="13.5">
      <c r="B892" s="227" t="s">
        <v>108</v>
      </c>
      <c r="C892" s="130">
        <f t="shared" si="241"/>
        <v>1191</v>
      </c>
      <c r="D892" s="120">
        <v>686</v>
      </c>
      <c r="E892" s="120">
        <v>176</v>
      </c>
      <c r="F892" s="120">
        <v>217</v>
      </c>
      <c r="G892" s="134">
        <v>112</v>
      </c>
    </row>
    <row r="893" spans="2:7" ht="13.5">
      <c r="B893" s="228"/>
      <c r="C893" s="137">
        <f t="shared" si="241"/>
        <v>100.00000000000001</v>
      </c>
      <c r="D893" s="123">
        <f>ROUND(D892/$C892*100,1)</f>
        <v>57.6</v>
      </c>
      <c r="E893" s="123">
        <f>ROUND(E892/$C892*100,1)</f>
        <v>14.8</v>
      </c>
      <c r="F893" s="123">
        <f>ROUND(F892/$C892*100,1)</f>
        <v>18.2</v>
      </c>
      <c r="G893" s="124">
        <f>ROUND(G892/$C892*100,1)</f>
        <v>9.4</v>
      </c>
    </row>
    <row r="894" spans="2:7" ht="13.5">
      <c r="B894" s="230" t="s">
        <v>6</v>
      </c>
      <c r="C894" s="128">
        <f>SUM(C896,C898)</f>
        <v>7819</v>
      </c>
      <c r="D894" s="129">
        <f>SUM(D896,D898)</f>
        <v>4715</v>
      </c>
      <c r="E894" s="129">
        <f>SUM(E896,E898)</f>
        <v>1107</v>
      </c>
      <c r="F894" s="129">
        <f>SUM(F896,F898)</f>
        <v>1292</v>
      </c>
      <c r="G894" s="131">
        <f>SUM(G896,G898)</f>
        <v>705</v>
      </c>
    </row>
    <row r="895" spans="2:7" ht="13.5">
      <c r="B895" s="228"/>
      <c r="C895" s="136">
        <f>SUM(D895:G895)</f>
        <v>100</v>
      </c>
      <c r="D895" s="117">
        <f>ROUND(D894/$C894*100,1)</f>
        <v>60.3</v>
      </c>
      <c r="E895" s="117">
        <f>ROUND(E894/$C894*100,1)</f>
        <v>14.2</v>
      </c>
      <c r="F895" s="117">
        <f>ROUND(F894/$C894*100,1)</f>
        <v>16.5</v>
      </c>
      <c r="G895" s="118">
        <f>ROUND(G894/$C894*100,1)</f>
        <v>9</v>
      </c>
    </row>
    <row r="896" spans="2:7" ht="13.5">
      <c r="B896" s="227" t="s">
        <v>163</v>
      </c>
      <c r="C896" s="130">
        <f>SUM(D896:G896)</f>
        <v>3189</v>
      </c>
      <c r="D896" s="120">
        <v>1783</v>
      </c>
      <c r="E896" s="120">
        <v>423</v>
      </c>
      <c r="F896" s="120">
        <v>551</v>
      </c>
      <c r="G896" s="134">
        <v>432</v>
      </c>
    </row>
    <row r="897" spans="2:7" ht="13.5">
      <c r="B897" s="228"/>
      <c r="C897" s="136">
        <f>SUM(D897:G897)</f>
        <v>100</v>
      </c>
      <c r="D897" s="117">
        <f>ROUND(D896/$C896*100,1)</f>
        <v>55.9</v>
      </c>
      <c r="E897" s="117">
        <f>ROUND(E896/$C896*100,1)</f>
        <v>13.3</v>
      </c>
      <c r="F897" s="117">
        <f>ROUND(F896/$C896*100,1)</f>
        <v>17.3</v>
      </c>
      <c r="G897" s="118">
        <f>ROUND(G896/$C896*100,1)</f>
        <v>13.5</v>
      </c>
    </row>
    <row r="898" spans="2:7" ht="13.5">
      <c r="B898" s="231" t="s">
        <v>109</v>
      </c>
      <c r="C898" s="130">
        <f>SUM(D898:G898)</f>
        <v>4630</v>
      </c>
      <c r="D898" s="120">
        <v>2932</v>
      </c>
      <c r="E898" s="120">
        <v>684</v>
      </c>
      <c r="F898" s="120">
        <v>741</v>
      </c>
      <c r="G898" s="134">
        <v>273</v>
      </c>
    </row>
    <row r="899" spans="2:7" ht="13.5">
      <c r="B899" s="229"/>
      <c r="C899" s="137">
        <f>SUM(D899:G899)</f>
        <v>100</v>
      </c>
      <c r="D899" s="123">
        <f>ROUND(D898/$C898*100,1)</f>
        <v>63.3</v>
      </c>
      <c r="E899" s="123">
        <f>ROUND(E898/$C898*100,1)</f>
        <v>14.8</v>
      </c>
      <c r="F899" s="123">
        <f>ROUND(F898/$C898*100,1)</f>
        <v>16</v>
      </c>
      <c r="G899" s="124">
        <f>ROUND(G898/$C898*100,1)</f>
        <v>5.9</v>
      </c>
    </row>
    <row r="914" ht="13.5" customHeight="1"/>
    <row r="928" ht="13.5" customHeight="1"/>
    <row r="958" spans="1:2" ht="40.5" customHeight="1">
      <c r="A958" s="1"/>
      <c r="B958" s="1"/>
    </row>
    <row r="959" spans="1:2" ht="13.5">
      <c r="A959" s="1"/>
      <c r="B959" s="1"/>
    </row>
    <row r="960" spans="1:2" ht="13.5">
      <c r="A960" s="1"/>
      <c r="B960" s="1"/>
    </row>
    <row r="961" spans="1:2" ht="13.5">
      <c r="A961" s="1"/>
      <c r="B961" s="1"/>
    </row>
    <row r="962" spans="1:2" ht="13.5">
      <c r="A962" s="1"/>
      <c r="B962" s="1"/>
    </row>
    <row r="963" spans="1:2" ht="13.5">
      <c r="A963" s="1"/>
      <c r="B963" s="1"/>
    </row>
    <row r="964" spans="1:2" ht="13.5">
      <c r="A964" s="1"/>
      <c r="B964" s="1"/>
    </row>
    <row r="965" spans="1:2" ht="13.5" customHeight="1">
      <c r="A965" s="1"/>
      <c r="B965" s="1"/>
    </row>
    <row r="966" spans="1:2" ht="13.5">
      <c r="A966" s="1"/>
      <c r="B966" s="1"/>
    </row>
    <row r="967" spans="1:2" ht="13.5">
      <c r="A967" s="1"/>
      <c r="B967" s="1"/>
    </row>
    <row r="968" spans="1:2" ht="13.5">
      <c r="A968" s="1"/>
      <c r="B968" s="1"/>
    </row>
    <row r="969" spans="1:2" ht="13.5">
      <c r="A969" s="1"/>
      <c r="B969" s="1"/>
    </row>
    <row r="970" spans="1:2" ht="13.5">
      <c r="A970" s="1"/>
      <c r="B970" s="1"/>
    </row>
    <row r="971" spans="1:2" ht="13.5">
      <c r="A971" s="1"/>
      <c r="B971" s="1"/>
    </row>
    <row r="972" spans="1:2" ht="13.5">
      <c r="A972" s="1"/>
      <c r="B972" s="1"/>
    </row>
    <row r="973" spans="1:2" ht="13.5">
      <c r="A973" s="1"/>
      <c r="B973" s="1"/>
    </row>
    <row r="974" spans="1:2" ht="13.5">
      <c r="A974" s="1"/>
      <c r="B974" s="1"/>
    </row>
    <row r="975" spans="1:2" ht="13.5">
      <c r="A975" s="1"/>
      <c r="B975" s="1"/>
    </row>
    <row r="976" spans="1:2" ht="13.5">
      <c r="A976" s="1"/>
      <c r="B976" s="1"/>
    </row>
    <row r="977" spans="1:2" ht="13.5">
      <c r="A977" s="1"/>
      <c r="B977" s="1"/>
    </row>
    <row r="978" spans="1:2" ht="13.5">
      <c r="A978" s="1"/>
      <c r="B978" s="1"/>
    </row>
    <row r="979" spans="1:2" ht="13.5" customHeight="1">
      <c r="A979" s="1"/>
      <c r="B979" s="1"/>
    </row>
    <row r="980" spans="1:2" ht="13.5">
      <c r="A980" s="1"/>
      <c r="B980" s="1"/>
    </row>
    <row r="981" spans="1:2" ht="13.5">
      <c r="A981" s="1"/>
      <c r="B981" s="1"/>
    </row>
    <row r="982" spans="1:2" ht="13.5">
      <c r="A982" s="1"/>
      <c r="B982" s="1"/>
    </row>
    <row r="983" spans="1:2" ht="13.5">
      <c r="A983" s="1"/>
      <c r="B983" s="1"/>
    </row>
    <row r="984" spans="1:2" ht="13.5">
      <c r="A984" s="1"/>
      <c r="B984" s="1"/>
    </row>
    <row r="985" spans="1:2" ht="13.5">
      <c r="A985" s="1"/>
      <c r="B985" s="1"/>
    </row>
    <row r="986" spans="1:2" ht="13.5">
      <c r="A986" s="1"/>
      <c r="B986" s="1"/>
    </row>
    <row r="987" spans="1:2" ht="13.5">
      <c r="A987" s="1"/>
      <c r="B987" s="1"/>
    </row>
    <row r="988" spans="1:2" ht="13.5">
      <c r="A988" s="1"/>
      <c r="B988" s="1"/>
    </row>
    <row r="989" spans="1:2" ht="13.5">
      <c r="A989" s="1"/>
      <c r="B989" s="1"/>
    </row>
    <row r="990" spans="1:2" ht="13.5">
      <c r="A990" s="1"/>
      <c r="B990" s="1"/>
    </row>
    <row r="991" spans="1:2" ht="13.5">
      <c r="A991" s="1"/>
      <c r="B991" s="1"/>
    </row>
    <row r="992" spans="1:2" ht="13.5">
      <c r="A992" s="1"/>
      <c r="B992" s="1"/>
    </row>
    <row r="993" spans="1:2" ht="13.5">
      <c r="A993" s="1"/>
      <c r="B993" s="1"/>
    </row>
    <row r="994" spans="1:2" ht="13.5">
      <c r="A994" s="1"/>
      <c r="B994" s="1"/>
    </row>
    <row r="995" spans="1:2" ht="13.5">
      <c r="A995" s="1"/>
      <c r="B995" s="1"/>
    </row>
    <row r="996" spans="1:2" ht="13.5">
      <c r="A996" s="1"/>
      <c r="B996" s="1"/>
    </row>
    <row r="997" spans="1:2" ht="13.5">
      <c r="A997" s="1"/>
      <c r="B997" s="1"/>
    </row>
    <row r="998" spans="1:2" ht="13.5">
      <c r="A998" s="1"/>
      <c r="B998" s="1"/>
    </row>
    <row r="999" spans="1:2" ht="13.5">
      <c r="A999" s="1"/>
      <c r="B999" s="1"/>
    </row>
    <row r="1000" spans="1:2" ht="13.5">
      <c r="A1000" s="1"/>
      <c r="B1000" s="1"/>
    </row>
    <row r="1015" ht="13.5" customHeight="1"/>
    <row r="1029" ht="13.5" customHeight="1"/>
    <row r="1065" ht="13.5" customHeight="1"/>
    <row r="1079" ht="13.5" customHeight="1"/>
  </sheetData>
  <sheetProtection/>
  <mergeCells count="378">
    <mergeCell ref="B109:B110"/>
    <mergeCell ref="B107:B108"/>
    <mergeCell ref="B105:B106"/>
    <mergeCell ref="B121:B122"/>
    <mergeCell ref="B119:B120"/>
    <mergeCell ref="B117:B118"/>
    <mergeCell ref="B115:B116"/>
    <mergeCell ref="B113:B114"/>
    <mergeCell ref="B111:B112"/>
    <mergeCell ref="B133:B134"/>
    <mergeCell ref="B129:B130"/>
    <mergeCell ref="B131:B132"/>
    <mergeCell ref="B127:B128"/>
    <mergeCell ref="B125:B126"/>
    <mergeCell ref="B123:B124"/>
    <mergeCell ref="B145:B146"/>
    <mergeCell ref="B143:B144"/>
    <mergeCell ref="B141:B142"/>
    <mergeCell ref="B139:B140"/>
    <mergeCell ref="B137:B138"/>
    <mergeCell ref="B135:B136"/>
    <mergeCell ref="B888:B889"/>
    <mergeCell ref="B890:B891"/>
    <mergeCell ref="B892:B893"/>
    <mergeCell ref="B894:B895"/>
    <mergeCell ref="B896:B897"/>
    <mergeCell ref="B898:B899"/>
    <mergeCell ref="B876:B877"/>
    <mergeCell ref="B878:B879"/>
    <mergeCell ref="B880:B881"/>
    <mergeCell ref="B884:B885"/>
    <mergeCell ref="B882:B883"/>
    <mergeCell ref="B886:B887"/>
    <mergeCell ref="B864:B865"/>
    <mergeCell ref="B866:B867"/>
    <mergeCell ref="B868:B869"/>
    <mergeCell ref="B870:B871"/>
    <mergeCell ref="B872:B873"/>
    <mergeCell ref="B874:B875"/>
    <mergeCell ref="B844:B845"/>
    <mergeCell ref="B846:B847"/>
    <mergeCell ref="B848:B849"/>
    <mergeCell ref="B858:B859"/>
    <mergeCell ref="B860:B861"/>
    <mergeCell ref="B862:B863"/>
    <mergeCell ref="B834:B835"/>
    <mergeCell ref="B832:B833"/>
    <mergeCell ref="B836:B837"/>
    <mergeCell ref="B838:B839"/>
    <mergeCell ref="B840:B841"/>
    <mergeCell ref="B842:B843"/>
    <mergeCell ref="B820:B821"/>
    <mergeCell ref="B822:B823"/>
    <mergeCell ref="B824:B825"/>
    <mergeCell ref="B826:B827"/>
    <mergeCell ref="B828:B829"/>
    <mergeCell ref="B830:B831"/>
    <mergeCell ref="B808:B809"/>
    <mergeCell ref="B810:B811"/>
    <mergeCell ref="B812:B813"/>
    <mergeCell ref="B814:B815"/>
    <mergeCell ref="B816:B817"/>
    <mergeCell ref="B818:B819"/>
    <mergeCell ref="B788:B789"/>
    <mergeCell ref="B790:B791"/>
    <mergeCell ref="B792:B793"/>
    <mergeCell ref="B794:B795"/>
    <mergeCell ref="B796:B797"/>
    <mergeCell ref="B798:B799"/>
    <mergeCell ref="B776:B777"/>
    <mergeCell ref="B778:B779"/>
    <mergeCell ref="B780:B781"/>
    <mergeCell ref="B784:B785"/>
    <mergeCell ref="B782:B783"/>
    <mergeCell ref="B786:B787"/>
    <mergeCell ref="B764:B765"/>
    <mergeCell ref="B766:B767"/>
    <mergeCell ref="B768:B769"/>
    <mergeCell ref="B770:B771"/>
    <mergeCell ref="B772:B773"/>
    <mergeCell ref="B774:B775"/>
    <mergeCell ref="B744:B745"/>
    <mergeCell ref="B746:B747"/>
    <mergeCell ref="B748:B749"/>
    <mergeCell ref="B758:B759"/>
    <mergeCell ref="B760:B761"/>
    <mergeCell ref="B762:B763"/>
    <mergeCell ref="B734:B735"/>
    <mergeCell ref="B732:B733"/>
    <mergeCell ref="B736:B737"/>
    <mergeCell ref="B738:B739"/>
    <mergeCell ref="B740:B741"/>
    <mergeCell ref="B742:B743"/>
    <mergeCell ref="B720:B721"/>
    <mergeCell ref="B722:B723"/>
    <mergeCell ref="B724:B725"/>
    <mergeCell ref="B726:B727"/>
    <mergeCell ref="B728:B729"/>
    <mergeCell ref="B730:B731"/>
    <mergeCell ref="B708:B709"/>
    <mergeCell ref="B710:B711"/>
    <mergeCell ref="B712:B713"/>
    <mergeCell ref="B714:B715"/>
    <mergeCell ref="B716:B717"/>
    <mergeCell ref="B718:B719"/>
    <mergeCell ref="B544:B545"/>
    <mergeCell ref="B546:B547"/>
    <mergeCell ref="B548:B549"/>
    <mergeCell ref="B534:B535"/>
    <mergeCell ref="B532:B533"/>
    <mergeCell ref="B536:B537"/>
    <mergeCell ref="B538:B539"/>
    <mergeCell ref="B540:B541"/>
    <mergeCell ref="B542:B543"/>
    <mergeCell ref="B520:B521"/>
    <mergeCell ref="B522:B523"/>
    <mergeCell ref="B524:B525"/>
    <mergeCell ref="B526:B527"/>
    <mergeCell ref="B528:B529"/>
    <mergeCell ref="B530:B531"/>
    <mergeCell ref="B508:B509"/>
    <mergeCell ref="B510:B511"/>
    <mergeCell ref="B512:B513"/>
    <mergeCell ref="B514:B515"/>
    <mergeCell ref="B516:B517"/>
    <mergeCell ref="B518:B519"/>
    <mergeCell ref="B288:B289"/>
    <mergeCell ref="B290:B291"/>
    <mergeCell ref="B292:B293"/>
    <mergeCell ref="B294:B295"/>
    <mergeCell ref="B296:B297"/>
    <mergeCell ref="B298:B299"/>
    <mergeCell ref="B276:B277"/>
    <mergeCell ref="B278:B279"/>
    <mergeCell ref="B280:B281"/>
    <mergeCell ref="B284:B285"/>
    <mergeCell ref="B282:B283"/>
    <mergeCell ref="B286:B287"/>
    <mergeCell ref="B264:B265"/>
    <mergeCell ref="B266:B267"/>
    <mergeCell ref="B268:B269"/>
    <mergeCell ref="B270:B271"/>
    <mergeCell ref="B272:B273"/>
    <mergeCell ref="B274:B275"/>
    <mergeCell ref="B243:B244"/>
    <mergeCell ref="B245:B246"/>
    <mergeCell ref="B247:B248"/>
    <mergeCell ref="B258:B259"/>
    <mergeCell ref="B260:B261"/>
    <mergeCell ref="B262:B263"/>
    <mergeCell ref="B233:B234"/>
    <mergeCell ref="B231:B232"/>
    <mergeCell ref="B235:B236"/>
    <mergeCell ref="B237:B238"/>
    <mergeCell ref="B239:B240"/>
    <mergeCell ref="B241:B242"/>
    <mergeCell ref="B219:B220"/>
    <mergeCell ref="B221:B222"/>
    <mergeCell ref="B223:B224"/>
    <mergeCell ref="B225:B226"/>
    <mergeCell ref="B227:B228"/>
    <mergeCell ref="B229:B230"/>
    <mergeCell ref="B207:B208"/>
    <mergeCell ref="B209:B210"/>
    <mergeCell ref="B211:B212"/>
    <mergeCell ref="B213:B214"/>
    <mergeCell ref="B215:B216"/>
    <mergeCell ref="B217:B218"/>
    <mergeCell ref="B192:B193"/>
    <mergeCell ref="B194:B195"/>
    <mergeCell ref="B196:B197"/>
    <mergeCell ref="B182:B183"/>
    <mergeCell ref="B180:B181"/>
    <mergeCell ref="B184:B185"/>
    <mergeCell ref="B186:B187"/>
    <mergeCell ref="B188:B189"/>
    <mergeCell ref="B190:B191"/>
    <mergeCell ref="B168:B169"/>
    <mergeCell ref="B170:B171"/>
    <mergeCell ref="B172:B173"/>
    <mergeCell ref="B174:B175"/>
    <mergeCell ref="B176:B177"/>
    <mergeCell ref="B178:B179"/>
    <mergeCell ref="B156:B157"/>
    <mergeCell ref="B158:B159"/>
    <mergeCell ref="B160:B161"/>
    <mergeCell ref="B162:B163"/>
    <mergeCell ref="B164:B165"/>
    <mergeCell ref="B166:B167"/>
    <mergeCell ref="B308:B309"/>
    <mergeCell ref="B310:B311"/>
    <mergeCell ref="B312:B313"/>
    <mergeCell ref="B314:B315"/>
    <mergeCell ref="B316:B317"/>
    <mergeCell ref="B318:B319"/>
    <mergeCell ref="B320:B321"/>
    <mergeCell ref="B322:B323"/>
    <mergeCell ref="B324:B325"/>
    <mergeCell ref="B326:B327"/>
    <mergeCell ref="B328:B329"/>
    <mergeCell ref="B330:B331"/>
    <mergeCell ref="B334:B335"/>
    <mergeCell ref="B332:B333"/>
    <mergeCell ref="B336:B337"/>
    <mergeCell ref="B338:B339"/>
    <mergeCell ref="B340:B341"/>
    <mergeCell ref="B342:B343"/>
    <mergeCell ref="B344:B345"/>
    <mergeCell ref="B346:B347"/>
    <mergeCell ref="B348:B349"/>
    <mergeCell ref="B358:B359"/>
    <mergeCell ref="B360:B361"/>
    <mergeCell ref="B362:B363"/>
    <mergeCell ref="B364:B365"/>
    <mergeCell ref="B366:B367"/>
    <mergeCell ref="B368:B369"/>
    <mergeCell ref="B370:B371"/>
    <mergeCell ref="B372:B373"/>
    <mergeCell ref="B374:B375"/>
    <mergeCell ref="B376:B377"/>
    <mergeCell ref="B378:B379"/>
    <mergeCell ref="B380:B381"/>
    <mergeCell ref="B384:B385"/>
    <mergeCell ref="B382:B383"/>
    <mergeCell ref="B386:B387"/>
    <mergeCell ref="B388:B389"/>
    <mergeCell ref="B390:B391"/>
    <mergeCell ref="B392:B393"/>
    <mergeCell ref="B394:B395"/>
    <mergeCell ref="B396:B397"/>
    <mergeCell ref="B398:B399"/>
    <mergeCell ref="B408:B409"/>
    <mergeCell ref="B410:B411"/>
    <mergeCell ref="B412:B413"/>
    <mergeCell ref="B414:B415"/>
    <mergeCell ref="B416:B417"/>
    <mergeCell ref="B418:B419"/>
    <mergeCell ref="B420:B421"/>
    <mergeCell ref="B422:B423"/>
    <mergeCell ref="B424:B425"/>
    <mergeCell ref="B426:B427"/>
    <mergeCell ref="B428:B429"/>
    <mergeCell ref="B430:B431"/>
    <mergeCell ref="B434:B435"/>
    <mergeCell ref="B432:B433"/>
    <mergeCell ref="B436:B437"/>
    <mergeCell ref="B438:B439"/>
    <mergeCell ref="B440:B441"/>
    <mergeCell ref="B442:B443"/>
    <mergeCell ref="B444:B445"/>
    <mergeCell ref="B446:B447"/>
    <mergeCell ref="B448:B449"/>
    <mergeCell ref="B458:B459"/>
    <mergeCell ref="B460:B461"/>
    <mergeCell ref="B462:B463"/>
    <mergeCell ref="B464:B465"/>
    <mergeCell ref="B466:B467"/>
    <mergeCell ref="B468:B469"/>
    <mergeCell ref="B470:B471"/>
    <mergeCell ref="B472:B473"/>
    <mergeCell ref="B474:B475"/>
    <mergeCell ref="B476:B477"/>
    <mergeCell ref="B478:B479"/>
    <mergeCell ref="B480:B481"/>
    <mergeCell ref="B484:B485"/>
    <mergeCell ref="B482:B483"/>
    <mergeCell ref="B486:B487"/>
    <mergeCell ref="B488:B489"/>
    <mergeCell ref="B490:B491"/>
    <mergeCell ref="B492:B493"/>
    <mergeCell ref="B494:B495"/>
    <mergeCell ref="B496:B497"/>
    <mergeCell ref="B498:B499"/>
    <mergeCell ref="B558:B559"/>
    <mergeCell ref="B560:B561"/>
    <mergeCell ref="B562:B563"/>
    <mergeCell ref="B564:B565"/>
    <mergeCell ref="B566:B567"/>
    <mergeCell ref="B568:B569"/>
    <mergeCell ref="B570:B571"/>
    <mergeCell ref="B572:B573"/>
    <mergeCell ref="B574:B575"/>
    <mergeCell ref="B576:B577"/>
    <mergeCell ref="B578:B579"/>
    <mergeCell ref="B580:B581"/>
    <mergeCell ref="B584:B585"/>
    <mergeCell ref="B582:B583"/>
    <mergeCell ref="B586:B587"/>
    <mergeCell ref="B588:B589"/>
    <mergeCell ref="B590:B591"/>
    <mergeCell ref="B592:B593"/>
    <mergeCell ref="B594:B595"/>
    <mergeCell ref="B596:B597"/>
    <mergeCell ref="B598:B599"/>
    <mergeCell ref="B608:B609"/>
    <mergeCell ref="B610:B611"/>
    <mergeCell ref="B612:B613"/>
    <mergeCell ref="B614:B615"/>
    <mergeCell ref="B616:B617"/>
    <mergeCell ref="B618:B619"/>
    <mergeCell ref="B620:B621"/>
    <mergeCell ref="B622:B623"/>
    <mergeCell ref="B624:B625"/>
    <mergeCell ref="B626:B627"/>
    <mergeCell ref="B628:B629"/>
    <mergeCell ref="B630:B631"/>
    <mergeCell ref="B634:B635"/>
    <mergeCell ref="B632:B633"/>
    <mergeCell ref="B636:B637"/>
    <mergeCell ref="B638:B639"/>
    <mergeCell ref="B640:B641"/>
    <mergeCell ref="B642:B643"/>
    <mergeCell ref="B644:B645"/>
    <mergeCell ref="B646:B647"/>
    <mergeCell ref="B648:B649"/>
    <mergeCell ref="B658:B659"/>
    <mergeCell ref="B660:B661"/>
    <mergeCell ref="B662:B663"/>
    <mergeCell ref="B664:B665"/>
    <mergeCell ref="B666:B667"/>
    <mergeCell ref="B668:B669"/>
    <mergeCell ref="B670:B671"/>
    <mergeCell ref="B672:B673"/>
    <mergeCell ref="B674:B675"/>
    <mergeCell ref="B676:B677"/>
    <mergeCell ref="B678:B679"/>
    <mergeCell ref="B680:B681"/>
    <mergeCell ref="B694:B695"/>
    <mergeCell ref="B696:B697"/>
    <mergeCell ref="B698:B699"/>
    <mergeCell ref="B684:B685"/>
    <mergeCell ref="B682:B683"/>
    <mergeCell ref="B686:B687"/>
    <mergeCell ref="B688:B689"/>
    <mergeCell ref="B690:B691"/>
    <mergeCell ref="B692:B693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31:B32"/>
    <mergeCell ref="B29:B30"/>
    <mergeCell ref="B33:B34"/>
    <mergeCell ref="B35:B36"/>
    <mergeCell ref="B37:B38"/>
    <mergeCell ref="B39:B40"/>
    <mergeCell ref="B41:B42"/>
    <mergeCell ref="B43:B44"/>
    <mergeCell ref="B45:B46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81:B82"/>
    <mergeCell ref="B79:B80"/>
    <mergeCell ref="B83:B84"/>
    <mergeCell ref="B85:B86"/>
    <mergeCell ref="B87:B88"/>
    <mergeCell ref="B89:B90"/>
    <mergeCell ref="B91:B92"/>
    <mergeCell ref="B93:B94"/>
    <mergeCell ref="B95:B96"/>
  </mergeCells>
  <printOptions/>
  <pageMargins left="0.7874015748031497" right="0.7874015748031497" top="0.984251968503937" bottom="0.984251968503937" header="0.5118110236220472" footer="0.5118110236220472"/>
  <pageSetup firstPageNumber="48" useFirstPageNumber="1" horizontalDpi="600" verticalDpi="600" orientation="portrait" paperSize="9" scale="90" r:id="rId1"/>
  <headerFooter alignWithMargins="0">
    <oddFooter>&amp;C&amp;"ＭＳ Ｐ明朝,標準"&amp;12- &amp;P -</oddFooter>
  </headerFooter>
  <rowBreaks count="21" manualBreakCount="21">
    <brk id="50" max="255" man="1"/>
    <brk id="99" max="255" man="1"/>
    <brk id="150" max="255" man="1"/>
    <brk id="201" max="255" man="1"/>
    <brk id="252" max="255" man="1"/>
    <brk id="303" max="255" man="1"/>
    <brk id="353" max="255" man="1"/>
    <brk id="403" max="255" man="1"/>
    <brk id="453" max="255" man="1"/>
    <brk id="503" max="255" man="1"/>
    <brk id="553" max="255" man="1"/>
    <brk id="603" max="255" man="1"/>
    <brk id="653" max="255" man="1"/>
    <brk id="703" max="255" man="1"/>
    <brk id="753" max="255" man="1"/>
    <brk id="803" max="255" man="1"/>
    <brk id="853" max="255" man="1"/>
    <brk id="903" max="255" man="1"/>
    <brk id="953" max="255" man="1"/>
    <brk id="1004" max="255" man="1"/>
    <brk id="10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8"/>
  <sheetViews>
    <sheetView workbookViewId="0" topLeftCell="A4">
      <selection activeCell="A42" sqref="A42"/>
    </sheetView>
  </sheetViews>
  <sheetFormatPr defaultColWidth="9.00390625" defaultRowHeight="13.5"/>
  <cols>
    <col min="1" max="1" width="4.875" style="0" customWidth="1"/>
    <col min="2" max="2" width="3.125" style="0" customWidth="1"/>
    <col min="3" max="3" width="16.125" style="0" customWidth="1"/>
    <col min="11" max="11" width="10.625" style="0" customWidth="1"/>
  </cols>
  <sheetData>
    <row r="1" spans="2:11" ht="13.5">
      <c r="B1" s="166"/>
      <c r="C1" s="165" t="s">
        <v>265</v>
      </c>
      <c r="D1" s="166"/>
      <c r="E1" s="166"/>
      <c r="F1" s="166"/>
      <c r="G1" s="166"/>
      <c r="H1" s="166"/>
      <c r="I1" s="166"/>
      <c r="J1" s="166"/>
      <c r="K1" s="183"/>
    </row>
    <row r="2" spans="2:11" ht="13.5">
      <c r="B2" s="166"/>
      <c r="C2" s="165" t="s">
        <v>256</v>
      </c>
      <c r="D2" s="166"/>
      <c r="E2" s="166"/>
      <c r="F2" s="166"/>
      <c r="G2" s="166"/>
      <c r="H2" s="166"/>
      <c r="I2" s="166"/>
      <c r="J2" s="166"/>
      <c r="K2" s="183"/>
    </row>
    <row r="3" spans="2:11" s="1" customFormat="1" ht="13.5" customHeight="1">
      <c r="B3" s="166"/>
      <c r="C3" s="12" t="s">
        <v>195</v>
      </c>
      <c r="D3" s="166"/>
      <c r="E3" s="166"/>
      <c r="F3" s="166"/>
      <c r="G3" s="166"/>
      <c r="H3" s="166"/>
      <c r="I3" s="166"/>
      <c r="J3" s="166"/>
      <c r="K3" s="183"/>
    </row>
    <row r="4" spans="2:11" s="1" customFormat="1" ht="13.5">
      <c r="B4" s="166"/>
      <c r="C4" s="166" t="s">
        <v>195</v>
      </c>
      <c r="D4" s="166"/>
      <c r="E4" s="166"/>
      <c r="F4" s="165" t="s">
        <v>257</v>
      </c>
      <c r="G4" s="166"/>
      <c r="H4" s="166"/>
      <c r="I4" s="166"/>
      <c r="J4" s="166"/>
      <c r="K4" s="183"/>
    </row>
    <row r="5" spans="2:11" s="1" customFormat="1" ht="40.5">
      <c r="B5" s="166"/>
      <c r="C5" s="2" t="s">
        <v>97</v>
      </c>
      <c r="D5" s="3" t="s">
        <v>6</v>
      </c>
      <c r="E5" s="4" t="s">
        <v>42</v>
      </c>
      <c r="F5" s="4" t="s">
        <v>43</v>
      </c>
      <c r="G5" s="4" t="s">
        <v>44</v>
      </c>
      <c r="H5" s="5" t="s">
        <v>140</v>
      </c>
      <c r="I5" s="166"/>
      <c r="J5" s="166"/>
      <c r="K5" s="183"/>
    </row>
    <row r="6" spans="2:11" s="1" customFormat="1" ht="13.5">
      <c r="B6" s="166"/>
      <c r="C6" s="217" t="s">
        <v>6</v>
      </c>
      <c r="D6" s="213">
        <f>SUM(D8,D10,D12,D14)</f>
        <v>7819</v>
      </c>
      <c r="E6" s="13">
        <f>SUM(E8,E10,E12,E14)</f>
        <v>7076</v>
      </c>
      <c r="F6" s="13">
        <f>SUM(F8,F10,F12,F14)</f>
        <v>572</v>
      </c>
      <c r="G6" s="13">
        <f>SUM(G8,G10,G12,G14)</f>
        <v>67</v>
      </c>
      <c r="H6" s="15">
        <f>SUM(H8,H10,H12,H14)</f>
        <v>104</v>
      </c>
      <c r="I6" s="166"/>
      <c r="J6" s="166"/>
      <c r="K6" s="183"/>
    </row>
    <row r="7" spans="2:11" s="1" customFormat="1" ht="13.5">
      <c r="B7" s="183"/>
      <c r="C7" s="234"/>
      <c r="D7" s="171">
        <v>1</v>
      </c>
      <c r="E7" s="172">
        <v>0.905</v>
      </c>
      <c r="F7" s="172">
        <v>0.073</v>
      </c>
      <c r="G7" s="172">
        <v>0.009</v>
      </c>
      <c r="H7" s="173">
        <v>0.013</v>
      </c>
      <c r="I7" s="166"/>
      <c r="J7" s="166"/>
      <c r="K7" s="183"/>
    </row>
    <row r="8" spans="2:11" s="1" customFormat="1" ht="13.5">
      <c r="B8" s="235" t="s">
        <v>258</v>
      </c>
      <c r="C8" s="236" t="s">
        <v>42</v>
      </c>
      <c r="D8" s="167">
        <f aca="true" t="shared" si="0" ref="D8:D14">SUM(E8:H8)</f>
        <v>6138</v>
      </c>
      <c r="E8" s="195">
        <v>5822</v>
      </c>
      <c r="F8" s="195">
        <v>287</v>
      </c>
      <c r="G8" s="195">
        <v>27</v>
      </c>
      <c r="H8" s="196">
        <v>2</v>
      </c>
      <c r="I8" s="166"/>
      <c r="J8" s="166"/>
      <c r="K8" s="183"/>
    </row>
    <row r="9" spans="2:11" s="1" customFormat="1" ht="13.5" customHeight="1">
      <c r="B9" s="235"/>
      <c r="C9" s="237"/>
      <c r="D9" s="171">
        <v>1</v>
      </c>
      <c r="E9" s="172">
        <v>0.949</v>
      </c>
      <c r="F9" s="172">
        <v>0.047</v>
      </c>
      <c r="G9" s="172">
        <v>0.004</v>
      </c>
      <c r="H9" s="173">
        <v>0</v>
      </c>
      <c r="I9" s="166"/>
      <c r="J9" s="166"/>
      <c r="K9" s="183"/>
    </row>
    <row r="10" spans="2:11" s="1" customFormat="1" ht="13.5">
      <c r="B10" s="235"/>
      <c r="C10" s="238" t="s">
        <v>259</v>
      </c>
      <c r="D10" s="167">
        <f t="shared" si="0"/>
        <v>1019</v>
      </c>
      <c r="E10" s="195">
        <v>822</v>
      </c>
      <c r="F10" s="195">
        <v>181</v>
      </c>
      <c r="G10" s="195">
        <v>15</v>
      </c>
      <c r="H10" s="196">
        <v>1</v>
      </c>
      <c r="I10" s="166"/>
      <c r="J10" s="166"/>
      <c r="K10" s="183"/>
    </row>
    <row r="11" spans="2:11" s="1" customFormat="1" ht="13.5">
      <c r="B11" s="235"/>
      <c r="C11" s="237"/>
      <c r="D11" s="171">
        <v>1</v>
      </c>
      <c r="E11" s="172">
        <v>0.806</v>
      </c>
      <c r="F11" s="172">
        <v>0.178</v>
      </c>
      <c r="G11" s="172">
        <v>0.015</v>
      </c>
      <c r="H11" s="173">
        <v>0.001</v>
      </c>
      <c r="I11" s="166"/>
      <c r="J11" s="166"/>
      <c r="K11" s="183"/>
    </row>
    <row r="12" spans="2:11" s="1" customFormat="1" ht="13.5">
      <c r="B12" s="235"/>
      <c r="C12" s="238" t="s">
        <v>44</v>
      </c>
      <c r="D12" s="167">
        <f t="shared" si="0"/>
        <v>420</v>
      </c>
      <c r="E12" s="195">
        <v>322</v>
      </c>
      <c r="F12" s="195">
        <v>75</v>
      </c>
      <c r="G12" s="195">
        <v>23</v>
      </c>
      <c r="H12" s="196">
        <v>0</v>
      </c>
      <c r="I12" s="166"/>
      <c r="J12" s="166"/>
      <c r="K12" s="183"/>
    </row>
    <row r="13" spans="2:11" s="1" customFormat="1" ht="13.5">
      <c r="B13" s="214"/>
      <c r="C13" s="237"/>
      <c r="D13" s="171">
        <v>1</v>
      </c>
      <c r="E13" s="172">
        <v>0.766</v>
      </c>
      <c r="F13" s="172">
        <v>0.179</v>
      </c>
      <c r="G13" s="172">
        <v>0.055</v>
      </c>
      <c r="H13" s="173">
        <v>0</v>
      </c>
      <c r="I13" s="166"/>
      <c r="J13" s="166"/>
      <c r="K13" s="183"/>
    </row>
    <row r="14" spans="2:11" s="1" customFormat="1" ht="13.5">
      <c r="B14" s="214"/>
      <c r="C14" s="238" t="s">
        <v>260</v>
      </c>
      <c r="D14" s="167">
        <f t="shared" si="0"/>
        <v>242</v>
      </c>
      <c r="E14" s="195">
        <v>110</v>
      </c>
      <c r="F14" s="195">
        <v>29</v>
      </c>
      <c r="G14" s="195">
        <v>2</v>
      </c>
      <c r="H14" s="196">
        <v>101</v>
      </c>
      <c r="I14" s="166"/>
      <c r="J14" s="166"/>
      <c r="K14" s="183"/>
    </row>
    <row r="15" spans="2:11" ht="13.5">
      <c r="B15" s="166"/>
      <c r="C15" s="239"/>
      <c r="D15" s="177">
        <v>1</v>
      </c>
      <c r="E15" s="181">
        <v>0.455</v>
      </c>
      <c r="F15" s="181">
        <v>0.12</v>
      </c>
      <c r="G15" s="181">
        <v>0.008</v>
      </c>
      <c r="H15" s="182">
        <v>0.417</v>
      </c>
      <c r="I15" s="166"/>
      <c r="J15" s="166"/>
      <c r="K15" s="183"/>
    </row>
    <row r="16" spans="2:11" ht="13.5">
      <c r="B16" s="166"/>
      <c r="C16" s="165" t="s">
        <v>261</v>
      </c>
      <c r="D16" s="166"/>
      <c r="E16" s="166"/>
      <c r="F16" s="166"/>
      <c r="G16" s="166"/>
      <c r="H16" s="166"/>
      <c r="I16" s="166"/>
      <c r="J16" s="166"/>
      <c r="K16" s="183"/>
    </row>
    <row r="17" spans="2:11" ht="13.5">
      <c r="B17" s="166"/>
      <c r="C17" s="166"/>
      <c r="D17" s="166"/>
      <c r="E17" s="166"/>
      <c r="F17" s="166"/>
      <c r="G17" s="166"/>
      <c r="H17" s="166"/>
      <c r="I17" s="166"/>
      <c r="J17" s="166"/>
      <c r="K17" s="183"/>
    </row>
    <row r="18" spans="2:11" ht="13.5">
      <c r="B18" s="166"/>
      <c r="C18" s="166"/>
      <c r="D18" s="166"/>
      <c r="E18" s="166"/>
      <c r="F18" s="166"/>
      <c r="G18" s="166"/>
      <c r="H18" s="166"/>
      <c r="I18" s="166"/>
      <c r="J18" s="166"/>
      <c r="K18" s="183"/>
    </row>
    <row r="19" spans="2:11" ht="13.5">
      <c r="B19" s="166"/>
      <c r="C19" s="165" t="s">
        <v>266</v>
      </c>
      <c r="D19" s="166"/>
      <c r="E19" s="166"/>
      <c r="F19" s="166"/>
      <c r="G19" s="166"/>
      <c r="H19" s="166"/>
      <c r="I19" s="166"/>
      <c r="J19" s="166"/>
      <c r="K19" s="183"/>
    </row>
    <row r="20" spans="2:11" ht="13.5">
      <c r="B20" s="166"/>
      <c r="C20" s="165" t="s">
        <v>262</v>
      </c>
      <c r="D20" s="166"/>
      <c r="E20" s="166"/>
      <c r="F20" s="166"/>
      <c r="G20" s="166"/>
      <c r="H20" s="166"/>
      <c r="I20" s="166"/>
      <c r="J20" s="166"/>
      <c r="K20" s="183"/>
    </row>
    <row r="21" spans="2:11" ht="13.5">
      <c r="B21" s="166"/>
      <c r="C21" s="165"/>
      <c r="D21" s="166"/>
      <c r="E21" s="166"/>
      <c r="F21" s="166"/>
      <c r="G21" s="166"/>
      <c r="H21" s="166"/>
      <c r="I21" s="166"/>
      <c r="J21" s="166"/>
      <c r="K21" s="183"/>
    </row>
    <row r="22" spans="2:11" ht="13.5">
      <c r="B22" s="166"/>
      <c r="C22" s="166" t="s">
        <v>195</v>
      </c>
      <c r="D22" s="166"/>
      <c r="E22" s="166"/>
      <c r="F22" s="165" t="s">
        <v>257</v>
      </c>
      <c r="G22" s="166"/>
      <c r="H22" s="166"/>
      <c r="I22" s="166"/>
      <c r="J22" s="166"/>
      <c r="K22" s="183"/>
    </row>
    <row r="23" spans="2:11" ht="40.5">
      <c r="B23" s="166"/>
      <c r="C23" s="2" t="s">
        <v>97</v>
      </c>
      <c r="D23" s="3" t="s">
        <v>6</v>
      </c>
      <c r="E23" s="4" t="s">
        <v>42</v>
      </c>
      <c r="F23" s="4" t="s">
        <v>43</v>
      </c>
      <c r="G23" s="4" t="s">
        <v>44</v>
      </c>
      <c r="H23" s="5" t="s">
        <v>140</v>
      </c>
      <c r="I23" s="166"/>
      <c r="J23" s="166"/>
      <c r="K23" s="183"/>
    </row>
    <row r="24" spans="2:11" ht="13.5">
      <c r="B24" s="166"/>
      <c r="C24" s="217" t="s">
        <v>6</v>
      </c>
      <c r="D24" s="213">
        <f>SUM(D26,D28,D30,D32)</f>
        <v>7819</v>
      </c>
      <c r="E24" s="13">
        <f>SUM(E26,E28,E30,E32)</f>
        <v>7076</v>
      </c>
      <c r="F24" s="13">
        <f>SUM(F26,F28,F30,F32)</f>
        <v>572</v>
      </c>
      <c r="G24" s="13">
        <f>SUM(G26,G28,G30,G32)</f>
        <v>67</v>
      </c>
      <c r="H24" s="15">
        <f>SUM(H26,H28,H30,H32)</f>
        <v>104</v>
      </c>
      <c r="I24" s="166"/>
      <c r="J24" s="166"/>
      <c r="K24" s="183"/>
    </row>
    <row r="25" spans="2:11" ht="13.5">
      <c r="B25" s="166"/>
      <c r="C25" s="234"/>
      <c r="D25" s="171">
        <v>1</v>
      </c>
      <c r="E25" s="172">
        <v>0.905</v>
      </c>
      <c r="F25" s="172">
        <v>0.073</v>
      </c>
      <c r="G25" s="172">
        <v>0.009</v>
      </c>
      <c r="H25" s="173">
        <v>0.013</v>
      </c>
      <c r="I25" s="166"/>
      <c r="J25" s="166"/>
      <c r="K25" s="183"/>
    </row>
    <row r="26" spans="2:11" ht="13.5">
      <c r="B26" s="235" t="s">
        <v>263</v>
      </c>
      <c r="C26" s="236" t="s">
        <v>42</v>
      </c>
      <c r="D26" s="167">
        <f aca="true" t="shared" si="1" ref="D26:D32">SUM(E26:H26)</f>
        <v>4715</v>
      </c>
      <c r="E26" s="195">
        <v>4460</v>
      </c>
      <c r="F26" s="195">
        <v>230</v>
      </c>
      <c r="G26" s="195">
        <v>23</v>
      </c>
      <c r="H26" s="196">
        <v>2</v>
      </c>
      <c r="I26" s="166"/>
      <c r="J26" s="166"/>
      <c r="K26" s="183"/>
    </row>
    <row r="27" spans="2:11" ht="13.5">
      <c r="B27" s="235"/>
      <c r="C27" s="237"/>
      <c r="D27" s="171">
        <v>1</v>
      </c>
      <c r="E27" s="172">
        <v>0.946</v>
      </c>
      <c r="F27" s="172">
        <v>0.049</v>
      </c>
      <c r="G27" s="172">
        <v>0.005</v>
      </c>
      <c r="H27" s="173">
        <v>0</v>
      </c>
      <c r="I27" s="166"/>
      <c r="J27" s="166"/>
      <c r="K27" s="183"/>
    </row>
    <row r="28" spans="2:11" ht="13.5">
      <c r="B28" s="235"/>
      <c r="C28" s="238" t="s">
        <v>259</v>
      </c>
      <c r="D28" s="167">
        <f t="shared" si="1"/>
        <v>1107</v>
      </c>
      <c r="E28" s="195">
        <v>988</v>
      </c>
      <c r="F28" s="195">
        <v>114</v>
      </c>
      <c r="G28" s="195">
        <v>5</v>
      </c>
      <c r="H28" s="196">
        <v>0</v>
      </c>
      <c r="I28" s="166"/>
      <c r="J28" s="166"/>
      <c r="K28" s="183"/>
    </row>
    <row r="29" spans="2:11" ht="13.5">
      <c r="B29" s="235"/>
      <c r="C29" s="237"/>
      <c r="D29" s="171">
        <v>1</v>
      </c>
      <c r="E29" s="172">
        <v>0.892</v>
      </c>
      <c r="F29" s="172">
        <v>0.103</v>
      </c>
      <c r="G29" s="172">
        <v>0.005</v>
      </c>
      <c r="H29" s="173">
        <v>0</v>
      </c>
      <c r="I29" s="166"/>
      <c r="J29" s="166"/>
      <c r="K29" s="183"/>
    </row>
    <row r="30" spans="2:11" ht="13.5">
      <c r="B30" s="235"/>
      <c r="C30" s="238" t="s">
        <v>44</v>
      </c>
      <c r="D30" s="167">
        <f t="shared" si="1"/>
        <v>1292</v>
      </c>
      <c r="E30" s="195">
        <v>1124</v>
      </c>
      <c r="F30" s="195">
        <v>143</v>
      </c>
      <c r="G30" s="195">
        <v>24</v>
      </c>
      <c r="H30" s="196">
        <v>1</v>
      </c>
      <c r="I30" s="166"/>
      <c r="J30" s="166"/>
      <c r="K30" s="183"/>
    </row>
    <row r="31" spans="2:11" ht="13.5">
      <c r="B31" s="214"/>
      <c r="C31" s="237"/>
      <c r="D31" s="171">
        <v>1</v>
      </c>
      <c r="E31" s="172">
        <v>0.869</v>
      </c>
      <c r="F31" s="172">
        <v>0.111</v>
      </c>
      <c r="G31" s="172">
        <v>0.019</v>
      </c>
      <c r="H31" s="173">
        <v>0.001</v>
      </c>
      <c r="I31" s="166"/>
      <c r="J31" s="166"/>
      <c r="K31" s="183"/>
    </row>
    <row r="32" spans="2:11" ht="13.5" customHeight="1">
      <c r="B32" s="185" t="s">
        <v>264</v>
      </c>
      <c r="C32" s="238" t="s">
        <v>260</v>
      </c>
      <c r="D32" s="167">
        <f t="shared" si="1"/>
        <v>705</v>
      </c>
      <c r="E32" s="195">
        <v>504</v>
      </c>
      <c r="F32" s="195">
        <v>85</v>
      </c>
      <c r="G32" s="195">
        <v>15</v>
      </c>
      <c r="H32" s="196">
        <v>101</v>
      </c>
      <c r="I32" s="166"/>
      <c r="J32" s="166"/>
      <c r="K32" s="183"/>
    </row>
    <row r="33" spans="2:11" ht="13.5">
      <c r="B33" s="186" t="s">
        <v>264</v>
      </c>
      <c r="C33" s="239"/>
      <c r="D33" s="177">
        <v>1</v>
      </c>
      <c r="E33" s="181">
        <v>0.715</v>
      </c>
      <c r="F33" s="181">
        <v>0.121</v>
      </c>
      <c r="G33" s="181">
        <v>0.021</v>
      </c>
      <c r="H33" s="182">
        <v>0.143</v>
      </c>
      <c r="I33" s="166"/>
      <c r="J33" s="166"/>
      <c r="K33" s="183"/>
    </row>
    <row r="34" spans="2:11" ht="13.5">
      <c r="B34" s="166"/>
      <c r="C34" s="165" t="s">
        <v>261</v>
      </c>
      <c r="D34" s="166"/>
      <c r="E34" s="166"/>
      <c r="F34" s="166"/>
      <c r="G34" s="166"/>
      <c r="H34" s="166"/>
      <c r="I34" s="166"/>
      <c r="J34" s="166"/>
      <c r="K34" s="183"/>
    </row>
    <row r="35" spans="2:11" ht="13.5">
      <c r="B35" s="183"/>
      <c r="C35" s="183"/>
      <c r="D35" s="183"/>
      <c r="E35" s="183"/>
      <c r="F35" s="183"/>
      <c r="G35" s="183"/>
      <c r="H35" s="183"/>
      <c r="I35" s="183"/>
      <c r="J35" s="183"/>
      <c r="K35" s="183"/>
    </row>
    <row r="36" spans="2:11" ht="13.5">
      <c r="B36" s="183"/>
      <c r="C36" s="183"/>
      <c r="D36" s="183"/>
      <c r="E36" s="183"/>
      <c r="F36" s="183"/>
      <c r="G36" s="183"/>
      <c r="H36" s="183"/>
      <c r="I36" s="183"/>
      <c r="J36" s="183"/>
      <c r="K36" s="183"/>
    </row>
    <row r="37" spans="2:11" ht="13.5">
      <c r="B37" s="183"/>
      <c r="C37" s="183"/>
      <c r="D37" s="183"/>
      <c r="E37" s="183"/>
      <c r="F37" s="183"/>
      <c r="G37" s="183"/>
      <c r="H37" s="183"/>
      <c r="I37" s="183"/>
      <c r="J37" s="183"/>
      <c r="K37" s="183"/>
    </row>
    <row r="38" spans="2:11" ht="13.5">
      <c r="B38" s="183"/>
      <c r="C38" s="183"/>
      <c r="D38" s="183"/>
      <c r="E38" s="183"/>
      <c r="F38" s="183"/>
      <c r="G38" s="183"/>
      <c r="H38" s="183"/>
      <c r="I38" s="183"/>
      <c r="J38" s="183"/>
      <c r="K38" s="183"/>
    </row>
    <row r="39" spans="2:11" ht="13.5">
      <c r="B39" s="183"/>
      <c r="C39" s="183"/>
      <c r="D39" s="183"/>
      <c r="E39" s="183"/>
      <c r="F39" s="183"/>
      <c r="G39" s="183"/>
      <c r="H39" s="183"/>
      <c r="I39" s="183"/>
      <c r="J39" s="183"/>
      <c r="K39" s="183"/>
    </row>
    <row r="40" spans="2:11" ht="13.5">
      <c r="B40" s="183"/>
      <c r="C40" s="183"/>
      <c r="D40" s="183"/>
      <c r="E40" s="183"/>
      <c r="F40" s="183"/>
      <c r="G40" s="183"/>
      <c r="H40" s="183"/>
      <c r="I40" s="183"/>
      <c r="J40" s="183"/>
      <c r="K40" s="183"/>
    </row>
    <row r="41" spans="2:11" ht="13.5">
      <c r="B41" s="183"/>
      <c r="C41" s="183"/>
      <c r="D41" s="183"/>
      <c r="E41" s="183"/>
      <c r="F41" s="183"/>
      <c r="G41" s="183"/>
      <c r="H41" s="183"/>
      <c r="I41" s="183"/>
      <c r="J41" s="183"/>
      <c r="K41" s="183"/>
    </row>
    <row r="42" spans="2:11" ht="13.5">
      <c r="B42" s="183"/>
      <c r="C42" s="183"/>
      <c r="D42" s="183"/>
      <c r="E42" s="183"/>
      <c r="F42" s="183"/>
      <c r="G42" s="183"/>
      <c r="H42" s="183"/>
      <c r="I42" s="183"/>
      <c r="J42" s="183"/>
      <c r="K42" s="183"/>
    </row>
    <row r="43" spans="2:11" ht="13.5">
      <c r="B43" s="183"/>
      <c r="C43" s="183"/>
      <c r="D43" s="183"/>
      <c r="E43" s="183"/>
      <c r="F43" s="183"/>
      <c r="G43" s="183"/>
      <c r="H43" s="183"/>
      <c r="I43" s="183"/>
      <c r="J43" s="183"/>
      <c r="K43" s="183"/>
    </row>
    <row r="44" spans="2:11" ht="13.5">
      <c r="B44" s="183"/>
      <c r="C44" s="183"/>
      <c r="D44" s="183"/>
      <c r="E44" s="183"/>
      <c r="F44" s="183"/>
      <c r="G44" s="183"/>
      <c r="H44" s="183"/>
      <c r="I44" s="183"/>
      <c r="J44" s="183"/>
      <c r="K44" s="183"/>
    </row>
    <row r="45" spans="2:11" ht="13.5">
      <c r="B45" s="183"/>
      <c r="C45" s="183"/>
      <c r="D45" s="183"/>
      <c r="E45" s="183"/>
      <c r="F45" s="183"/>
      <c r="G45" s="183"/>
      <c r="H45" s="183"/>
      <c r="I45" s="183"/>
      <c r="J45" s="183"/>
      <c r="K45" s="183"/>
    </row>
    <row r="46" spans="2:11" ht="13.5">
      <c r="B46" s="183"/>
      <c r="C46" s="183"/>
      <c r="D46" s="183"/>
      <c r="E46" s="183"/>
      <c r="F46" s="183"/>
      <c r="G46" s="183"/>
      <c r="H46" s="183"/>
      <c r="I46" s="183"/>
      <c r="J46" s="183"/>
      <c r="K46" s="183"/>
    </row>
    <row r="47" spans="2:12" ht="13.5"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65"/>
    </row>
    <row r="48" spans="2:12" ht="13.5"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65"/>
    </row>
    <row r="49" spans="2:12" ht="13.5"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64"/>
    </row>
    <row r="50" spans="2:12" ht="13.5"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64"/>
    </row>
    <row r="51" spans="2:11" ht="13.5">
      <c r="B51" s="183"/>
      <c r="C51" s="183"/>
      <c r="D51" s="183"/>
      <c r="E51" s="183"/>
      <c r="F51" s="183"/>
      <c r="G51" s="183"/>
      <c r="H51" s="183"/>
      <c r="I51" s="183"/>
      <c r="J51" s="183"/>
      <c r="K51" s="183"/>
    </row>
    <row r="52" spans="2:11" ht="13.5">
      <c r="B52" s="183"/>
      <c r="C52" s="183"/>
      <c r="D52" s="183"/>
      <c r="E52" s="183"/>
      <c r="F52" s="183"/>
      <c r="G52" s="183"/>
      <c r="H52" s="183"/>
      <c r="I52" s="183"/>
      <c r="J52" s="183"/>
      <c r="K52" s="183"/>
    </row>
    <row r="53" spans="2:11" ht="13.5">
      <c r="B53" s="183"/>
      <c r="C53" s="183"/>
      <c r="D53" s="183"/>
      <c r="E53" s="183"/>
      <c r="F53" s="183"/>
      <c r="G53" s="183"/>
      <c r="H53" s="183"/>
      <c r="I53" s="183"/>
      <c r="J53" s="183"/>
      <c r="K53" s="183"/>
    </row>
    <row r="54" spans="2:11" ht="13.5">
      <c r="B54" s="183"/>
      <c r="C54" s="183"/>
      <c r="D54" s="183"/>
      <c r="E54" s="183"/>
      <c r="F54" s="183"/>
      <c r="G54" s="183"/>
      <c r="H54" s="183"/>
      <c r="I54" s="183"/>
      <c r="J54" s="183"/>
      <c r="K54" s="183"/>
    </row>
    <row r="55" spans="2:11" ht="13.5">
      <c r="B55" s="183"/>
      <c r="C55" s="183"/>
      <c r="D55" s="183"/>
      <c r="E55" s="183"/>
      <c r="F55" s="183"/>
      <c r="G55" s="183"/>
      <c r="H55" s="183"/>
      <c r="I55" s="183"/>
      <c r="J55" s="183"/>
      <c r="K55" s="183"/>
    </row>
    <row r="56" spans="2:9" ht="13.5">
      <c r="B56" s="183"/>
      <c r="C56" s="183"/>
      <c r="D56" s="183"/>
      <c r="E56" s="183"/>
      <c r="F56" s="183"/>
      <c r="G56" s="183"/>
      <c r="H56" s="183"/>
      <c r="I56" s="183"/>
    </row>
    <row r="57" spans="2:9" ht="13.5">
      <c r="B57" s="183"/>
      <c r="C57" s="183"/>
      <c r="D57" s="183"/>
      <c r="E57" s="183"/>
      <c r="F57" s="183"/>
      <c r="G57" s="183"/>
      <c r="H57" s="183"/>
      <c r="I57" s="183"/>
    </row>
    <row r="58" spans="2:9" ht="13.5">
      <c r="B58" s="183"/>
      <c r="C58" s="183"/>
      <c r="D58" s="183"/>
      <c r="E58" s="183"/>
      <c r="F58" s="183"/>
      <c r="G58" s="183"/>
      <c r="H58" s="183"/>
      <c r="I58" s="183"/>
    </row>
  </sheetData>
  <sheetProtection/>
  <mergeCells count="12">
    <mergeCell ref="C24:C25"/>
    <mergeCell ref="B26:B30"/>
    <mergeCell ref="C26:C27"/>
    <mergeCell ref="C28:C29"/>
    <mergeCell ref="C30:C31"/>
    <mergeCell ref="C32:C33"/>
    <mergeCell ref="C6:C7"/>
    <mergeCell ref="B8:B12"/>
    <mergeCell ref="C8:C9"/>
    <mergeCell ref="C10:C11"/>
    <mergeCell ref="C12:C13"/>
    <mergeCell ref="C14:C15"/>
  </mergeCells>
  <printOptions/>
  <pageMargins left="0.7874015748031497" right="0.6" top="0.984251968503937" bottom="0.984251968503937" header="0.5118110236220472" footer="0.5118110236220472"/>
  <pageSetup firstPageNumber="48" useFirstPageNumber="1" fitToHeight="1" fitToWidth="1" horizontalDpi="600" verticalDpi="600" orientation="portrait" paperSize="9" scale="83" r:id="rId1"/>
  <headerFooter alignWithMargins="0">
    <oddFooter>&amp;C&amp;"ＭＳ Ｐ明朝,標準"&amp;12-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929"/>
  <sheetViews>
    <sheetView workbookViewId="0" topLeftCell="A70">
      <selection activeCell="A94" sqref="A94"/>
    </sheetView>
  </sheetViews>
  <sheetFormatPr defaultColWidth="9.00390625" defaultRowHeight="13.5"/>
  <cols>
    <col min="1" max="1" width="5.00390625" style="108" customWidth="1"/>
    <col min="2" max="3" width="9.00390625" style="108" customWidth="1"/>
    <col min="4" max="16384" width="9.00390625" style="108" customWidth="1"/>
  </cols>
  <sheetData>
    <row r="1" ht="13.5">
      <c r="A1" s="107" t="s">
        <v>267</v>
      </c>
    </row>
    <row r="2" ht="13.5">
      <c r="A2" s="107" t="s">
        <v>179</v>
      </c>
    </row>
    <row r="4" spans="2:8" ht="27">
      <c r="B4" s="109" t="s">
        <v>97</v>
      </c>
      <c r="C4" s="110" t="s">
        <v>6</v>
      </c>
      <c r="D4" s="127" t="s">
        <v>45</v>
      </c>
      <c r="E4" s="127" t="s">
        <v>46</v>
      </c>
      <c r="F4" s="127" t="s">
        <v>47</v>
      </c>
      <c r="G4" s="127" t="s">
        <v>44</v>
      </c>
      <c r="H4" s="112" t="s">
        <v>11</v>
      </c>
    </row>
    <row r="5" spans="2:8" ht="13.5">
      <c r="B5" s="230" t="s">
        <v>6</v>
      </c>
      <c r="C5" s="128">
        <f aca="true" t="shared" si="0" ref="C5:H5">SUM(C7,C9,C11)</f>
        <v>7819</v>
      </c>
      <c r="D5" s="129">
        <f t="shared" si="0"/>
        <v>1417</v>
      </c>
      <c r="E5" s="129">
        <f t="shared" si="0"/>
        <v>4351</v>
      </c>
      <c r="F5" s="129">
        <f t="shared" si="0"/>
        <v>1831</v>
      </c>
      <c r="G5" s="129">
        <f t="shared" si="0"/>
        <v>92</v>
      </c>
      <c r="H5" s="115">
        <f t="shared" si="0"/>
        <v>128</v>
      </c>
    </row>
    <row r="6" spans="2:8" ht="13.5">
      <c r="B6" s="228"/>
      <c r="C6" s="136">
        <f>SUM(D6:H6)</f>
        <v>100</v>
      </c>
      <c r="D6" s="117">
        <f>ROUND(D5/$C5*100,1)</f>
        <v>18.1</v>
      </c>
      <c r="E6" s="117">
        <f>ROUND(E5/$C5*100,1)</f>
        <v>55.6</v>
      </c>
      <c r="F6" s="117">
        <f>ROUND(F5/$C5*100,1)</f>
        <v>23.4</v>
      </c>
      <c r="G6" s="117">
        <f>ROUND(G5/$C5*100,1)</f>
        <v>1.2</v>
      </c>
      <c r="H6" s="118">
        <f>ROUND(H5/$C5*100,1)+0.1</f>
        <v>1.7000000000000002</v>
      </c>
    </row>
    <row r="7" spans="2:8" ht="13.5">
      <c r="B7" s="233" t="s">
        <v>12</v>
      </c>
      <c r="C7" s="130">
        <f aca="true" t="shared" si="1" ref="C7:C12">SUM(D7:H7)</f>
        <v>3936</v>
      </c>
      <c r="D7" s="129">
        <v>791</v>
      </c>
      <c r="E7" s="129">
        <v>2203</v>
      </c>
      <c r="F7" s="129">
        <v>842</v>
      </c>
      <c r="G7" s="129">
        <v>42</v>
      </c>
      <c r="H7" s="131">
        <v>58</v>
      </c>
    </row>
    <row r="8" spans="2:8" ht="13.5">
      <c r="B8" s="228"/>
      <c r="C8" s="136">
        <f t="shared" si="1"/>
        <v>100</v>
      </c>
      <c r="D8" s="117">
        <f>ROUND(D7/$C7*100,1)</f>
        <v>20.1</v>
      </c>
      <c r="E8" s="117">
        <f>ROUND(E7/$C7*100,1)</f>
        <v>56</v>
      </c>
      <c r="F8" s="117">
        <f>ROUND(F7/$C7*100,1)</f>
        <v>21.4</v>
      </c>
      <c r="G8" s="117">
        <f>ROUND(G7/$C7*100,1)</f>
        <v>1.1</v>
      </c>
      <c r="H8" s="118">
        <f>ROUND(H7/$C7*100,1)-0.1</f>
        <v>1.4</v>
      </c>
    </row>
    <row r="9" spans="2:8" ht="13.5">
      <c r="B9" s="227" t="s">
        <v>13</v>
      </c>
      <c r="C9" s="130">
        <f t="shared" si="1"/>
        <v>3737</v>
      </c>
      <c r="D9" s="129">
        <v>583</v>
      </c>
      <c r="E9" s="129">
        <v>2073</v>
      </c>
      <c r="F9" s="129">
        <v>967</v>
      </c>
      <c r="G9" s="129">
        <v>50</v>
      </c>
      <c r="H9" s="131">
        <v>64</v>
      </c>
    </row>
    <row r="10" spans="2:8" ht="13.5">
      <c r="B10" s="228"/>
      <c r="C10" s="136">
        <f t="shared" si="1"/>
        <v>100</v>
      </c>
      <c r="D10" s="117">
        <f>ROUND(D9/$C9*100,1)</f>
        <v>15.6</v>
      </c>
      <c r="E10" s="117">
        <f>ROUND(E9/$C9*100,1)</f>
        <v>55.5</v>
      </c>
      <c r="F10" s="117">
        <f>ROUND(F9/$C9*100,1)</f>
        <v>25.9</v>
      </c>
      <c r="G10" s="117">
        <f>ROUND(G9/$C9*100,1)</f>
        <v>1.3</v>
      </c>
      <c r="H10" s="118">
        <f>ROUND(H9/$C9*100,1)</f>
        <v>1.7</v>
      </c>
    </row>
    <row r="11" spans="2:8" ht="13.5" customHeight="1">
      <c r="B11" s="231" t="s">
        <v>11</v>
      </c>
      <c r="C11" s="130">
        <f t="shared" si="1"/>
        <v>146</v>
      </c>
      <c r="D11" s="129">
        <v>43</v>
      </c>
      <c r="E11" s="129">
        <v>75</v>
      </c>
      <c r="F11" s="129">
        <v>22</v>
      </c>
      <c r="G11" s="129">
        <v>0</v>
      </c>
      <c r="H11" s="131">
        <v>6</v>
      </c>
    </row>
    <row r="12" spans="2:8" ht="13.5">
      <c r="B12" s="229"/>
      <c r="C12" s="137">
        <f t="shared" si="1"/>
        <v>100</v>
      </c>
      <c r="D12" s="123">
        <f>ROUND(D11/$C11*100,1)</f>
        <v>29.5</v>
      </c>
      <c r="E12" s="123">
        <f>ROUND(E11/$C11*100,1)</f>
        <v>51.4</v>
      </c>
      <c r="F12" s="123">
        <f>ROUND(F11/$C11*100,1)</f>
        <v>15.1</v>
      </c>
      <c r="G12" s="123">
        <f>ROUND(G11/$C11*100,1)</f>
        <v>0</v>
      </c>
      <c r="H12" s="124">
        <f>ROUND(H11/$C11*100,1)-0.1</f>
        <v>3.9999999999999996</v>
      </c>
    </row>
    <row r="13" spans="2:8" ht="13.5">
      <c r="B13" s="230" t="s">
        <v>6</v>
      </c>
      <c r="C13" s="138">
        <f aca="true" t="shared" si="2" ref="C13:H13">SUM(C15,C17,C19,C21,C23,C25)</f>
        <v>7819</v>
      </c>
      <c r="D13" s="138">
        <f t="shared" si="2"/>
        <v>1417</v>
      </c>
      <c r="E13" s="138">
        <f t="shared" si="2"/>
        <v>4351</v>
      </c>
      <c r="F13" s="138">
        <f t="shared" si="2"/>
        <v>1831</v>
      </c>
      <c r="G13" s="138">
        <f t="shared" si="2"/>
        <v>92</v>
      </c>
      <c r="H13" s="139">
        <f t="shared" si="2"/>
        <v>128</v>
      </c>
    </row>
    <row r="14" spans="2:8" ht="13.5">
      <c r="B14" s="228"/>
      <c r="C14" s="136">
        <f>SUM(D14:H14)</f>
        <v>100</v>
      </c>
      <c r="D14" s="117">
        <f>ROUND(D13/$C13*100,1)</f>
        <v>18.1</v>
      </c>
      <c r="E14" s="117">
        <f>ROUND(E13/$C13*100,1)</f>
        <v>55.6</v>
      </c>
      <c r="F14" s="117">
        <f>ROUND(F13/$C13*100,1)</f>
        <v>23.4</v>
      </c>
      <c r="G14" s="117">
        <f>ROUND(G13/$C13*100,1)</f>
        <v>1.2</v>
      </c>
      <c r="H14" s="118">
        <f>ROUND(H13/$C13*100,1)+0.1</f>
        <v>1.7000000000000002</v>
      </c>
    </row>
    <row r="15" spans="2:8" ht="13.5">
      <c r="B15" s="233" t="s">
        <v>98</v>
      </c>
      <c r="C15" s="130">
        <f>SUM(D15:H15)</f>
        <v>930</v>
      </c>
      <c r="D15" s="129">
        <v>281</v>
      </c>
      <c r="E15" s="129">
        <v>477</v>
      </c>
      <c r="F15" s="129">
        <v>155</v>
      </c>
      <c r="G15" s="129">
        <v>7</v>
      </c>
      <c r="H15" s="131">
        <v>10</v>
      </c>
    </row>
    <row r="16" spans="2:8" ht="13.5">
      <c r="B16" s="228"/>
      <c r="C16" s="136">
        <f>SUM(D16:H16)</f>
        <v>100</v>
      </c>
      <c r="D16" s="117">
        <f>ROUND(D15/$C15*100,1)</f>
        <v>30.2</v>
      </c>
      <c r="E16" s="117">
        <f>ROUND(E15/$C15*100,1)</f>
        <v>51.3</v>
      </c>
      <c r="F16" s="117">
        <f>ROUND(F15/$C15*100,1)</f>
        <v>16.7</v>
      </c>
      <c r="G16" s="117">
        <f>ROUND(G15/$C15*100,1)</f>
        <v>0.8</v>
      </c>
      <c r="H16" s="118">
        <f>ROUND(H15/$C15*100,1)-0.1</f>
        <v>1</v>
      </c>
    </row>
    <row r="17" spans="2:8" ht="13.5">
      <c r="B17" s="227" t="s">
        <v>99</v>
      </c>
      <c r="C17" s="130">
        <f aca="true" t="shared" si="3" ref="C17:C25">SUM(D17:H17)</f>
        <v>1264</v>
      </c>
      <c r="D17" s="129">
        <v>209</v>
      </c>
      <c r="E17" s="129">
        <v>683</v>
      </c>
      <c r="F17" s="129">
        <v>331</v>
      </c>
      <c r="G17" s="129">
        <v>18</v>
      </c>
      <c r="H17" s="131">
        <v>23</v>
      </c>
    </row>
    <row r="18" spans="2:8" ht="13.5">
      <c r="B18" s="228"/>
      <c r="C18" s="136">
        <f>SUM(D18:H18)</f>
        <v>100.00000000000001</v>
      </c>
      <c r="D18" s="117">
        <f>ROUND(D17/$C17*100,1)</f>
        <v>16.5</v>
      </c>
      <c r="E18" s="117">
        <f>ROUND(E17/$C17*100,1)</f>
        <v>54</v>
      </c>
      <c r="F18" s="117">
        <f>ROUND(F17/$C17*100,1)</f>
        <v>26.2</v>
      </c>
      <c r="G18" s="117">
        <f>ROUND(G17/$C17*100,1)</f>
        <v>1.4</v>
      </c>
      <c r="H18" s="118">
        <f>ROUND(H17/$C17*100,1)+0.1</f>
        <v>1.9000000000000001</v>
      </c>
    </row>
    <row r="19" spans="2:8" ht="13.5">
      <c r="B19" s="227" t="s">
        <v>100</v>
      </c>
      <c r="C19" s="130">
        <f t="shared" si="3"/>
        <v>2075</v>
      </c>
      <c r="D19" s="129">
        <v>292</v>
      </c>
      <c r="E19" s="129">
        <v>1207</v>
      </c>
      <c r="F19" s="129">
        <v>515</v>
      </c>
      <c r="G19" s="129">
        <v>26</v>
      </c>
      <c r="H19" s="131">
        <v>35</v>
      </c>
    </row>
    <row r="20" spans="2:8" ht="13.5">
      <c r="B20" s="228"/>
      <c r="C20" s="136">
        <f>SUM(D20:H20)</f>
        <v>99.99999999999999</v>
      </c>
      <c r="D20" s="117">
        <f>ROUND(D19/$C19*100,1)</f>
        <v>14.1</v>
      </c>
      <c r="E20" s="117">
        <f>ROUND(E19/$C19*100,1)</f>
        <v>58.2</v>
      </c>
      <c r="F20" s="117">
        <f>ROUND(F19/$C19*100,1)</f>
        <v>24.8</v>
      </c>
      <c r="G20" s="117">
        <f>ROUND(G19/$C19*100,1)</f>
        <v>1.3</v>
      </c>
      <c r="H20" s="118">
        <f>ROUND(H19/$C19*100,1)-0.1</f>
        <v>1.5999999999999999</v>
      </c>
    </row>
    <row r="21" spans="2:8" ht="13.5">
      <c r="B21" s="227" t="s">
        <v>101</v>
      </c>
      <c r="C21" s="130">
        <f t="shared" si="3"/>
        <v>2201</v>
      </c>
      <c r="D21" s="129">
        <v>390</v>
      </c>
      <c r="E21" s="129">
        <v>1222</v>
      </c>
      <c r="F21" s="129">
        <v>529</v>
      </c>
      <c r="G21" s="129">
        <v>25</v>
      </c>
      <c r="H21" s="131">
        <v>35</v>
      </c>
    </row>
    <row r="22" spans="2:8" ht="13.5">
      <c r="B22" s="228"/>
      <c r="C22" s="136">
        <f>SUM(D22:H22)</f>
        <v>100</v>
      </c>
      <c r="D22" s="117">
        <f>ROUND(D21/$C21*100,1)</f>
        <v>17.7</v>
      </c>
      <c r="E22" s="117">
        <f>ROUND(E21/$C21*100,1)</f>
        <v>55.5</v>
      </c>
      <c r="F22" s="117">
        <f>ROUND(F21/$C21*100,1)</f>
        <v>24</v>
      </c>
      <c r="G22" s="117">
        <f>ROUND(G21/$C21*100,1)</f>
        <v>1.1</v>
      </c>
      <c r="H22" s="118">
        <f>ROUND(H21/$C21*100,1)+0.1</f>
        <v>1.7000000000000002</v>
      </c>
    </row>
    <row r="23" spans="2:8" ht="13.5">
      <c r="B23" s="227" t="s">
        <v>102</v>
      </c>
      <c r="C23" s="130">
        <f t="shared" si="3"/>
        <v>1335</v>
      </c>
      <c r="D23" s="129">
        <v>243</v>
      </c>
      <c r="E23" s="129">
        <v>758</v>
      </c>
      <c r="F23" s="129">
        <v>298</v>
      </c>
      <c r="G23" s="129">
        <v>16</v>
      </c>
      <c r="H23" s="131">
        <v>20</v>
      </c>
    </row>
    <row r="24" spans="2:8" ht="13.5">
      <c r="B24" s="228"/>
      <c r="C24" s="136">
        <f>SUM(D24:H24)</f>
        <v>100</v>
      </c>
      <c r="D24" s="117">
        <f>ROUND(D23/$C23*100,1)</f>
        <v>18.2</v>
      </c>
      <c r="E24" s="117">
        <f>ROUND(E23/$C23*100,1)</f>
        <v>56.8</v>
      </c>
      <c r="F24" s="117">
        <f>ROUND(F23/$C23*100,1)</f>
        <v>22.3</v>
      </c>
      <c r="G24" s="117">
        <f>ROUND(G23/$C23*100,1)</f>
        <v>1.2</v>
      </c>
      <c r="H24" s="118">
        <f>ROUND(H23/$C23*100,1)</f>
        <v>1.5</v>
      </c>
    </row>
    <row r="25" spans="2:8" ht="13.5" customHeight="1">
      <c r="B25" s="231" t="s">
        <v>11</v>
      </c>
      <c r="C25" s="130">
        <f t="shared" si="3"/>
        <v>14</v>
      </c>
      <c r="D25" s="129">
        <v>2</v>
      </c>
      <c r="E25" s="129">
        <v>4</v>
      </c>
      <c r="F25" s="129">
        <v>3</v>
      </c>
      <c r="G25" s="129">
        <v>0</v>
      </c>
      <c r="H25" s="131">
        <v>5</v>
      </c>
    </row>
    <row r="26" spans="2:8" ht="13.5">
      <c r="B26" s="229"/>
      <c r="C26" s="137">
        <f>SUM(D26:H26)</f>
        <v>100.00000000000001</v>
      </c>
      <c r="D26" s="123">
        <f>ROUND(D25/$C25*100,1)</f>
        <v>14.3</v>
      </c>
      <c r="E26" s="123">
        <f>ROUND(E25/$C25*100,1)</f>
        <v>28.6</v>
      </c>
      <c r="F26" s="123">
        <f>ROUND(F25/$C25*100,1)</f>
        <v>21.4</v>
      </c>
      <c r="G26" s="123">
        <f>ROUND(G25/$C25*100,1)</f>
        <v>0</v>
      </c>
      <c r="H26" s="124">
        <f>ROUND(H25/$C25*100,1)</f>
        <v>35.7</v>
      </c>
    </row>
    <row r="27" spans="2:8" ht="13.5">
      <c r="B27" s="230" t="s">
        <v>6</v>
      </c>
      <c r="C27" s="138">
        <f aca="true" t="shared" si="4" ref="C27:H27">SUM(C31,C29,C33,C35,C37,C39)</f>
        <v>7819</v>
      </c>
      <c r="D27" s="138">
        <f t="shared" si="4"/>
        <v>1417</v>
      </c>
      <c r="E27" s="138">
        <f t="shared" si="4"/>
        <v>4351</v>
      </c>
      <c r="F27" s="138">
        <f t="shared" si="4"/>
        <v>1831</v>
      </c>
      <c r="G27" s="138">
        <f t="shared" si="4"/>
        <v>92</v>
      </c>
      <c r="H27" s="139">
        <f t="shared" si="4"/>
        <v>128</v>
      </c>
    </row>
    <row r="28" spans="2:8" ht="13.5">
      <c r="B28" s="228"/>
      <c r="C28" s="136">
        <f>SUM(D28:H28)</f>
        <v>100</v>
      </c>
      <c r="D28" s="117">
        <f>ROUND(D27/$C27*100,1)</f>
        <v>18.1</v>
      </c>
      <c r="E28" s="117">
        <f>ROUND(E27/$C27*100,1)</f>
        <v>55.6</v>
      </c>
      <c r="F28" s="117">
        <f>ROUND(F27/$C27*100,1)</f>
        <v>23.4</v>
      </c>
      <c r="G28" s="117">
        <f>ROUND(G27/$C27*100,1)</f>
        <v>1.2</v>
      </c>
      <c r="H28" s="118">
        <f>ROUND(H27/$C27*100,1)+0.1</f>
        <v>1.7000000000000002</v>
      </c>
    </row>
    <row r="29" spans="2:8" ht="13.5">
      <c r="B29" s="227" t="s">
        <v>104</v>
      </c>
      <c r="C29" s="130">
        <f>SUM(D29:H29)</f>
        <v>815</v>
      </c>
      <c r="D29" s="120">
        <v>162</v>
      </c>
      <c r="E29" s="120">
        <v>453</v>
      </c>
      <c r="F29" s="120">
        <v>176</v>
      </c>
      <c r="G29" s="120">
        <v>11</v>
      </c>
      <c r="H29" s="134">
        <v>13</v>
      </c>
    </row>
    <row r="30" spans="2:8" ht="13.5">
      <c r="B30" s="228"/>
      <c r="C30" s="136">
        <f>SUM(D30:H30)</f>
        <v>99.99999999999999</v>
      </c>
      <c r="D30" s="117">
        <f>ROUND(D29/$C29*100,1)</f>
        <v>19.9</v>
      </c>
      <c r="E30" s="117">
        <f>ROUND(E29/$C29*100,1)</f>
        <v>55.6</v>
      </c>
      <c r="F30" s="117">
        <f>ROUND(F29/$C29*100,1)</f>
        <v>21.6</v>
      </c>
      <c r="G30" s="117">
        <f>ROUND(G29/$C29*100,1)</f>
        <v>1.3</v>
      </c>
      <c r="H30" s="118">
        <f>ROUND(H29/$C29*100,1)</f>
        <v>1.6</v>
      </c>
    </row>
    <row r="31" spans="2:8" ht="13.5">
      <c r="B31" s="233" t="s">
        <v>103</v>
      </c>
      <c r="C31" s="130">
        <f>SUM(D31:H31)</f>
        <v>1188</v>
      </c>
      <c r="D31" s="129">
        <v>228</v>
      </c>
      <c r="E31" s="129">
        <v>670</v>
      </c>
      <c r="F31" s="129">
        <v>263</v>
      </c>
      <c r="G31" s="129">
        <v>17</v>
      </c>
      <c r="H31" s="131">
        <v>10</v>
      </c>
    </row>
    <row r="32" spans="2:8" ht="13.5">
      <c r="B32" s="228"/>
      <c r="C32" s="136">
        <f>SUM(D32:H32)</f>
        <v>100</v>
      </c>
      <c r="D32" s="117">
        <f>ROUND(D31/$C31*100,1)</f>
        <v>19.2</v>
      </c>
      <c r="E32" s="117">
        <f>ROUND(E31/$C31*100,1)</f>
        <v>56.4</v>
      </c>
      <c r="F32" s="117">
        <f>ROUND(F31/$C31*100,1)</f>
        <v>22.1</v>
      </c>
      <c r="G32" s="117">
        <f>ROUND(G31/$C31*100,1)</f>
        <v>1.4</v>
      </c>
      <c r="H32" s="118">
        <f>ROUND(H31/$C31*100,1)+0.1</f>
        <v>0.9</v>
      </c>
    </row>
    <row r="33" spans="2:8" ht="13.5">
      <c r="B33" s="227" t="s">
        <v>105</v>
      </c>
      <c r="C33" s="130">
        <f aca="true" t="shared" si="5" ref="C33:C39">SUM(D33:H33)</f>
        <v>2658</v>
      </c>
      <c r="D33" s="120">
        <v>456</v>
      </c>
      <c r="E33" s="120">
        <v>1489</v>
      </c>
      <c r="F33" s="120">
        <v>640</v>
      </c>
      <c r="G33" s="120">
        <v>34</v>
      </c>
      <c r="H33" s="134">
        <v>39</v>
      </c>
    </row>
    <row r="34" spans="2:8" ht="13.5">
      <c r="B34" s="228"/>
      <c r="C34" s="136">
        <f>SUM(D34:H34)</f>
        <v>100.00000000000001</v>
      </c>
      <c r="D34" s="117">
        <f>ROUND(D33/$C33*100,1)</f>
        <v>17.2</v>
      </c>
      <c r="E34" s="117">
        <f>ROUND(E33/$C33*100,1)</f>
        <v>56</v>
      </c>
      <c r="F34" s="117">
        <f>ROUND(F33/$C33*100,1)</f>
        <v>24.1</v>
      </c>
      <c r="G34" s="117">
        <f>ROUND(G33/$C33*100,1)</f>
        <v>1.3</v>
      </c>
      <c r="H34" s="118">
        <f>ROUND(H33/$C33*100,1)-0.1</f>
        <v>1.4</v>
      </c>
    </row>
    <row r="35" spans="2:8" ht="13.5">
      <c r="B35" s="227" t="s">
        <v>106</v>
      </c>
      <c r="C35" s="130">
        <f t="shared" si="5"/>
        <v>1641</v>
      </c>
      <c r="D35" s="120">
        <v>305</v>
      </c>
      <c r="E35" s="120">
        <v>906</v>
      </c>
      <c r="F35" s="120">
        <v>387</v>
      </c>
      <c r="G35" s="120">
        <v>10</v>
      </c>
      <c r="H35" s="134">
        <v>33</v>
      </c>
    </row>
    <row r="36" spans="2:8" ht="13.5">
      <c r="B36" s="228"/>
      <c r="C36" s="136">
        <f>SUM(D36:H36)</f>
        <v>100</v>
      </c>
      <c r="D36" s="117">
        <f>ROUND(D35/$C35*100,1)</f>
        <v>18.6</v>
      </c>
      <c r="E36" s="117">
        <f>ROUND(E35/$C35*100,1)</f>
        <v>55.2</v>
      </c>
      <c r="F36" s="117">
        <f>ROUND(F35/$C35*100,1)</f>
        <v>23.6</v>
      </c>
      <c r="G36" s="117">
        <f>ROUND(G35/$C35*100,1)</f>
        <v>0.6</v>
      </c>
      <c r="H36" s="118">
        <f>ROUND(H35/$C35*100,1)</f>
        <v>2</v>
      </c>
    </row>
    <row r="37" spans="2:8" ht="13.5">
      <c r="B37" s="227" t="s">
        <v>107</v>
      </c>
      <c r="C37" s="130">
        <f t="shared" si="5"/>
        <v>326</v>
      </c>
      <c r="D37" s="120">
        <v>57</v>
      </c>
      <c r="E37" s="120">
        <v>183</v>
      </c>
      <c r="F37" s="120">
        <v>78</v>
      </c>
      <c r="G37" s="120">
        <v>4</v>
      </c>
      <c r="H37" s="134">
        <v>4</v>
      </c>
    </row>
    <row r="38" spans="2:8" ht="13.5">
      <c r="B38" s="228"/>
      <c r="C38" s="136">
        <f>SUM(D38:H38)</f>
        <v>100</v>
      </c>
      <c r="D38" s="117">
        <f>ROUND(D37/$C37*100,1)</f>
        <v>17.5</v>
      </c>
      <c r="E38" s="117">
        <f>ROUND(E37/$C37*100,1)</f>
        <v>56.1</v>
      </c>
      <c r="F38" s="117">
        <f>ROUND(F37/$C37*100,1)</f>
        <v>23.9</v>
      </c>
      <c r="G38" s="117">
        <f>ROUND(G37/$C37*100,1)</f>
        <v>1.2</v>
      </c>
      <c r="H38" s="118">
        <f>ROUND(H37/$C37*100,1)+0.1</f>
        <v>1.3</v>
      </c>
    </row>
    <row r="39" spans="2:8" ht="13.5">
      <c r="B39" s="227" t="s">
        <v>108</v>
      </c>
      <c r="C39" s="130">
        <f t="shared" si="5"/>
        <v>1191</v>
      </c>
      <c r="D39" s="120">
        <v>209</v>
      </c>
      <c r="E39" s="120">
        <v>650</v>
      </c>
      <c r="F39" s="120">
        <v>287</v>
      </c>
      <c r="G39" s="120">
        <v>16</v>
      </c>
      <c r="H39" s="134">
        <v>29</v>
      </c>
    </row>
    <row r="40" spans="2:8" ht="13.5">
      <c r="B40" s="228"/>
      <c r="C40" s="137">
        <f>SUM(D40:H40)</f>
        <v>99.99999999999999</v>
      </c>
      <c r="D40" s="123">
        <f>ROUND(D39/$C39*100,1)</f>
        <v>17.5</v>
      </c>
      <c r="E40" s="123">
        <f>ROUND(E39/$C39*100,1)</f>
        <v>54.6</v>
      </c>
      <c r="F40" s="123">
        <f>ROUND(F39/$C39*100,1)</f>
        <v>24.1</v>
      </c>
      <c r="G40" s="123">
        <f>ROUND(G39/$C39*100,1)</f>
        <v>1.3</v>
      </c>
      <c r="H40" s="124">
        <f>ROUND(H39/$C39*100,1)+0.1</f>
        <v>2.5</v>
      </c>
    </row>
    <row r="41" spans="2:8" ht="13.5">
      <c r="B41" s="230" t="s">
        <v>6</v>
      </c>
      <c r="C41" s="138">
        <f aca="true" t="shared" si="6" ref="C41:H41">SUM(C43,C45)</f>
        <v>7819</v>
      </c>
      <c r="D41" s="138">
        <f t="shared" si="6"/>
        <v>1417</v>
      </c>
      <c r="E41" s="138">
        <f t="shared" si="6"/>
        <v>4351</v>
      </c>
      <c r="F41" s="138">
        <f t="shared" si="6"/>
        <v>1831</v>
      </c>
      <c r="G41" s="138">
        <f t="shared" si="6"/>
        <v>92</v>
      </c>
      <c r="H41" s="139">
        <f t="shared" si="6"/>
        <v>128</v>
      </c>
    </row>
    <row r="42" spans="2:8" ht="13.5">
      <c r="B42" s="228"/>
      <c r="C42" s="136">
        <f>SUM(D42:H42)</f>
        <v>100</v>
      </c>
      <c r="D42" s="117">
        <f>ROUND(D41/$C41*100,1)</f>
        <v>18.1</v>
      </c>
      <c r="E42" s="117">
        <f>ROUND(E41/$C41*100,1)</f>
        <v>55.6</v>
      </c>
      <c r="F42" s="117">
        <f>ROUND(F41/$C41*100,1)</f>
        <v>23.4</v>
      </c>
      <c r="G42" s="117">
        <f>ROUND(G41/$C41*100,1)</f>
        <v>1.2</v>
      </c>
      <c r="H42" s="118">
        <f>ROUND(H41/$C41*100,1)+0.1</f>
        <v>1.7000000000000002</v>
      </c>
    </row>
    <row r="43" spans="2:8" ht="13.5">
      <c r="B43" s="227" t="s">
        <v>163</v>
      </c>
      <c r="C43" s="130">
        <f>SUM(D43:H43)</f>
        <v>3189</v>
      </c>
      <c r="D43" s="120">
        <v>640</v>
      </c>
      <c r="E43" s="120">
        <v>1747</v>
      </c>
      <c r="F43" s="120">
        <v>719</v>
      </c>
      <c r="G43" s="120">
        <v>36</v>
      </c>
      <c r="H43" s="134">
        <v>47</v>
      </c>
    </row>
    <row r="44" spans="2:8" ht="13.5">
      <c r="B44" s="228"/>
      <c r="C44" s="136">
        <f>SUM(D44:H44)</f>
        <v>100</v>
      </c>
      <c r="D44" s="117">
        <f>ROUND(D43/$C43*100,1)</f>
        <v>20.1</v>
      </c>
      <c r="E44" s="117">
        <f>ROUND(E43/$C43*100,1)</f>
        <v>54.8</v>
      </c>
      <c r="F44" s="117">
        <f>ROUND(F43/$C43*100,1)</f>
        <v>22.5</v>
      </c>
      <c r="G44" s="117">
        <f>ROUND(G43/$C43*100,1)</f>
        <v>1.1</v>
      </c>
      <c r="H44" s="118">
        <f>ROUND(H43/$C43*100,1)</f>
        <v>1.5</v>
      </c>
    </row>
    <row r="45" spans="2:8" ht="13.5">
      <c r="B45" s="231" t="s">
        <v>109</v>
      </c>
      <c r="C45" s="130">
        <f>SUM(D45:H45)</f>
        <v>4630</v>
      </c>
      <c r="D45" s="120">
        <v>777</v>
      </c>
      <c r="E45" s="120">
        <v>2604</v>
      </c>
      <c r="F45" s="120">
        <v>1112</v>
      </c>
      <c r="G45" s="120">
        <v>56</v>
      </c>
      <c r="H45" s="134">
        <v>81</v>
      </c>
    </row>
    <row r="46" spans="2:8" ht="13.5">
      <c r="B46" s="229"/>
      <c r="C46" s="137">
        <f>SUM(D46:H46)</f>
        <v>100</v>
      </c>
      <c r="D46" s="123">
        <f>ROUND(D45/$C45*100,1)</f>
        <v>16.8</v>
      </c>
      <c r="E46" s="123">
        <f>ROUND(E45/$C45*100,1)</f>
        <v>56.2</v>
      </c>
      <c r="F46" s="123">
        <f>ROUND(F45/$C45*100,1)</f>
        <v>24</v>
      </c>
      <c r="G46" s="123">
        <f>ROUND(G45/$C45*100,1)</f>
        <v>1.2</v>
      </c>
      <c r="H46" s="124">
        <f>ROUND(H45/$C45*100,1)+0.1</f>
        <v>1.8</v>
      </c>
    </row>
    <row r="70" ht="13.5">
      <c r="A70" s="107" t="s">
        <v>268</v>
      </c>
    </row>
    <row r="71" ht="13.5">
      <c r="A71" s="107" t="s">
        <v>180</v>
      </c>
    </row>
    <row r="72" ht="13.5">
      <c r="A72" s="140" t="s">
        <v>181</v>
      </c>
    </row>
    <row r="74" spans="2:12" ht="40.5">
      <c r="B74" s="2" t="s">
        <v>97</v>
      </c>
      <c r="C74" s="3" t="s">
        <v>6</v>
      </c>
      <c r="D74" s="4" t="s">
        <v>48</v>
      </c>
      <c r="E74" s="4" t="s">
        <v>49</v>
      </c>
      <c r="F74" s="4" t="s">
        <v>50</v>
      </c>
      <c r="G74" s="4" t="s">
        <v>51</v>
      </c>
      <c r="H74" s="4" t="s">
        <v>52</v>
      </c>
      <c r="I74" s="4" t="s">
        <v>53</v>
      </c>
      <c r="J74" s="4" t="s">
        <v>54</v>
      </c>
      <c r="K74" s="4" t="s">
        <v>5</v>
      </c>
      <c r="L74" s="14" t="s">
        <v>228</v>
      </c>
    </row>
    <row r="75" spans="2:12" ht="13.5">
      <c r="B75" s="217" t="s">
        <v>6</v>
      </c>
      <c r="C75" s="19">
        <f aca="true" t="shared" si="7" ref="C75:L75">SUM(C77,C79,C81)</f>
        <v>67</v>
      </c>
      <c r="D75" s="7">
        <f t="shared" si="7"/>
        <v>3</v>
      </c>
      <c r="E75" s="7">
        <f t="shared" si="7"/>
        <v>31</v>
      </c>
      <c r="F75" s="7">
        <f t="shared" si="7"/>
        <v>13</v>
      </c>
      <c r="G75" s="7">
        <f t="shared" si="7"/>
        <v>0</v>
      </c>
      <c r="H75" s="7">
        <f t="shared" si="7"/>
        <v>0</v>
      </c>
      <c r="I75" s="7">
        <f t="shared" si="7"/>
        <v>4</v>
      </c>
      <c r="J75" s="7">
        <f t="shared" si="7"/>
        <v>0</v>
      </c>
      <c r="K75" s="7">
        <f t="shared" si="7"/>
        <v>6</v>
      </c>
      <c r="L75" s="27">
        <f t="shared" si="7"/>
        <v>10</v>
      </c>
    </row>
    <row r="76" spans="2:12" ht="13.5">
      <c r="B76" s="221"/>
      <c r="C76" s="84">
        <f aca="true" t="shared" si="8" ref="C76:C81">SUM(D76:L76)</f>
        <v>99.99999999999999</v>
      </c>
      <c r="D76" s="22">
        <f aca="true" t="shared" si="9" ref="D76:K76">ROUND(D75/$C75*100,1)</f>
        <v>4.5</v>
      </c>
      <c r="E76" s="22">
        <f t="shared" si="9"/>
        <v>46.3</v>
      </c>
      <c r="F76" s="22">
        <f t="shared" si="9"/>
        <v>19.4</v>
      </c>
      <c r="G76" s="22">
        <f t="shared" si="9"/>
        <v>0</v>
      </c>
      <c r="H76" s="22">
        <f t="shared" si="9"/>
        <v>0</v>
      </c>
      <c r="I76" s="22">
        <f t="shared" si="9"/>
        <v>6</v>
      </c>
      <c r="J76" s="22">
        <f t="shared" si="9"/>
        <v>0</v>
      </c>
      <c r="K76" s="22">
        <f t="shared" si="9"/>
        <v>9</v>
      </c>
      <c r="L76" s="23">
        <f>ROUND(L75/$C75*100,1)-0.1</f>
        <v>14.8</v>
      </c>
    </row>
    <row r="77" spans="2:12" ht="13.5">
      <c r="B77" s="218" t="s">
        <v>12</v>
      </c>
      <c r="C77" s="28">
        <f t="shared" si="8"/>
        <v>28</v>
      </c>
      <c r="D77" s="21">
        <v>1</v>
      </c>
      <c r="E77" s="21">
        <v>10</v>
      </c>
      <c r="F77" s="21">
        <v>9</v>
      </c>
      <c r="G77" s="25">
        <v>0</v>
      </c>
      <c r="H77" s="82">
        <v>0</v>
      </c>
      <c r="I77" s="82">
        <v>1</v>
      </c>
      <c r="J77" s="82">
        <v>0</v>
      </c>
      <c r="K77" s="82">
        <v>2</v>
      </c>
      <c r="L77" s="155">
        <v>5</v>
      </c>
    </row>
    <row r="78" spans="2:12" ht="13.5">
      <c r="B78" s="221"/>
      <c r="C78" s="84">
        <f t="shared" si="8"/>
        <v>100</v>
      </c>
      <c r="D78" s="22">
        <f aca="true" t="shared" si="10" ref="D78:L78">ROUND(D77/$C77*100,1)</f>
        <v>3.6</v>
      </c>
      <c r="E78" s="22">
        <f t="shared" si="10"/>
        <v>35.7</v>
      </c>
      <c r="F78" s="22">
        <f t="shared" si="10"/>
        <v>32.1</v>
      </c>
      <c r="G78" s="22">
        <f t="shared" si="10"/>
        <v>0</v>
      </c>
      <c r="H78" s="22">
        <f t="shared" si="10"/>
        <v>0</v>
      </c>
      <c r="I78" s="22">
        <f t="shared" si="10"/>
        <v>3.6</v>
      </c>
      <c r="J78" s="22">
        <f t="shared" si="10"/>
        <v>0</v>
      </c>
      <c r="K78" s="22">
        <f t="shared" si="10"/>
        <v>7.1</v>
      </c>
      <c r="L78" s="23">
        <f t="shared" si="10"/>
        <v>17.9</v>
      </c>
    </row>
    <row r="79" spans="2:12" ht="13.5">
      <c r="B79" s="222" t="s">
        <v>13</v>
      </c>
      <c r="C79" s="28">
        <f t="shared" si="8"/>
        <v>39</v>
      </c>
      <c r="D79" s="21">
        <v>2</v>
      </c>
      <c r="E79" s="21">
        <v>21</v>
      </c>
      <c r="F79" s="21">
        <v>4</v>
      </c>
      <c r="G79" s="25">
        <v>0</v>
      </c>
      <c r="H79" s="82">
        <v>0</v>
      </c>
      <c r="I79" s="82">
        <v>3</v>
      </c>
      <c r="J79" s="82">
        <v>0</v>
      </c>
      <c r="K79" s="82">
        <v>4</v>
      </c>
      <c r="L79" s="155">
        <v>5</v>
      </c>
    </row>
    <row r="80" spans="2:12" ht="13.5" customHeight="1">
      <c r="B80" s="221"/>
      <c r="C80" s="84">
        <f t="shared" si="8"/>
        <v>100</v>
      </c>
      <c r="D80" s="22">
        <f aca="true" t="shared" si="11" ref="D80:L80">ROUND(D79/$C79*100,1)</f>
        <v>5.1</v>
      </c>
      <c r="E80" s="22">
        <f t="shared" si="11"/>
        <v>53.8</v>
      </c>
      <c r="F80" s="22">
        <f t="shared" si="11"/>
        <v>10.3</v>
      </c>
      <c r="G80" s="22">
        <f t="shared" si="11"/>
        <v>0</v>
      </c>
      <c r="H80" s="22">
        <f t="shared" si="11"/>
        <v>0</v>
      </c>
      <c r="I80" s="22">
        <f t="shared" si="11"/>
        <v>7.7</v>
      </c>
      <c r="J80" s="22">
        <f t="shared" si="11"/>
        <v>0</v>
      </c>
      <c r="K80" s="22">
        <f t="shared" si="11"/>
        <v>10.3</v>
      </c>
      <c r="L80" s="23">
        <f t="shared" si="11"/>
        <v>12.8</v>
      </c>
    </row>
    <row r="81" spans="2:12" ht="13.5">
      <c r="B81" s="223" t="s">
        <v>11</v>
      </c>
      <c r="C81" s="28">
        <f t="shared" si="8"/>
        <v>0</v>
      </c>
      <c r="D81" s="21">
        <v>0</v>
      </c>
      <c r="E81" s="21">
        <v>0</v>
      </c>
      <c r="F81" s="21">
        <v>0</v>
      </c>
      <c r="G81" s="25">
        <v>0</v>
      </c>
      <c r="H81" s="82">
        <v>0</v>
      </c>
      <c r="I81" s="82">
        <v>0</v>
      </c>
      <c r="J81" s="82">
        <v>0</v>
      </c>
      <c r="K81" s="82">
        <v>0</v>
      </c>
      <c r="L81" s="155">
        <v>0</v>
      </c>
    </row>
    <row r="82" spans="2:12" ht="13.5">
      <c r="B82" s="240"/>
      <c r="C82" s="85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1">
        <v>0</v>
      </c>
    </row>
    <row r="83" spans="2:12" ht="13.5">
      <c r="B83" s="218" t="s">
        <v>6</v>
      </c>
      <c r="C83" s="19">
        <f aca="true" t="shared" si="12" ref="C83:L83">SUM(C85,C87,C89,C91,C93,C95)</f>
        <v>67</v>
      </c>
      <c r="D83" s="6">
        <f t="shared" si="12"/>
        <v>3</v>
      </c>
      <c r="E83" s="6">
        <f t="shared" si="12"/>
        <v>31</v>
      </c>
      <c r="F83" s="6">
        <f t="shared" si="12"/>
        <v>13</v>
      </c>
      <c r="G83" s="6">
        <f t="shared" si="12"/>
        <v>0</v>
      </c>
      <c r="H83" s="6">
        <f t="shared" si="12"/>
        <v>0</v>
      </c>
      <c r="I83" s="6">
        <f t="shared" si="12"/>
        <v>4</v>
      </c>
      <c r="J83" s="6">
        <f t="shared" si="12"/>
        <v>0</v>
      </c>
      <c r="K83" s="6">
        <f t="shared" si="12"/>
        <v>6</v>
      </c>
      <c r="L83" s="27">
        <f t="shared" si="12"/>
        <v>10</v>
      </c>
    </row>
    <row r="84" spans="2:12" ht="13.5">
      <c r="B84" s="221"/>
      <c r="C84" s="84">
        <f aca="true" t="shared" si="13" ref="C84:C95">SUM(D84:L84)</f>
        <v>99.99999999999999</v>
      </c>
      <c r="D84" s="22">
        <f aca="true" t="shared" si="14" ref="D84:K84">ROUND(D83/$C83*100,1)</f>
        <v>4.5</v>
      </c>
      <c r="E84" s="22">
        <f t="shared" si="14"/>
        <v>46.3</v>
      </c>
      <c r="F84" s="22">
        <f t="shared" si="14"/>
        <v>19.4</v>
      </c>
      <c r="G84" s="22">
        <f t="shared" si="14"/>
        <v>0</v>
      </c>
      <c r="H84" s="22">
        <f t="shared" si="14"/>
        <v>0</v>
      </c>
      <c r="I84" s="22">
        <f t="shared" si="14"/>
        <v>6</v>
      </c>
      <c r="J84" s="22">
        <f t="shared" si="14"/>
        <v>0</v>
      </c>
      <c r="K84" s="22">
        <f t="shared" si="14"/>
        <v>9</v>
      </c>
      <c r="L84" s="23">
        <f>ROUND(L83/$C83*100,1)-0.1</f>
        <v>14.8</v>
      </c>
    </row>
    <row r="85" spans="2:12" ht="13.5">
      <c r="B85" s="218" t="s">
        <v>98</v>
      </c>
      <c r="C85" s="28">
        <f t="shared" si="13"/>
        <v>12</v>
      </c>
      <c r="D85" s="21">
        <v>0</v>
      </c>
      <c r="E85" s="21">
        <v>4</v>
      </c>
      <c r="F85" s="21">
        <v>2</v>
      </c>
      <c r="G85" s="25">
        <v>0</v>
      </c>
      <c r="H85" s="82">
        <v>0</v>
      </c>
      <c r="I85" s="82">
        <v>1</v>
      </c>
      <c r="J85" s="82">
        <v>0</v>
      </c>
      <c r="K85" s="82">
        <v>4</v>
      </c>
      <c r="L85" s="155">
        <v>1</v>
      </c>
    </row>
    <row r="86" spans="2:12" ht="13.5">
      <c r="B86" s="221"/>
      <c r="C86" s="84">
        <f t="shared" si="13"/>
        <v>100</v>
      </c>
      <c r="D86" s="22">
        <f aca="true" t="shared" si="15" ref="D86:K86">ROUND(D85/$C85*100,1)</f>
        <v>0</v>
      </c>
      <c r="E86" s="22">
        <f t="shared" si="15"/>
        <v>33.3</v>
      </c>
      <c r="F86" s="22">
        <f t="shared" si="15"/>
        <v>16.7</v>
      </c>
      <c r="G86" s="22">
        <f t="shared" si="15"/>
        <v>0</v>
      </c>
      <c r="H86" s="22">
        <f t="shared" si="15"/>
        <v>0</v>
      </c>
      <c r="I86" s="22">
        <f t="shared" si="15"/>
        <v>8.3</v>
      </c>
      <c r="J86" s="22">
        <f t="shared" si="15"/>
        <v>0</v>
      </c>
      <c r="K86" s="22">
        <f t="shared" si="15"/>
        <v>33.3</v>
      </c>
      <c r="L86" s="23">
        <f>ROUND(L85/$C85*100,1)+0.1</f>
        <v>8.4</v>
      </c>
    </row>
    <row r="87" spans="2:12" ht="13.5">
      <c r="B87" s="222" t="s">
        <v>99</v>
      </c>
      <c r="C87" s="28">
        <f t="shared" si="13"/>
        <v>13</v>
      </c>
      <c r="D87" s="21">
        <v>0</v>
      </c>
      <c r="E87" s="21">
        <v>6</v>
      </c>
      <c r="F87" s="21">
        <v>2</v>
      </c>
      <c r="G87" s="25">
        <v>0</v>
      </c>
      <c r="H87" s="82">
        <v>0</v>
      </c>
      <c r="I87" s="82">
        <v>1</v>
      </c>
      <c r="J87" s="82">
        <v>0</v>
      </c>
      <c r="K87" s="82">
        <v>1</v>
      </c>
      <c r="L87" s="155">
        <v>3</v>
      </c>
    </row>
    <row r="88" spans="2:12" ht="13.5">
      <c r="B88" s="221"/>
      <c r="C88" s="84">
        <f t="shared" si="13"/>
        <v>100</v>
      </c>
      <c r="D88" s="22">
        <f aca="true" t="shared" si="16" ref="D88:K88">ROUND(D87/$C87*100,1)</f>
        <v>0</v>
      </c>
      <c r="E88" s="22">
        <f t="shared" si="16"/>
        <v>46.2</v>
      </c>
      <c r="F88" s="22">
        <f t="shared" si="16"/>
        <v>15.4</v>
      </c>
      <c r="G88" s="22">
        <f t="shared" si="16"/>
        <v>0</v>
      </c>
      <c r="H88" s="22">
        <f t="shared" si="16"/>
        <v>0</v>
      </c>
      <c r="I88" s="22">
        <f t="shared" si="16"/>
        <v>7.7</v>
      </c>
      <c r="J88" s="22">
        <f t="shared" si="16"/>
        <v>0</v>
      </c>
      <c r="K88" s="22">
        <f t="shared" si="16"/>
        <v>7.7</v>
      </c>
      <c r="L88" s="23">
        <f>ROUND(L87/$C87*100,1)-0.1</f>
        <v>23</v>
      </c>
    </row>
    <row r="89" spans="2:12" ht="13.5">
      <c r="B89" s="222" t="s">
        <v>100</v>
      </c>
      <c r="C89" s="28">
        <f t="shared" si="13"/>
        <v>15</v>
      </c>
      <c r="D89" s="21">
        <v>2</v>
      </c>
      <c r="E89" s="21">
        <v>8</v>
      </c>
      <c r="F89" s="21">
        <v>4</v>
      </c>
      <c r="G89" s="25">
        <v>0</v>
      </c>
      <c r="H89" s="82">
        <v>0</v>
      </c>
      <c r="I89" s="82">
        <v>0</v>
      </c>
      <c r="J89" s="82">
        <v>0</v>
      </c>
      <c r="K89" s="82">
        <v>0</v>
      </c>
      <c r="L89" s="155">
        <v>1</v>
      </c>
    </row>
    <row r="90" spans="2:12" ht="13.5">
      <c r="B90" s="221"/>
      <c r="C90" s="84">
        <f t="shared" si="13"/>
        <v>100</v>
      </c>
      <c r="D90" s="22">
        <f aca="true" t="shared" si="17" ref="D90:L90">ROUND(D89/$C89*100,1)</f>
        <v>13.3</v>
      </c>
      <c r="E90" s="22">
        <f t="shared" si="17"/>
        <v>53.3</v>
      </c>
      <c r="F90" s="22">
        <f t="shared" si="17"/>
        <v>26.7</v>
      </c>
      <c r="G90" s="22">
        <f t="shared" si="17"/>
        <v>0</v>
      </c>
      <c r="H90" s="22">
        <f t="shared" si="17"/>
        <v>0</v>
      </c>
      <c r="I90" s="22">
        <f t="shared" si="17"/>
        <v>0</v>
      </c>
      <c r="J90" s="22">
        <f t="shared" si="17"/>
        <v>0</v>
      </c>
      <c r="K90" s="22">
        <f t="shared" si="17"/>
        <v>0</v>
      </c>
      <c r="L90" s="23">
        <f t="shared" si="17"/>
        <v>6.7</v>
      </c>
    </row>
    <row r="91" spans="2:12" ht="13.5">
      <c r="B91" s="222" t="s">
        <v>101</v>
      </c>
      <c r="C91" s="28">
        <f t="shared" si="13"/>
        <v>15</v>
      </c>
      <c r="D91" s="21">
        <v>1</v>
      </c>
      <c r="E91" s="21">
        <v>7</v>
      </c>
      <c r="F91" s="21">
        <v>2</v>
      </c>
      <c r="G91" s="25">
        <v>0</v>
      </c>
      <c r="H91" s="82">
        <v>0</v>
      </c>
      <c r="I91" s="82">
        <v>0</v>
      </c>
      <c r="J91" s="82">
        <v>0</v>
      </c>
      <c r="K91" s="82">
        <v>1</v>
      </c>
      <c r="L91" s="155">
        <v>4</v>
      </c>
    </row>
    <row r="92" spans="2:12" ht="13.5">
      <c r="B92" s="221"/>
      <c r="C92" s="84">
        <f t="shared" si="13"/>
        <v>100</v>
      </c>
      <c r="D92" s="22">
        <f aca="true" t="shared" si="18" ref="D92:K92">ROUND(D91/$C91*100,1)</f>
        <v>6.7</v>
      </c>
      <c r="E92" s="22">
        <f t="shared" si="18"/>
        <v>46.7</v>
      </c>
      <c r="F92" s="22">
        <f t="shared" si="18"/>
        <v>13.3</v>
      </c>
      <c r="G92" s="22">
        <f t="shared" si="18"/>
        <v>0</v>
      </c>
      <c r="H92" s="22">
        <f t="shared" si="18"/>
        <v>0</v>
      </c>
      <c r="I92" s="22">
        <f t="shared" si="18"/>
        <v>0</v>
      </c>
      <c r="J92" s="22">
        <f t="shared" si="18"/>
        <v>0</v>
      </c>
      <c r="K92" s="22">
        <f t="shared" si="18"/>
        <v>6.7</v>
      </c>
      <c r="L92" s="23">
        <f>ROUND(L91/$C91*100,1)-0.1</f>
        <v>26.599999999999998</v>
      </c>
    </row>
    <row r="93" spans="2:12" ht="13.5">
      <c r="B93" s="222" t="s">
        <v>102</v>
      </c>
      <c r="C93" s="28">
        <f t="shared" si="13"/>
        <v>12</v>
      </c>
      <c r="D93" s="21">
        <v>0</v>
      </c>
      <c r="E93" s="21">
        <v>6</v>
      </c>
      <c r="F93" s="21">
        <v>3</v>
      </c>
      <c r="G93" s="25">
        <v>0</v>
      </c>
      <c r="H93" s="82">
        <v>0</v>
      </c>
      <c r="I93" s="82">
        <v>2</v>
      </c>
      <c r="J93" s="82">
        <v>0</v>
      </c>
      <c r="K93" s="82">
        <v>0</v>
      </c>
      <c r="L93" s="155">
        <v>1</v>
      </c>
    </row>
    <row r="94" spans="2:12" ht="13.5" customHeight="1">
      <c r="B94" s="221"/>
      <c r="C94" s="84">
        <f t="shared" si="13"/>
        <v>100</v>
      </c>
      <c r="D94" s="22">
        <f aca="true" t="shared" si="19" ref="D94:L94">ROUND(D93/$C93*100,1)</f>
        <v>0</v>
      </c>
      <c r="E94" s="22">
        <f t="shared" si="19"/>
        <v>50</v>
      </c>
      <c r="F94" s="22">
        <f t="shared" si="19"/>
        <v>25</v>
      </c>
      <c r="G94" s="22">
        <f t="shared" si="19"/>
        <v>0</v>
      </c>
      <c r="H94" s="22">
        <f t="shared" si="19"/>
        <v>0</v>
      </c>
      <c r="I94" s="22">
        <f t="shared" si="19"/>
        <v>16.7</v>
      </c>
      <c r="J94" s="22">
        <f t="shared" si="19"/>
        <v>0</v>
      </c>
      <c r="K94" s="22">
        <f t="shared" si="19"/>
        <v>0</v>
      </c>
      <c r="L94" s="23">
        <f t="shared" si="19"/>
        <v>8.3</v>
      </c>
    </row>
    <row r="95" spans="2:12" ht="13.5">
      <c r="B95" s="223" t="s">
        <v>11</v>
      </c>
      <c r="C95" s="28">
        <f t="shared" si="13"/>
        <v>0</v>
      </c>
      <c r="D95" s="21">
        <v>0</v>
      </c>
      <c r="E95" s="21">
        <v>0</v>
      </c>
      <c r="F95" s="21">
        <v>0</v>
      </c>
      <c r="G95" s="25">
        <v>0</v>
      </c>
      <c r="H95" s="82">
        <v>0</v>
      </c>
      <c r="I95" s="82">
        <v>0</v>
      </c>
      <c r="J95" s="82">
        <v>0</v>
      </c>
      <c r="K95" s="82">
        <v>0</v>
      </c>
      <c r="L95" s="155">
        <v>0</v>
      </c>
    </row>
    <row r="96" spans="2:12" ht="13.5">
      <c r="B96" s="218"/>
      <c r="C96" s="85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1">
        <v>0</v>
      </c>
    </row>
    <row r="97" spans="2:12" ht="13.5">
      <c r="B97" s="217" t="s">
        <v>6</v>
      </c>
      <c r="C97" s="19">
        <f aca="true" t="shared" si="20" ref="C97:L97">SUM(C101,C99,C103,C105,C107,C109)</f>
        <v>67</v>
      </c>
      <c r="D97" s="6">
        <f t="shared" si="20"/>
        <v>3</v>
      </c>
      <c r="E97" s="6">
        <f t="shared" si="20"/>
        <v>31</v>
      </c>
      <c r="F97" s="6">
        <f t="shared" si="20"/>
        <v>13</v>
      </c>
      <c r="G97" s="6">
        <f t="shared" si="20"/>
        <v>0</v>
      </c>
      <c r="H97" s="6">
        <f t="shared" si="20"/>
        <v>0</v>
      </c>
      <c r="I97" s="6">
        <f t="shared" si="20"/>
        <v>4</v>
      </c>
      <c r="J97" s="6">
        <f t="shared" si="20"/>
        <v>0</v>
      </c>
      <c r="K97" s="6">
        <f t="shared" si="20"/>
        <v>6</v>
      </c>
      <c r="L97" s="27">
        <f t="shared" si="20"/>
        <v>10</v>
      </c>
    </row>
    <row r="98" spans="2:12" ht="13.5">
      <c r="B98" s="221"/>
      <c r="C98" s="84">
        <f aca="true" t="shared" si="21" ref="C98:C110">SUM(D98:L98)</f>
        <v>99.99999999999999</v>
      </c>
      <c r="D98" s="22">
        <f aca="true" t="shared" si="22" ref="D98:K98">ROUND(D97/$C97*100,1)</f>
        <v>4.5</v>
      </c>
      <c r="E98" s="22">
        <f t="shared" si="22"/>
        <v>46.3</v>
      </c>
      <c r="F98" s="22">
        <f t="shared" si="22"/>
        <v>19.4</v>
      </c>
      <c r="G98" s="22">
        <f t="shared" si="22"/>
        <v>0</v>
      </c>
      <c r="H98" s="22">
        <f t="shared" si="22"/>
        <v>0</v>
      </c>
      <c r="I98" s="22">
        <f t="shared" si="22"/>
        <v>6</v>
      </c>
      <c r="J98" s="22">
        <f t="shared" si="22"/>
        <v>0</v>
      </c>
      <c r="K98" s="22">
        <f t="shared" si="22"/>
        <v>9</v>
      </c>
      <c r="L98" s="23">
        <f>ROUND(L97/$C97*100,1)-0.1</f>
        <v>14.8</v>
      </c>
    </row>
    <row r="99" spans="2:12" ht="13.5">
      <c r="B99" s="222" t="s">
        <v>104</v>
      </c>
      <c r="C99" s="28">
        <f>SUM(D99:L99)</f>
        <v>6</v>
      </c>
      <c r="D99" s="25">
        <v>1</v>
      </c>
      <c r="E99" s="25">
        <v>3</v>
      </c>
      <c r="F99" s="25">
        <v>1</v>
      </c>
      <c r="G99" s="25">
        <v>0</v>
      </c>
      <c r="H99" s="82">
        <v>0</v>
      </c>
      <c r="I99" s="82">
        <v>0</v>
      </c>
      <c r="J99" s="82">
        <v>0</v>
      </c>
      <c r="K99" s="82">
        <v>0</v>
      </c>
      <c r="L99" s="155">
        <v>1</v>
      </c>
    </row>
    <row r="100" spans="2:12" ht="13.5">
      <c r="B100" s="221"/>
      <c r="C100" s="84">
        <f>SUM(D100:L100)</f>
        <v>100</v>
      </c>
      <c r="D100" s="22">
        <f aca="true" t="shared" si="23" ref="D100:K100">ROUND(D99/$C99*100,1)</f>
        <v>16.7</v>
      </c>
      <c r="E100" s="22">
        <f t="shared" si="23"/>
        <v>50</v>
      </c>
      <c r="F100" s="22">
        <f t="shared" si="23"/>
        <v>16.7</v>
      </c>
      <c r="G100" s="22">
        <f t="shared" si="23"/>
        <v>0</v>
      </c>
      <c r="H100" s="22">
        <f t="shared" si="23"/>
        <v>0</v>
      </c>
      <c r="I100" s="22">
        <f t="shared" si="23"/>
        <v>0</v>
      </c>
      <c r="J100" s="22">
        <f t="shared" si="23"/>
        <v>0</v>
      </c>
      <c r="K100" s="22">
        <f t="shared" si="23"/>
        <v>0</v>
      </c>
      <c r="L100" s="23">
        <f>ROUND(L99/$C99*100,1)-0.1</f>
        <v>16.599999999999998</v>
      </c>
    </row>
    <row r="101" spans="2:12" ht="13.5">
      <c r="B101" s="218" t="s">
        <v>103</v>
      </c>
      <c r="C101" s="28">
        <f t="shared" si="21"/>
        <v>12</v>
      </c>
      <c r="D101" s="21">
        <v>1</v>
      </c>
      <c r="E101" s="21">
        <v>6</v>
      </c>
      <c r="F101" s="21">
        <v>2</v>
      </c>
      <c r="G101" s="25">
        <v>0</v>
      </c>
      <c r="H101" s="82">
        <v>0</v>
      </c>
      <c r="I101" s="82">
        <v>1</v>
      </c>
      <c r="J101" s="82">
        <v>0</v>
      </c>
      <c r="K101" s="82">
        <v>0</v>
      </c>
      <c r="L101" s="155">
        <v>2</v>
      </c>
    </row>
    <row r="102" spans="2:12" ht="13.5">
      <c r="B102" s="221"/>
      <c r="C102" s="84">
        <f t="shared" si="21"/>
        <v>100</v>
      </c>
      <c r="D102" s="22">
        <f aca="true" t="shared" si="24" ref="D102:L102">ROUND(D101/$C101*100,1)</f>
        <v>8.3</v>
      </c>
      <c r="E102" s="22">
        <f t="shared" si="24"/>
        <v>50</v>
      </c>
      <c r="F102" s="22">
        <f t="shared" si="24"/>
        <v>16.7</v>
      </c>
      <c r="G102" s="22">
        <f t="shared" si="24"/>
        <v>0</v>
      </c>
      <c r="H102" s="22">
        <f t="shared" si="24"/>
        <v>0</v>
      </c>
      <c r="I102" s="22">
        <f t="shared" si="24"/>
        <v>8.3</v>
      </c>
      <c r="J102" s="22">
        <f t="shared" si="24"/>
        <v>0</v>
      </c>
      <c r="K102" s="22">
        <f t="shared" si="24"/>
        <v>0</v>
      </c>
      <c r="L102" s="23">
        <f t="shared" si="24"/>
        <v>16.7</v>
      </c>
    </row>
    <row r="103" spans="2:12" ht="13.5">
      <c r="B103" s="222" t="s">
        <v>105</v>
      </c>
      <c r="C103" s="28">
        <f t="shared" si="21"/>
        <v>30</v>
      </c>
      <c r="D103" s="25">
        <v>0</v>
      </c>
      <c r="E103" s="25">
        <v>14</v>
      </c>
      <c r="F103" s="25">
        <v>7</v>
      </c>
      <c r="G103" s="25">
        <v>0</v>
      </c>
      <c r="H103" s="82">
        <v>0</v>
      </c>
      <c r="I103" s="82">
        <v>2</v>
      </c>
      <c r="J103" s="82">
        <v>0</v>
      </c>
      <c r="K103" s="82">
        <v>2</v>
      </c>
      <c r="L103" s="155">
        <v>5</v>
      </c>
    </row>
    <row r="104" spans="2:12" ht="13.5">
      <c r="B104" s="221"/>
      <c r="C104" s="84">
        <f t="shared" si="21"/>
        <v>100</v>
      </c>
      <c r="D104" s="22">
        <f aca="true" t="shared" si="25" ref="D104:K104">ROUND(D103/$C103*100,1)</f>
        <v>0</v>
      </c>
      <c r="E104" s="22">
        <f t="shared" si="25"/>
        <v>46.7</v>
      </c>
      <c r="F104" s="22">
        <f t="shared" si="25"/>
        <v>23.3</v>
      </c>
      <c r="G104" s="22">
        <f t="shared" si="25"/>
        <v>0</v>
      </c>
      <c r="H104" s="22">
        <f t="shared" si="25"/>
        <v>0</v>
      </c>
      <c r="I104" s="22">
        <f t="shared" si="25"/>
        <v>6.7</v>
      </c>
      <c r="J104" s="22">
        <f t="shared" si="25"/>
        <v>0</v>
      </c>
      <c r="K104" s="22">
        <f t="shared" si="25"/>
        <v>6.7</v>
      </c>
      <c r="L104" s="23">
        <f>ROUND(L103/$C103*100,1)-0.1</f>
        <v>16.599999999999998</v>
      </c>
    </row>
    <row r="105" spans="2:12" ht="13.5">
      <c r="B105" s="222" t="s">
        <v>106</v>
      </c>
      <c r="C105" s="28">
        <f t="shared" si="21"/>
        <v>10</v>
      </c>
      <c r="D105" s="25">
        <v>0</v>
      </c>
      <c r="E105" s="25">
        <v>4</v>
      </c>
      <c r="F105" s="25">
        <v>2</v>
      </c>
      <c r="G105" s="25">
        <v>0</v>
      </c>
      <c r="H105" s="82">
        <v>0</v>
      </c>
      <c r="I105" s="82">
        <v>0</v>
      </c>
      <c r="J105" s="82">
        <v>0</v>
      </c>
      <c r="K105" s="82">
        <v>2</v>
      </c>
      <c r="L105" s="155">
        <v>2</v>
      </c>
    </row>
    <row r="106" spans="2:12" ht="13.5">
      <c r="B106" s="221"/>
      <c r="C106" s="84">
        <f t="shared" si="21"/>
        <v>100</v>
      </c>
      <c r="D106" s="22">
        <f aca="true" t="shared" si="26" ref="D106:L106">ROUND(D105/$C105*100,1)</f>
        <v>0</v>
      </c>
      <c r="E106" s="22">
        <f t="shared" si="26"/>
        <v>40</v>
      </c>
      <c r="F106" s="22">
        <f t="shared" si="26"/>
        <v>20</v>
      </c>
      <c r="G106" s="22">
        <f t="shared" si="26"/>
        <v>0</v>
      </c>
      <c r="H106" s="22">
        <f t="shared" si="26"/>
        <v>0</v>
      </c>
      <c r="I106" s="22">
        <f t="shared" si="26"/>
        <v>0</v>
      </c>
      <c r="J106" s="22">
        <f t="shared" si="26"/>
        <v>0</v>
      </c>
      <c r="K106" s="22">
        <f t="shared" si="26"/>
        <v>20</v>
      </c>
      <c r="L106" s="23">
        <f t="shared" si="26"/>
        <v>20</v>
      </c>
    </row>
    <row r="107" spans="2:12" ht="13.5">
      <c r="B107" s="222" t="s">
        <v>107</v>
      </c>
      <c r="C107" s="28">
        <f t="shared" si="21"/>
        <v>2</v>
      </c>
      <c r="D107" s="25">
        <v>0</v>
      </c>
      <c r="E107" s="25">
        <v>1</v>
      </c>
      <c r="F107" s="25">
        <v>1</v>
      </c>
      <c r="G107" s="25">
        <v>0</v>
      </c>
      <c r="H107" s="82">
        <v>0</v>
      </c>
      <c r="I107" s="82">
        <v>0</v>
      </c>
      <c r="J107" s="82">
        <v>0</v>
      </c>
      <c r="K107" s="82">
        <v>0</v>
      </c>
      <c r="L107" s="155">
        <v>0</v>
      </c>
    </row>
    <row r="108" spans="2:12" ht="13.5">
      <c r="B108" s="221"/>
      <c r="C108" s="84">
        <f t="shared" si="21"/>
        <v>100</v>
      </c>
      <c r="D108" s="22">
        <f aca="true" t="shared" si="27" ref="D108:L108">ROUND(D107/$C107*100,1)</f>
        <v>0</v>
      </c>
      <c r="E108" s="22">
        <f t="shared" si="27"/>
        <v>50</v>
      </c>
      <c r="F108" s="22">
        <f t="shared" si="27"/>
        <v>50</v>
      </c>
      <c r="G108" s="22">
        <f t="shared" si="27"/>
        <v>0</v>
      </c>
      <c r="H108" s="22">
        <f t="shared" si="27"/>
        <v>0</v>
      </c>
      <c r="I108" s="22">
        <f t="shared" si="27"/>
        <v>0</v>
      </c>
      <c r="J108" s="22">
        <f t="shared" si="27"/>
        <v>0</v>
      </c>
      <c r="K108" s="22">
        <f t="shared" si="27"/>
        <v>0</v>
      </c>
      <c r="L108" s="23">
        <f t="shared" si="27"/>
        <v>0</v>
      </c>
    </row>
    <row r="109" spans="2:12" ht="13.5">
      <c r="B109" s="222" t="s">
        <v>108</v>
      </c>
      <c r="C109" s="28">
        <f t="shared" si="21"/>
        <v>7</v>
      </c>
      <c r="D109" s="25">
        <v>1</v>
      </c>
      <c r="E109" s="25">
        <v>3</v>
      </c>
      <c r="F109" s="25">
        <v>0</v>
      </c>
      <c r="G109" s="25">
        <v>0</v>
      </c>
      <c r="H109" s="82">
        <v>0</v>
      </c>
      <c r="I109" s="82">
        <v>1</v>
      </c>
      <c r="J109" s="82">
        <v>0</v>
      </c>
      <c r="K109" s="82">
        <v>2</v>
      </c>
      <c r="L109" s="155">
        <v>0</v>
      </c>
    </row>
    <row r="110" spans="2:12" ht="13.5">
      <c r="B110" s="240"/>
      <c r="C110" s="84">
        <f t="shared" si="21"/>
        <v>100</v>
      </c>
      <c r="D110" s="22">
        <f aca="true" t="shared" si="28" ref="D110:J110">ROUND(D109/$C109*100,1)</f>
        <v>14.3</v>
      </c>
      <c r="E110" s="22">
        <f t="shared" si="28"/>
        <v>42.9</v>
      </c>
      <c r="F110" s="22">
        <f t="shared" si="28"/>
        <v>0</v>
      </c>
      <c r="G110" s="22">
        <f t="shared" si="28"/>
        <v>0</v>
      </c>
      <c r="H110" s="22">
        <f t="shared" si="28"/>
        <v>0</v>
      </c>
      <c r="I110" s="22">
        <f t="shared" si="28"/>
        <v>14.3</v>
      </c>
      <c r="J110" s="22">
        <f t="shared" si="28"/>
        <v>0</v>
      </c>
      <c r="K110" s="22">
        <f>ROUND(K109/$C109*100,1)-0.1</f>
        <v>28.5</v>
      </c>
      <c r="L110" s="23">
        <f>ROUND(L109/$C109*100,1)</f>
        <v>0</v>
      </c>
    </row>
    <row r="111" spans="2:12" ht="13.5">
      <c r="B111" s="217" t="s">
        <v>6</v>
      </c>
      <c r="C111" s="19">
        <f aca="true" t="shared" si="29" ref="C111:L111">SUM(C113,C115)</f>
        <v>67</v>
      </c>
      <c r="D111" s="6">
        <f t="shared" si="29"/>
        <v>3</v>
      </c>
      <c r="E111" s="6">
        <f t="shared" si="29"/>
        <v>31</v>
      </c>
      <c r="F111" s="6">
        <f t="shared" si="29"/>
        <v>13</v>
      </c>
      <c r="G111" s="6">
        <f t="shared" si="29"/>
        <v>0</v>
      </c>
      <c r="H111" s="6">
        <f t="shared" si="29"/>
        <v>0</v>
      </c>
      <c r="I111" s="6">
        <f t="shared" si="29"/>
        <v>4</v>
      </c>
      <c r="J111" s="6">
        <f t="shared" si="29"/>
        <v>0</v>
      </c>
      <c r="K111" s="6">
        <f t="shared" si="29"/>
        <v>6</v>
      </c>
      <c r="L111" s="27">
        <f t="shared" si="29"/>
        <v>10</v>
      </c>
    </row>
    <row r="112" spans="2:12" ht="13.5" customHeight="1">
      <c r="B112" s="221"/>
      <c r="C112" s="84">
        <f>SUM(D112:L112)</f>
        <v>99.99999999999999</v>
      </c>
      <c r="D112" s="22">
        <f aca="true" t="shared" si="30" ref="D112:K112">ROUND(D111/$C111*100,1)</f>
        <v>4.5</v>
      </c>
      <c r="E112" s="22">
        <f t="shared" si="30"/>
        <v>46.3</v>
      </c>
      <c r="F112" s="22">
        <f t="shared" si="30"/>
        <v>19.4</v>
      </c>
      <c r="G112" s="22">
        <f t="shared" si="30"/>
        <v>0</v>
      </c>
      <c r="H112" s="22">
        <f t="shared" si="30"/>
        <v>0</v>
      </c>
      <c r="I112" s="22">
        <f t="shared" si="30"/>
        <v>6</v>
      </c>
      <c r="J112" s="22">
        <f t="shared" si="30"/>
        <v>0</v>
      </c>
      <c r="K112" s="22">
        <f t="shared" si="30"/>
        <v>9</v>
      </c>
      <c r="L112" s="23">
        <f>ROUND(L111/$C111*100,1)-0.1</f>
        <v>14.8</v>
      </c>
    </row>
    <row r="113" spans="2:12" ht="13.5">
      <c r="B113" s="222" t="s">
        <v>163</v>
      </c>
      <c r="C113" s="28">
        <f>SUM(D113:L113)</f>
        <v>33</v>
      </c>
      <c r="D113" s="25">
        <v>2</v>
      </c>
      <c r="E113" s="25">
        <v>9</v>
      </c>
      <c r="F113" s="25">
        <v>8</v>
      </c>
      <c r="G113" s="25">
        <v>0</v>
      </c>
      <c r="H113" s="82">
        <v>0</v>
      </c>
      <c r="I113" s="82">
        <v>2</v>
      </c>
      <c r="J113" s="82">
        <v>0</v>
      </c>
      <c r="K113" s="82">
        <v>4</v>
      </c>
      <c r="L113" s="155">
        <v>8</v>
      </c>
    </row>
    <row r="114" spans="2:12" ht="13.5">
      <c r="B114" s="221"/>
      <c r="C114" s="84">
        <f>SUM(D114:L114)</f>
        <v>100</v>
      </c>
      <c r="D114" s="22">
        <f aca="true" t="shared" si="31" ref="D114:L114">ROUND(D113/$C113*100,1)</f>
        <v>6.1</v>
      </c>
      <c r="E114" s="22">
        <f t="shared" si="31"/>
        <v>27.3</v>
      </c>
      <c r="F114" s="22">
        <f t="shared" si="31"/>
        <v>24.2</v>
      </c>
      <c r="G114" s="22">
        <f t="shared" si="31"/>
        <v>0</v>
      </c>
      <c r="H114" s="22">
        <f t="shared" si="31"/>
        <v>0</v>
      </c>
      <c r="I114" s="22">
        <f t="shared" si="31"/>
        <v>6.1</v>
      </c>
      <c r="J114" s="22">
        <f t="shared" si="31"/>
        <v>0</v>
      </c>
      <c r="K114" s="22">
        <f t="shared" si="31"/>
        <v>12.1</v>
      </c>
      <c r="L114" s="23">
        <f t="shared" si="31"/>
        <v>24.2</v>
      </c>
    </row>
    <row r="115" spans="2:12" ht="13.5">
      <c r="B115" s="223" t="s">
        <v>109</v>
      </c>
      <c r="C115" s="28">
        <f>SUM(D115:L115)</f>
        <v>34</v>
      </c>
      <c r="D115" s="25">
        <v>1</v>
      </c>
      <c r="E115" s="25">
        <v>22</v>
      </c>
      <c r="F115" s="25">
        <v>5</v>
      </c>
      <c r="G115" s="25">
        <v>0</v>
      </c>
      <c r="H115" s="82">
        <v>0</v>
      </c>
      <c r="I115" s="82">
        <v>2</v>
      </c>
      <c r="J115" s="82">
        <v>0</v>
      </c>
      <c r="K115" s="82">
        <v>2</v>
      </c>
      <c r="L115" s="155">
        <v>2</v>
      </c>
    </row>
    <row r="116" spans="2:12" ht="13.5">
      <c r="B116" s="240"/>
      <c r="C116" s="85">
        <f>SUM(D116:L116)</f>
        <v>100.00000000000003</v>
      </c>
      <c r="D116" s="10">
        <f aca="true" t="shared" si="32" ref="D116:L116">ROUND(D115/$C115*100,1)</f>
        <v>2.9</v>
      </c>
      <c r="E116" s="10">
        <f t="shared" si="32"/>
        <v>64.7</v>
      </c>
      <c r="F116" s="10">
        <f t="shared" si="32"/>
        <v>14.7</v>
      </c>
      <c r="G116" s="10">
        <f t="shared" si="32"/>
        <v>0</v>
      </c>
      <c r="H116" s="10">
        <f t="shared" si="32"/>
        <v>0</v>
      </c>
      <c r="I116" s="10">
        <f t="shared" si="32"/>
        <v>5.9</v>
      </c>
      <c r="J116" s="10">
        <f t="shared" si="32"/>
        <v>0</v>
      </c>
      <c r="K116" s="10">
        <f t="shared" si="32"/>
        <v>5.9</v>
      </c>
      <c r="L116" s="11">
        <f t="shared" si="32"/>
        <v>5.9</v>
      </c>
    </row>
    <row r="142" ht="13.5" customHeight="1"/>
    <row r="156" ht="13.5" customHeight="1"/>
    <row r="193" ht="13.5" customHeight="1"/>
    <row r="207" ht="13.5" customHeight="1"/>
    <row r="243" ht="13.5" customHeight="1"/>
    <row r="257" ht="13.5" customHeight="1"/>
    <row r="293" ht="13.5" customHeight="1"/>
    <row r="307" ht="13.5" customHeight="1"/>
    <row r="343" ht="13.5" customHeight="1"/>
    <row r="357" ht="13.5" customHeight="1"/>
    <row r="393" ht="13.5" customHeight="1"/>
    <row r="407" ht="13.5" customHeight="1"/>
    <row r="443" ht="13.5" customHeight="1"/>
    <row r="457" ht="13.5" customHeight="1"/>
    <row r="493" ht="13.5" customHeight="1"/>
    <row r="507" ht="13.5" customHeight="1"/>
    <row r="543" ht="13.5" customHeight="1"/>
    <row r="557" ht="13.5" customHeight="1"/>
    <row r="593" ht="13.5" customHeight="1"/>
    <row r="607" ht="13.5" customHeight="1"/>
    <row r="643" ht="13.5" customHeight="1"/>
    <row r="657" ht="13.5" customHeight="1"/>
    <row r="693" ht="13.5" customHeight="1"/>
    <row r="707" ht="13.5" customHeight="1"/>
    <row r="743" ht="13.5" customHeight="1"/>
    <row r="757" ht="13.5" customHeight="1"/>
    <row r="793" ht="13.5" customHeight="1"/>
    <row r="807" ht="13.5" customHeight="1"/>
    <row r="887" spans="13:14" ht="40.5" customHeight="1">
      <c r="M887" s="1"/>
      <c r="N887" s="1"/>
    </row>
    <row r="888" spans="13:14" ht="13.5">
      <c r="M888" s="1"/>
      <c r="N888" s="1"/>
    </row>
    <row r="889" spans="13:14" ht="13.5">
      <c r="M889" s="1"/>
      <c r="N889" s="1"/>
    </row>
    <row r="890" spans="13:14" ht="13.5">
      <c r="M890" s="1"/>
      <c r="N890" s="1"/>
    </row>
    <row r="891" spans="13:14" ht="13.5">
      <c r="M891" s="1"/>
      <c r="N891" s="1"/>
    </row>
    <row r="892" spans="13:14" ht="13.5">
      <c r="M892" s="1"/>
      <c r="N892" s="1"/>
    </row>
    <row r="893" spans="13:14" ht="13.5">
      <c r="M893" s="1"/>
      <c r="N893" s="1"/>
    </row>
    <row r="894" spans="13:14" ht="13.5" customHeight="1">
      <c r="M894" s="1"/>
      <c r="N894" s="1"/>
    </row>
    <row r="895" spans="13:14" ht="13.5">
      <c r="M895" s="1"/>
      <c r="N895" s="1"/>
    </row>
    <row r="896" spans="13:14" ht="13.5">
      <c r="M896" s="1"/>
      <c r="N896" s="1"/>
    </row>
    <row r="897" spans="13:14" ht="13.5">
      <c r="M897" s="1"/>
      <c r="N897" s="1"/>
    </row>
    <row r="898" spans="13:14" ht="13.5">
      <c r="M898" s="1"/>
      <c r="N898" s="1"/>
    </row>
    <row r="899" spans="13:14" ht="13.5">
      <c r="M899" s="1"/>
      <c r="N899" s="1"/>
    </row>
    <row r="900" spans="13:14" ht="13.5">
      <c r="M900" s="1"/>
      <c r="N900" s="1"/>
    </row>
    <row r="901" spans="13:14" ht="13.5">
      <c r="M901" s="1"/>
      <c r="N901" s="1"/>
    </row>
    <row r="902" spans="13:14" ht="13.5">
      <c r="M902" s="1"/>
      <c r="N902" s="1"/>
    </row>
    <row r="903" spans="13:14" ht="13.5">
      <c r="M903" s="1"/>
      <c r="N903" s="1"/>
    </row>
    <row r="904" spans="13:14" ht="13.5">
      <c r="M904" s="1"/>
      <c r="N904" s="1"/>
    </row>
    <row r="905" spans="13:14" ht="13.5">
      <c r="M905" s="1"/>
      <c r="N905" s="1"/>
    </row>
    <row r="906" spans="13:14" ht="13.5">
      <c r="M906" s="1"/>
      <c r="N906" s="1"/>
    </row>
    <row r="907" spans="13:14" ht="13.5">
      <c r="M907" s="1"/>
      <c r="N907" s="1"/>
    </row>
    <row r="908" spans="13:14" ht="13.5" customHeight="1">
      <c r="M908" s="1"/>
      <c r="N908" s="1"/>
    </row>
    <row r="909" spans="13:14" ht="13.5">
      <c r="M909" s="1"/>
      <c r="N909" s="1"/>
    </row>
    <row r="910" spans="13:14" ht="13.5">
      <c r="M910" s="1"/>
      <c r="N910" s="1"/>
    </row>
    <row r="911" spans="13:14" ht="13.5">
      <c r="M911" s="1"/>
      <c r="N911" s="1"/>
    </row>
    <row r="912" spans="13:14" ht="13.5">
      <c r="M912" s="1"/>
      <c r="N912" s="1"/>
    </row>
    <row r="913" spans="13:14" ht="13.5">
      <c r="M913" s="1"/>
      <c r="N913" s="1"/>
    </row>
    <row r="914" spans="13:14" ht="13.5">
      <c r="M914" s="1"/>
      <c r="N914" s="1"/>
    </row>
    <row r="915" spans="13:14" ht="13.5">
      <c r="M915" s="1"/>
      <c r="N915" s="1"/>
    </row>
    <row r="916" spans="13:14" ht="13.5">
      <c r="M916" s="1"/>
      <c r="N916" s="1"/>
    </row>
    <row r="917" spans="13:14" ht="13.5">
      <c r="M917" s="1"/>
      <c r="N917" s="1"/>
    </row>
    <row r="918" spans="13:14" ht="13.5">
      <c r="M918" s="1"/>
      <c r="N918" s="1"/>
    </row>
    <row r="919" spans="13:14" ht="13.5">
      <c r="M919" s="1"/>
      <c r="N919" s="1"/>
    </row>
    <row r="920" spans="13:14" ht="13.5">
      <c r="M920" s="1"/>
      <c r="N920" s="1"/>
    </row>
    <row r="921" spans="13:14" ht="13.5">
      <c r="M921" s="1"/>
      <c r="N921" s="1"/>
    </row>
    <row r="922" spans="13:14" ht="13.5">
      <c r="M922" s="1"/>
      <c r="N922" s="1"/>
    </row>
    <row r="923" spans="13:14" ht="13.5">
      <c r="M923" s="1"/>
      <c r="N923" s="1"/>
    </row>
    <row r="924" spans="13:14" ht="13.5">
      <c r="M924" s="1"/>
      <c r="N924" s="1"/>
    </row>
    <row r="925" spans="13:14" ht="13.5">
      <c r="M925" s="1"/>
      <c r="N925" s="1"/>
    </row>
    <row r="926" spans="13:14" ht="13.5">
      <c r="M926" s="1"/>
      <c r="N926" s="1"/>
    </row>
    <row r="927" spans="13:14" ht="13.5">
      <c r="M927" s="1"/>
      <c r="N927" s="1"/>
    </row>
    <row r="928" spans="13:14" ht="13.5">
      <c r="M928" s="1"/>
      <c r="N928" s="1"/>
    </row>
    <row r="929" spans="13:14" ht="13.5">
      <c r="M929" s="1"/>
      <c r="N929" s="1"/>
    </row>
  </sheetData>
  <sheetProtection/>
  <mergeCells count="42">
    <mergeCell ref="B105:B106"/>
    <mergeCell ref="B107:B108"/>
    <mergeCell ref="B109:B110"/>
    <mergeCell ref="B111:B112"/>
    <mergeCell ref="B113:B114"/>
    <mergeCell ref="B115:B116"/>
    <mergeCell ref="B93:B94"/>
    <mergeCell ref="B95:B96"/>
    <mergeCell ref="B97:B98"/>
    <mergeCell ref="B99:B100"/>
    <mergeCell ref="B101:B102"/>
    <mergeCell ref="B103:B104"/>
    <mergeCell ref="B81:B82"/>
    <mergeCell ref="B83:B84"/>
    <mergeCell ref="B85:B86"/>
    <mergeCell ref="B87:B88"/>
    <mergeCell ref="B89:B90"/>
    <mergeCell ref="B91:B92"/>
    <mergeCell ref="B41:B42"/>
    <mergeCell ref="B43:B44"/>
    <mergeCell ref="B45:B46"/>
    <mergeCell ref="B75:B76"/>
    <mergeCell ref="B77:B78"/>
    <mergeCell ref="B79:B80"/>
    <mergeCell ref="B29:B30"/>
    <mergeCell ref="B31:B32"/>
    <mergeCell ref="B33:B34"/>
    <mergeCell ref="B35:B36"/>
    <mergeCell ref="B37:B38"/>
    <mergeCell ref="B39:B40"/>
    <mergeCell ref="B17:B18"/>
    <mergeCell ref="B19:B20"/>
    <mergeCell ref="B21:B22"/>
    <mergeCell ref="B23:B24"/>
    <mergeCell ref="B25:B26"/>
    <mergeCell ref="B27:B28"/>
    <mergeCell ref="B5:B6"/>
    <mergeCell ref="B7:B8"/>
    <mergeCell ref="B9:B10"/>
    <mergeCell ref="B11:B12"/>
    <mergeCell ref="B13:B14"/>
    <mergeCell ref="B15:B16"/>
  </mergeCells>
  <printOptions/>
  <pageMargins left="0.7874015748031497" right="0.7874015748031497" top="0.984251968503937" bottom="0.984251968503937" header="0.5118110236220472" footer="0.5118110236220472"/>
  <pageSetup firstPageNumber="48" useFirstPageNumber="1" horizontalDpi="600" verticalDpi="600" orientation="portrait" paperSize="9" scale="90" r:id="rId1"/>
  <headerFooter alignWithMargins="0">
    <oddFooter>&amp;C&amp;"ＭＳ Ｐ明朝,標準"&amp;12- &amp;P -</oddFooter>
  </headerFooter>
  <rowBreaks count="3" manualBreakCount="3">
    <brk id="882" max="255" man="1"/>
    <brk id="933" max="255" man="1"/>
    <brk id="98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26">
      <selection activeCell="A48" sqref="A48"/>
    </sheetView>
  </sheetViews>
  <sheetFormatPr defaultColWidth="9.00390625" defaultRowHeight="13.5"/>
  <cols>
    <col min="1" max="1" width="5.50390625" style="0" customWidth="1"/>
    <col min="2" max="2" width="2.50390625" style="0" customWidth="1"/>
    <col min="3" max="3" width="16.875" style="0" customWidth="1"/>
  </cols>
  <sheetData>
    <row r="1" spans="2:11" ht="13.5">
      <c r="B1" s="164"/>
      <c r="C1" s="12" t="s">
        <v>271</v>
      </c>
      <c r="D1" s="165"/>
      <c r="E1" s="165"/>
      <c r="F1" s="165"/>
      <c r="G1" s="165"/>
      <c r="H1" s="165"/>
      <c r="I1" s="165"/>
      <c r="J1" s="165"/>
      <c r="K1" s="165"/>
    </row>
    <row r="2" spans="2:11" ht="13.5">
      <c r="B2" s="12"/>
      <c r="C2" s="165" t="s">
        <v>246</v>
      </c>
      <c r="D2" s="165"/>
      <c r="E2" s="165"/>
      <c r="F2" s="165"/>
      <c r="G2" s="165"/>
      <c r="H2" s="165"/>
      <c r="I2" s="165"/>
      <c r="J2" s="165"/>
      <c r="K2" s="165"/>
    </row>
    <row r="3" spans="2:11" s="1" customFormat="1" ht="13.5" customHeight="1">
      <c r="B3" s="12"/>
      <c r="C3" s="165" t="s">
        <v>247</v>
      </c>
      <c r="D3" s="165"/>
      <c r="E3" s="165"/>
      <c r="F3" s="165"/>
      <c r="G3" s="165"/>
      <c r="H3" s="165"/>
      <c r="I3" s="165"/>
      <c r="J3" s="165"/>
      <c r="K3" s="165"/>
    </row>
    <row r="4" spans="2:11" s="1" customFormat="1" ht="13.5">
      <c r="B4" s="12"/>
      <c r="C4" s="165"/>
      <c r="D4" s="165"/>
      <c r="E4" s="165"/>
      <c r="F4" s="165"/>
      <c r="G4" s="165"/>
      <c r="H4" s="165"/>
      <c r="I4" s="165"/>
      <c r="J4" s="165"/>
      <c r="K4" s="165"/>
    </row>
    <row r="5" spans="2:11" s="1" customFormat="1" ht="13.5">
      <c r="B5" s="12"/>
      <c r="C5" s="165"/>
      <c r="D5" s="165"/>
      <c r="E5" s="165"/>
      <c r="F5" s="165"/>
      <c r="G5" s="165"/>
      <c r="H5" s="165"/>
      <c r="I5" s="165"/>
      <c r="J5" s="165"/>
      <c r="K5" s="165"/>
    </row>
    <row r="6" spans="2:11" s="1" customFormat="1" ht="13.5">
      <c r="B6" s="165"/>
      <c r="C6" s="187" t="s">
        <v>195</v>
      </c>
      <c r="D6" s="188" t="s">
        <v>248</v>
      </c>
      <c r="E6" s="189"/>
      <c r="F6" s="189"/>
      <c r="G6" s="189"/>
      <c r="H6" s="189"/>
      <c r="I6" s="189"/>
      <c r="J6" s="165"/>
      <c r="K6" s="165"/>
    </row>
    <row r="7" spans="2:11" s="1" customFormat="1" ht="27">
      <c r="B7" s="165"/>
      <c r="C7" s="2" t="s">
        <v>97</v>
      </c>
      <c r="D7" s="3" t="s">
        <v>6</v>
      </c>
      <c r="E7" s="4" t="s">
        <v>45</v>
      </c>
      <c r="F7" s="4" t="s">
        <v>46</v>
      </c>
      <c r="G7" s="4" t="s">
        <v>47</v>
      </c>
      <c r="H7" s="4" t="s">
        <v>44</v>
      </c>
      <c r="I7" s="5" t="s">
        <v>11</v>
      </c>
      <c r="J7" s="165"/>
      <c r="K7" s="165"/>
    </row>
    <row r="8" spans="2:11" s="1" customFormat="1" ht="13.5">
      <c r="B8" s="164"/>
      <c r="C8" s="190" t="s">
        <v>249</v>
      </c>
      <c r="D8" s="191">
        <f aca="true" t="shared" si="0" ref="D8:I8">SUM(D10,D12,D14,D16,D18,D20)</f>
        <v>7819</v>
      </c>
      <c r="E8" s="191">
        <f t="shared" si="0"/>
        <v>1417</v>
      </c>
      <c r="F8" s="191">
        <f t="shared" si="0"/>
        <v>4351</v>
      </c>
      <c r="G8" s="191">
        <f t="shared" si="0"/>
        <v>1831</v>
      </c>
      <c r="H8" s="191">
        <f t="shared" si="0"/>
        <v>92</v>
      </c>
      <c r="I8" s="192">
        <f t="shared" si="0"/>
        <v>128</v>
      </c>
      <c r="J8" s="165"/>
      <c r="K8" s="165"/>
    </row>
    <row r="9" spans="2:11" s="1" customFormat="1" ht="13.5">
      <c r="B9" s="241" t="s">
        <v>250</v>
      </c>
      <c r="C9" s="216"/>
      <c r="D9" s="194">
        <v>99.9</v>
      </c>
      <c r="E9" s="174">
        <v>18.1</v>
      </c>
      <c r="F9" s="174">
        <v>55.6</v>
      </c>
      <c r="G9" s="174">
        <v>23.4</v>
      </c>
      <c r="H9" s="174">
        <v>1.2</v>
      </c>
      <c r="I9" s="175">
        <v>1.6</v>
      </c>
      <c r="J9" s="165"/>
      <c r="K9" s="165"/>
    </row>
    <row r="10" spans="2:11" s="1" customFormat="1" ht="13.5">
      <c r="B10" s="241"/>
      <c r="C10" s="215" t="s">
        <v>152</v>
      </c>
      <c r="D10" s="191">
        <f aca="true" t="shared" si="1" ref="D10:D18">SUM(E10:I10)</f>
        <v>262</v>
      </c>
      <c r="E10" s="195">
        <v>90</v>
      </c>
      <c r="F10" s="195">
        <v>137</v>
      </c>
      <c r="G10" s="195">
        <v>34</v>
      </c>
      <c r="H10" s="195">
        <v>1</v>
      </c>
      <c r="I10" s="196">
        <v>0</v>
      </c>
      <c r="J10" s="165"/>
      <c r="K10" s="165"/>
    </row>
    <row r="11" spans="2:11" s="1" customFormat="1" ht="13.5">
      <c r="B11" s="241"/>
      <c r="C11" s="216"/>
      <c r="D11" s="194">
        <v>100.1</v>
      </c>
      <c r="E11" s="174">
        <v>34.4</v>
      </c>
      <c r="F11" s="174">
        <v>52.3</v>
      </c>
      <c r="G11" s="174">
        <v>13</v>
      </c>
      <c r="H11" s="174">
        <v>0.4</v>
      </c>
      <c r="I11" s="175">
        <v>0</v>
      </c>
      <c r="J11" s="165"/>
      <c r="K11" s="165"/>
    </row>
    <row r="12" spans="2:11" s="1" customFormat="1" ht="13.5">
      <c r="B12" s="241"/>
      <c r="C12" s="215" t="s">
        <v>153</v>
      </c>
      <c r="D12" s="191">
        <f t="shared" si="1"/>
        <v>4484</v>
      </c>
      <c r="E12" s="195">
        <v>944</v>
      </c>
      <c r="F12" s="195">
        <v>2612</v>
      </c>
      <c r="G12" s="195">
        <v>881</v>
      </c>
      <c r="H12" s="195">
        <v>28</v>
      </c>
      <c r="I12" s="196">
        <v>19</v>
      </c>
      <c r="J12" s="165"/>
      <c r="K12" s="165"/>
    </row>
    <row r="13" spans="2:11" s="1" customFormat="1" ht="13.5">
      <c r="B13" s="197"/>
      <c r="C13" s="216"/>
      <c r="D13" s="194">
        <v>100</v>
      </c>
      <c r="E13" s="174">
        <v>21.1</v>
      </c>
      <c r="F13" s="174">
        <v>58.3</v>
      </c>
      <c r="G13" s="174">
        <v>19.6</v>
      </c>
      <c r="H13" s="174">
        <v>0.6</v>
      </c>
      <c r="I13" s="175">
        <v>0.4</v>
      </c>
      <c r="J13" s="165"/>
      <c r="K13" s="165"/>
    </row>
    <row r="14" spans="2:11" s="1" customFormat="1" ht="13.5">
      <c r="B14" s="197"/>
      <c r="C14" s="215" t="s">
        <v>154</v>
      </c>
      <c r="D14" s="191">
        <f t="shared" si="1"/>
        <v>2757</v>
      </c>
      <c r="E14" s="195">
        <v>360</v>
      </c>
      <c r="F14" s="195">
        <v>1487</v>
      </c>
      <c r="G14" s="195">
        <v>848</v>
      </c>
      <c r="H14" s="195">
        <v>53</v>
      </c>
      <c r="I14" s="196">
        <v>9</v>
      </c>
      <c r="J14" s="165"/>
      <c r="K14" s="165"/>
    </row>
    <row r="15" spans="2:11" ht="13.5">
      <c r="B15" s="197"/>
      <c r="C15" s="216"/>
      <c r="D15" s="194">
        <v>100</v>
      </c>
      <c r="E15" s="174">
        <v>13.1</v>
      </c>
      <c r="F15" s="174">
        <v>53.9</v>
      </c>
      <c r="G15" s="174">
        <v>30.8</v>
      </c>
      <c r="H15" s="174">
        <v>1.9</v>
      </c>
      <c r="I15" s="175">
        <v>0.3</v>
      </c>
      <c r="J15" s="165"/>
      <c r="K15" s="165"/>
    </row>
    <row r="16" spans="2:11" ht="13.5">
      <c r="B16" s="197"/>
      <c r="C16" s="215" t="s">
        <v>155</v>
      </c>
      <c r="D16" s="191">
        <f t="shared" si="1"/>
        <v>139</v>
      </c>
      <c r="E16" s="195">
        <v>11</v>
      </c>
      <c r="F16" s="195">
        <v>69</v>
      </c>
      <c r="G16" s="195">
        <v>51</v>
      </c>
      <c r="H16" s="195">
        <v>8</v>
      </c>
      <c r="I16" s="196">
        <v>0</v>
      </c>
      <c r="J16" s="165"/>
      <c r="K16" s="165"/>
    </row>
    <row r="17" spans="2:11" ht="13.5">
      <c r="B17" s="197"/>
      <c r="C17" s="216"/>
      <c r="D17" s="194">
        <v>100</v>
      </c>
      <c r="E17" s="174">
        <v>7.9</v>
      </c>
      <c r="F17" s="174">
        <v>49.6</v>
      </c>
      <c r="G17" s="174">
        <v>36.7</v>
      </c>
      <c r="H17" s="174">
        <v>5.8</v>
      </c>
      <c r="I17" s="175">
        <v>0</v>
      </c>
      <c r="J17" s="165"/>
      <c r="K17" s="165"/>
    </row>
    <row r="18" spans="2:11" ht="13.5">
      <c r="B18" s="197"/>
      <c r="C18" s="215" t="s">
        <v>149</v>
      </c>
      <c r="D18" s="191">
        <f t="shared" si="1"/>
        <v>43</v>
      </c>
      <c r="E18" s="195">
        <v>5</v>
      </c>
      <c r="F18" s="195">
        <v>25</v>
      </c>
      <c r="G18" s="195">
        <v>11</v>
      </c>
      <c r="H18" s="195">
        <v>2</v>
      </c>
      <c r="I18" s="196">
        <v>0</v>
      </c>
      <c r="J18" s="165"/>
      <c r="K18" s="165"/>
    </row>
    <row r="19" spans="2:11" ht="13.5">
      <c r="B19" s="197"/>
      <c r="C19" s="216"/>
      <c r="D19" s="194">
        <v>100</v>
      </c>
      <c r="E19" s="174">
        <v>11.6</v>
      </c>
      <c r="F19" s="174">
        <v>58.1</v>
      </c>
      <c r="G19" s="174">
        <v>25.6</v>
      </c>
      <c r="H19" s="174">
        <v>4.7</v>
      </c>
      <c r="I19" s="175">
        <v>0</v>
      </c>
      <c r="J19" s="165"/>
      <c r="K19" s="165"/>
    </row>
    <row r="20" spans="2:11" ht="27">
      <c r="B20" s="197"/>
      <c r="C20" s="215" t="s">
        <v>11</v>
      </c>
      <c r="D20" s="167">
        <f>SUM(E20:I20)</f>
        <v>134</v>
      </c>
      <c r="E20" s="198">
        <v>7</v>
      </c>
      <c r="F20" s="198">
        <v>21</v>
      </c>
      <c r="G20" s="198">
        <v>6</v>
      </c>
      <c r="H20" s="198">
        <v>0</v>
      </c>
      <c r="I20" s="199">
        <v>100</v>
      </c>
      <c r="J20" s="165"/>
      <c r="K20" s="165"/>
    </row>
    <row r="21" spans="2:11" ht="13.5">
      <c r="B21" s="197"/>
      <c r="C21" s="200"/>
      <c r="D21" s="201">
        <v>100</v>
      </c>
      <c r="E21" s="202">
        <v>5.2</v>
      </c>
      <c r="F21" s="202">
        <v>15.7</v>
      </c>
      <c r="G21" s="202">
        <v>4.5</v>
      </c>
      <c r="H21" s="202">
        <v>0</v>
      </c>
      <c r="I21" s="179">
        <v>74.6</v>
      </c>
      <c r="J21" s="165"/>
      <c r="K21" s="165"/>
    </row>
    <row r="22" spans="2:11" ht="13.5">
      <c r="B22" s="203"/>
      <c r="C22" s="204"/>
      <c r="D22" s="186"/>
      <c r="E22" s="186"/>
      <c r="F22" s="186"/>
      <c r="G22" s="186"/>
      <c r="H22" s="186"/>
      <c r="I22" s="186"/>
      <c r="J22" s="165"/>
      <c r="K22" s="165"/>
    </row>
    <row r="23" spans="2:11" ht="13.5">
      <c r="B23" s="203"/>
      <c r="C23" s="204"/>
      <c r="D23" s="186"/>
      <c r="E23" s="186"/>
      <c r="F23" s="186"/>
      <c r="G23" s="186"/>
      <c r="H23" s="186"/>
      <c r="I23" s="186"/>
      <c r="J23" s="165"/>
      <c r="K23" s="165"/>
    </row>
    <row r="24" spans="2:11" ht="13.5">
      <c r="B24" s="203"/>
      <c r="C24" s="204"/>
      <c r="D24" s="186"/>
      <c r="E24" s="186"/>
      <c r="F24" s="186"/>
      <c r="G24" s="186"/>
      <c r="H24" s="186"/>
      <c r="I24" s="186"/>
      <c r="J24" s="165"/>
      <c r="K24" s="165"/>
    </row>
    <row r="25" spans="2:11" ht="13.5">
      <c r="B25" s="203"/>
      <c r="C25" s="204"/>
      <c r="D25" s="186"/>
      <c r="E25" s="186"/>
      <c r="F25" s="186"/>
      <c r="G25" s="186"/>
      <c r="H25" s="186"/>
      <c r="I25" s="186"/>
      <c r="J25" s="165"/>
      <c r="K25" s="165"/>
    </row>
    <row r="26" spans="2:11" ht="13.5">
      <c r="B26" s="165"/>
      <c r="C26" s="165"/>
      <c r="D26" s="165"/>
      <c r="E26" s="165"/>
      <c r="F26" s="165"/>
      <c r="G26" s="165"/>
      <c r="H26" s="165"/>
      <c r="I26" s="165"/>
      <c r="J26" s="165"/>
      <c r="K26" s="165"/>
    </row>
    <row r="27" spans="2:11" ht="13.5">
      <c r="B27" s="165"/>
      <c r="C27" s="12" t="s">
        <v>272</v>
      </c>
      <c r="D27" s="165"/>
      <c r="E27" s="165"/>
      <c r="F27" s="165"/>
      <c r="G27" s="165"/>
      <c r="H27" s="165"/>
      <c r="I27" s="165"/>
      <c r="J27" s="165"/>
      <c r="K27" s="165"/>
    </row>
    <row r="28" spans="2:11" ht="13.5">
      <c r="B28" s="165"/>
      <c r="C28" s="165" t="s">
        <v>246</v>
      </c>
      <c r="D28" s="165"/>
      <c r="E28" s="165"/>
      <c r="F28" s="165"/>
      <c r="G28" s="165"/>
      <c r="H28" s="165"/>
      <c r="I28" s="165"/>
      <c r="J28" s="165"/>
      <c r="K28" s="165"/>
    </row>
    <row r="29" spans="2:11" ht="13.5">
      <c r="B29" s="165"/>
      <c r="C29" s="165" t="s">
        <v>247</v>
      </c>
      <c r="D29" s="165"/>
      <c r="E29" s="165"/>
      <c r="F29" s="165"/>
      <c r="G29" s="165"/>
      <c r="H29" s="165"/>
      <c r="I29" s="165"/>
      <c r="J29" s="165"/>
      <c r="K29" s="165"/>
    </row>
    <row r="30" spans="2:11" ht="13.5">
      <c r="B30" s="165"/>
      <c r="C30" s="165"/>
      <c r="D30" s="165"/>
      <c r="E30" s="165"/>
      <c r="F30" s="165"/>
      <c r="G30" s="165"/>
      <c r="H30" s="165"/>
      <c r="I30" s="165"/>
      <c r="J30" s="165"/>
      <c r="K30" s="165"/>
    </row>
    <row r="31" spans="2:11" ht="13.5">
      <c r="B31" s="165"/>
      <c r="C31" s="187" t="s">
        <v>195</v>
      </c>
      <c r="D31" s="205" t="s">
        <v>248</v>
      </c>
      <c r="E31" s="184"/>
      <c r="F31" s="184"/>
      <c r="G31" s="184"/>
      <c r="H31" s="184"/>
      <c r="I31" s="184"/>
      <c r="J31" s="165"/>
      <c r="K31" s="165"/>
    </row>
    <row r="32" spans="2:11" ht="27">
      <c r="B32" s="165"/>
      <c r="C32" s="2" t="s">
        <v>97</v>
      </c>
      <c r="D32" s="3" t="s">
        <v>6</v>
      </c>
      <c r="E32" s="4" t="s">
        <v>45</v>
      </c>
      <c r="F32" s="4" t="s">
        <v>46</v>
      </c>
      <c r="G32" s="4" t="s">
        <v>47</v>
      </c>
      <c r="H32" s="4" t="s">
        <v>44</v>
      </c>
      <c r="I32" s="5" t="s">
        <v>11</v>
      </c>
      <c r="J32" s="165"/>
      <c r="K32" s="165"/>
    </row>
    <row r="33" spans="2:11" ht="13.5">
      <c r="B33" s="164"/>
      <c r="C33" s="190" t="s">
        <v>249</v>
      </c>
      <c r="D33" s="191">
        <f aca="true" t="shared" si="2" ref="D33:I33">SUM(D35,D37,D39,D41,D43,D45,D47)</f>
        <v>7819</v>
      </c>
      <c r="E33" s="191">
        <f t="shared" si="2"/>
        <v>1417</v>
      </c>
      <c r="F33" s="191">
        <f t="shared" si="2"/>
        <v>4351</v>
      </c>
      <c r="G33" s="191">
        <f t="shared" si="2"/>
        <v>1831</v>
      </c>
      <c r="H33" s="191">
        <f t="shared" si="2"/>
        <v>92</v>
      </c>
      <c r="I33" s="192">
        <f t="shared" si="2"/>
        <v>128</v>
      </c>
      <c r="J33" s="165"/>
      <c r="K33" s="165"/>
    </row>
    <row r="34" spans="2:11" ht="13.5">
      <c r="B34" s="241" t="s">
        <v>251</v>
      </c>
      <c r="C34" s="193"/>
      <c r="D34" s="206">
        <v>0.999</v>
      </c>
      <c r="E34" s="172">
        <v>0.181</v>
      </c>
      <c r="F34" s="172">
        <v>0.556</v>
      </c>
      <c r="G34" s="172">
        <v>0.234</v>
      </c>
      <c r="H34" s="172">
        <v>0.012</v>
      </c>
      <c r="I34" s="173">
        <v>0.016</v>
      </c>
      <c r="J34" s="165"/>
      <c r="K34" s="165"/>
    </row>
    <row r="35" spans="2:11" ht="13.5">
      <c r="B35" s="241"/>
      <c r="C35" s="215" t="s">
        <v>156</v>
      </c>
      <c r="D35" s="191">
        <f aca="true" t="shared" si="3" ref="D35:D47">SUM(E35:I35)</f>
        <v>296</v>
      </c>
      <c r="E35" s="195">
        <v>97</v>
      </c>
      <c r="F35" s="195">
        <v>170</v>
      </c>
      <c r="G35" s="195">
        <v>27</v>
      </c>
      <c r="H35" s="195">
        <v>1</v>
      </c>
      <c r="I35" s="207">
        <v>1</v>
      </c>
      <c r="J35" s="165"/>
      <c r="K35" s="165"/>
    </row>
    <row r="36" spans="2:11" ht="13.5">
      <c r="B36" s="241"/>
      <c r="C36" s="216"/>
      <c r="D36" s="206">
        <v>0.999</v>
      </c>
      <c r="E36" s="172">
        <v>0.328</v>
      </c>
      <c r="F36" s="172">
        <v>0.574</v>
      </c>
      <c r="G36" s="172">
        <v>0.091</v>
      </c>
      <c r="H36" s="172">
        <v>0.003</v>
      </c>
      <c r="I36" s="173">
        <v>0.003</v>
      </c>
      <c r="J36" s="165"/>
      <c r="K36" s="165"/>
    </row>
    <row r="37" spans="2:11" ht="13.5">
      <c r="B37" s="241"/>
      <c r="C37" s="215" t="s">
        <v>147</v>
      </c>
      <c r="D37" s="191">
        <f t="shared" si="3"/>
        <v>3180</v>
      </c>
      <c r="E37" s="195">
        <v>685</v>
      </c>
      <c r="F37" s="195">
        <v>1841</v>
      </c>
      <c r="G37" s="195">
        <v>618</v>
      </c>
      <c r="H37" s="195">
        <v>23</v>
      </c>
      <c r="I37" s="207">
        <v>13</v>
      </c>
      <c r="J37" s="165"/>
      <c r="K37" s="165"/>
    </row>
    <row r="38" spans="1:11" ht="13.5">
      <c r="A38" s="164"/>
      <c r="B38" s="165"/>
      <c r="C38" s="216"/>
      <c r="D38" s="206">
        <v>0.999</v>
      </c>
      <c r="E38" s="172">
        <v>0.215</v>
      </c>
      <c r="F38" s="172">
        <v>0.579</v>
      </c>
      <c r="G38" s="172">
        <v>0.194</v>
      </c>
      <c r="H38" s="172">
        <v>0.007</v>
      </c>
      <c r="I38" s="173">
        <v>0.004</v>
      </c>
      <c r="J38" s="165"/>
      <c r="K38" s="165"/>
    </row>
    <row r="39" spans="1:11" ht="13.5">
      <c r="A39" s="164"/>
      <c r="B39" s="164"/>
      <c r="C39" s="215" t="s">
        <v>252</v>
      </c>
      <c r="D39" s="191">
        <f t="shared" si="3"/>
        <v>3581</v>
      </c>
      <c r="E39" s="195">
        <v>554</v>
      </c>
      <c r="F39" s="195">
        <v>2006</v>
      </c>
      <c r="G39" s="195">
        <v>965</v>
      </c>
      <c r="H39" s="195">
        <v>44</v>
      </c>
      <c r="I39" s="207">
        <v>12</v>
      </c>
      <c r="J39" s="165"/>
      <c r="K39" s="165"/>
    </row>
    <row r="40" spans="1:11" ht="13.5">
      <c r="A40" s="183"/>
      <c r="B40" s="165"/>
      <c r="C40" s="216"/>
      <c r="D40" s="206">
        <v>0.999</v>
      </c>
      <c r="E40" s="172">
        <v>0.155</v>
      </c>
      <c r="F40" s="172">
        <v>0.56</v>
      </c>
      <c r="G40" s="172">
        <v>0.269</v>
      </c>
      <c r="H40" s="172">
        <v>0.012</v>
      </c>
      <c r="I40" s="173">
        <v>0.003</v>
      </c>
      <c r="J40" s="165"/>
      <c r="K40" s="165"/>
    </row>
    <row r="41" spans="1:11" ht="13.5">
      <c r="A41" s="183"/>
      <c r="B41" s="165"/>
      <c r="C41" s="215" t="s">
        <v>253</v>
      </c>
      <c r="D41" s="191">
        <f t="shared" si="3"/>
        <v>523</v>
      </c>
      <c r="E41" s="195">
        <v>66</v>
      </c>
      <c r="F41" s="195">
        <v>255</v>
      </c>
      <c r="G41" s="195">
        <v>185</v>
      </c>
      <c r="H41" s="195">
        <v>16</v>
      </c>
      <c r="I41" s="207">
        <v>1</v>
      </c>
      <c r="J41" s="165"/>
      <c r="K41" s="165"/>
    </row>
    <row r="42" spans="1:11" ht="13.5">
      <c r="A42" s="183"/>
      <c r="B42" s="165"/>
      <c r="C42" s="216"/>
      <c r="D42" s="206">
        <v>1.001</v>
      </c>
      <c r="E42" s="172">
        <v>0.126</v>
      </c>
      <c r="F42" s="172">
        <v>0.488</v>
      </c>
      <c r="G42" s="172">
        <v>0.354</v>
      </c>
      <c r="H42" s="172">
        <v>0.031</v>
      </c>
      <c r="I42" s="173">
        <v>0.002</v>
      </c>
      <c r="J42" s="165"/>
      <c r="K42" s="165"/>
    </row>
    <row r="43" spans="1:11" ht="13.5">
      <c r="A43" s="183"/>
      <c r="B43" s="165"/>
      <c r="C43" s="215" t="s">
        <v>254</v>
      </c>
      <c r="D43" s="191">
        <f t="shared" si="3"/>
        <v>28</v>
      </c>
      <c r="E43" s="195">
        <v>2</v>
      </c>
      <c r="F43" s="195">
        <v>13</v>
      </c>
      <c r="G43" s="195">
        <v>11</v>
      </c>
      <c r="H43" s="195">
        <v>2</v>
      </c>
      <c r="I43" s="207">
        <v>0</v>
      </c>
      <c r="J43" s="165"/>
      <c r="K43" s="165"/>
    </row>
    <row r="44" spans="1:11" ht="13.5">
      <c r="A44" s="183"/>
      <c r="B44" s="165"/>
      <c r="C44" s="216"/>
      <c r="D44" s="206">
        <v>0.999</v>
      </c>
      <c r="E44" s="172">
        <v>0.071</v>
      </c>
      <c r="F44" s="172">
        <v>0.464</v>
      </c>
      <c r="G44" s="172">
        <v>0.393</v>
      </c>
      <c r="H44" s="172">
        <v>0.071</v>
      </c>
      <c r="I44" s="173">
        <v>0</v>
      </c>
      <c r="J44" s="165"/>
      <c r="K44" s="165"/>
    </row>
    <row r="45" spans="1:11" ht="13.5">
      <c r="A45" s="183"/>
      <c r="B45" s="165"/>
      <c r="C45" s="215" t="s">
        <v>255</v>
      </c>
      <c r="D45" s="191">
        <f t="shared" si="3"/>
        <v>62</v>
      </c>
      <c r="E45" s="195">
        <v>7</v>
      </c>
      <c r="F45" s="195">
        <v>36</v>
      </c>
      <c r="G45" s="195">
        <v>15</v>
      </c>
      <c r="H45" s="195">
        <v>4</v>
      </c>
      <c r="I45" s="207">
        <v>0</v>
      </c>
      <c r="J45" s="165"/>
      <c r="K45" s="165"/>
    </row>
    <row r="46" spans="1:11" ht="13.5">
      <c r="A46" s="183"/>
      <c r="B46" s="165"/>
      <c r="C46" s="216"/>
      <c r="D46" s="206">
        <v>1.001</v>
      </c>
      <c r="E46" s="172">
        <v>0.113</v>
      </c>
      <c r="F46" s="172">
        <v>0.581</v>
      </c>
      <c r="G46" s="172">
        <v>0.242</v>
      </c>
      <c r="H46" s="172">
        <v>0.065</v>
      </c>
      <c r="I46" s="173">
        <v>0</v>
      </c>
      <c r="J46" s="165"/>
      <c r="K46" s="165"/>
    </row>
    <row r="47" spans="1:11" ht="27">
      <c r="A47" s="183"/>
      <c r="B47" s="165"/>
      <c r="C47" s="215" t="s">
        <v>11</v>
      </c>
      <c r="D47" s="191">
        <f t="shared" si="3"/>
        <v>149</v>
      </c>
      <c r="E47" s="208">
        <v>6</v>
      </c>
      <c r="F47" s="209">
        <v>30</v>
      </c>
      <c r="G47" s="209">
        <v>10</v>
      </c>
      <c r="H47" s="209">
        <v>2</v>
      </c>
      <c r="I47" s="210">
        <v>101</v>
      </c>
      <c r="J47" s="165"/>
      <c r="K47" s="165"/>
    </row>
    <row r="48" spans="1:11" ht="13.5">
      <c r="A48" s="183"/>
      <c r="B48" s="165"/>
      <c r="C48" s="200"/>
      <c r="D48" s="211">
        <v>0.999</v>
      </c>
      <c r="E48" s="181">
        <v>0.04</v>
      </c>
      <c r="F48" s="212">
        <v>0.201</v>
      </c>
      <c r="G48" s="212">
        <v>0.067</v>
      </c>
      <c r="H48" s="212">
        <v>0.013</v>
      </c>
      <c r="I48" s="182">
        <v>0.678</v>
      </c>
      <c r="J48" s="165"/>
      <c r="K48" s="165"/>
    </row>
    <row r="49" spans="1:11" ht="13.5">
      <c r="A49" s="183"/>
      <c r="B49" s="165"/>
      <c r="C49" s="165"/>
      <c r="D49" s="165"/>
      <c r="E49" s="165"/>
      <c r="F49" s="165"/>
      <c r="G49" s="165"/>
      <c r="H49" s="165"/>
      <c r="I49" s="165"/>
      <c r="J49" s="165"/>
      <c r="K49" s="165"/>
    </row>
    <row r="50" spans="1:11" ht="13.5">
      <c r="A50" s="183"/>
      <c r="B50" s="165"/>
      <c r="C50" s="165"/>
      <c r="D50" s="165"/>
      <c r="E50" s="165"/>
      <c r="F50" s="165"/>
      <c r="G50" s="165"/>
      <c r="H50" s="165"/>
      <c r="I50" s="165"/>
      <c r="J50" s="165"/>
      <c r="K50" s="165"/>
    </row>
    <row r="51" spans="1:11" ht="13.5">
      <c r="A51" s="183"/>
      <c r="B51" s="164"/>
      <c r="C51" s="164"/>
      <c r="D51" s="164"/>
      <c r="E51" s="164"/>
      <c r="F51" s="164"/>
      <c r="G51" s="164"/>
      <c r="H51" s="164"/>
      <c r="I51" s="164"/>
      <c r="J51" s="164"/>
      <c r="K51" s="164"/>
    </row>
    <row r="52" spans="1:11" ht="13.5">
      <c r="A52" s="183"/>
      <c r="B52" s="164"/>
      <c r="C52" s="164"/>
      <c r="D52" s="164"/>
      <c r="E52" s="164"/>
      <c r="F52" s="164"/>
      <c r="G52" s="164"/>
      <c r="H52" s="164"/>
      <c r="I52" s="164"/>
      <c r="J52" s="164"/>
      <c r="K52" s="164"/>
    </row>
    <row r="53" spans="1:8" ht="13.5">
      <c r="A53" s="183"/>
      <c r="B53" s="183"/>
      <c r="C53" s="183"/>
      <c r="D53" s="183"/>
      <c r="E53" s="183"/>
      <c r="F53" s="183"/>
      <c r="G53" s="183"/>
      <c r="H53" s="183"/>
    </row>
    <row r="54" spans="1:8" ht="13.5">
      <c r="A54" s="183"/>
      <c r="B54" s="183"/>
      <c r="C54" s="183"/>
      <c r="D54" s="183"/>
      <c r="E54" s="183"/>
      <c r="F54" s="183"/>
      <c r="G54" s="183"/>
      <c r="H54" s="183"/>
    </row>
    <row r="55" spans="1:8" ht="13.5">
      <c r="A55" s="183"/>
      <c r="B55" s="183"/>
      <c r="C55" s="183"/>
      <c r="D55" s="183"/>
      <c r="E55" s="183"/>
      <c r="F55" s="183"/>
      <c r="G55" s="183"/>
      <c r="H55" s="183"/>
    </row>
    <row r="56" spans="1:8" ht="13.5">
      <c r="A56" s="183"/>
      <c r="B56" s="183"/>
      <c r="C56" s="183"/>
      <c r="D56" s="183"/>
      <c r="E56" s="183"/>
      <c r="F56" s="183"/>
      <c r="G56" s="183"/>
      <c r="H56" s="183"/>
    </row>
    <row r="57" spans="1:8" ht="13.5">
      <c r="A57" s="183"/>
      <c r="B57" s="183"/>
      <c r="C57" s="183"/>
      <c r="D57" s="183"/>
      <c r="E57" s="183"/>
      <c r="F57" s="183"/>
      <c r="G57" s="183"/>
      <c r="H57" s="183"/>
    </row>
    <row r="58" spans="1:8" ht="13.5">
      <c r="A58" s="183"/>
      <c r="B58" s="183"/>
      <c r="C58" s="183"/>
      <c r="D58" s="183"/>
      <c r="E58" s="183"/>
      <c r="F58" s="183"/>
      <c r="G58" s="183"/>
      <c r="H58" s="183"/>
    </row>
    <row r="59" spans="1:8" ht="13.5">
      <c r="A59" s="183"/>
      <c r="B59" s="183"/>
      <c r="C59" s="183"/>
      <c r="D59" s="183"/>
      <c r="E59" s="183"/>
      <c r="F59" s="183"/>
      <c r="G59" s="183"/>
      <c r="H59" s="183"/>
    </row>
    <row r="60" spans="1:8" ht="13.5">
      <c r="A60" s="183"/>
      <c r="B60" s="183"/>
      <c r="C60" s="183"/>
      <c r="D60" s="183"/>
      <c r="E60" s="183"/>
      <c r="F60" s="183"/>
      <c r="G60" s="183"/>
      <c r="H60" s="183"/>
    </row>
  </sheetData>
  <sheetProtection/>
  <mergeCells count="2">
    <mergeCell ref="B9:B12"/>
    <mergeCell ref="B34:B37"/>
  </mergeCells>
  <printOptions/>
  <pageMargins left="0.7874015748031497" right="0.7874015748031497" top="0.984251968503937" bottom="0.984251968503937" header="0.5118110236220472" footer="0.5118110236220472"/>
  <pageSetup firstPageNumber="48" useFirstPageNumber="1" horizontalDpi="600" verticalDpi="600" orientation="portrait" paperSize="9" scale="90" r:id="rId1"/>
  <headerFooter alignWithMargins="0">
    <oddFooter>&amp;C&amp;"ＭＳ Ｐ明朝,標準"&amp;12-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918"/>
  <sheetViews>
    <sheetView workbookViewId="0" topLeftCell="A54">
      <selection activeCell="A94" sqref="A94"/>
    </sheetView>
  </sheetViews>
  <sheetFormatPr defaultColWidth="9.00390625" defaultRowHeight="13.5"/>
  <cols>
    <col min="1" max="1" width="5.00390625" style="108" customWidth="1"/>
    <col min="2" max="3" width="9.00390625" style="108" customWidth="1"/>
    <col min="4" max="16384" width="9.00390625" style="108" customWidth="1"/>
  </cols>
  <sheetData>
    <row r="1" ht="13.5">
      <c r="A1" s="107" t="s">
        <v>295</v>
      </c>
    </row>
    <row r="2" ht="13.5">
      <c r="A2" s="107" t="s">
        <v>270</v>
      </c>
    </row>
    <row r="4" spans="2:10" ht="27">
      <c r="B4" s="109" t="s">
        <v>97</v>
      </c>
      <c r="C4" s="110" t="s">
        <v>6</v>
      </c>
      <c r="D4" s="127" t="s">
        <v>55</v>
      </c>
      <c r="E4" s="127" t="s">
        <v>56</v>
      </c>
      <c r="F4" s="127" t="s">
        <v>57</v>
      </c>
      <c r="G4" s="127" t="s">
        <v>58</v>
      </c>
      <c r="H4" s="127" t="s">
        <v>59</v>
      </c>
      <c r="I4" s="127" t="s">
        <v>34</v>
      </c>
      <c r="J4" s="112" t="s">
        <v>11</v>
      </c>
    </row>
    <row r="5" spans="2:10" ht="13.5">
      <c r="B5" s="230" t="s">
        <v>6</v>
      </c>
      <c r="C5" s="138">
        <f aca="true" t="shared" si="0" ref="C5:J5">SUM(C7,C9,C11)</f>
        <v>7819</v>
      </c>
      <c r="D5" s="114">
        <f t="shared" si="0"/>
        <v>739</v>
      </c>
      <c r="E5" s="114">
        <f t="shared" si="0"/>
        <v>4836</v>
      </c>
      <c r="F5" s="114">
        <f t="shared" si="0"/>
        <v>1930</v>
      </c>
      <c r="G5" s="114">
        <f t="shared" si="0"/>
        <v>80</v>
      </c>
      <c r="H5" s="114">
        <f t="shared" si="0"/>
        <v>5</v>
      </c>
      <c r="I5" s="114">
        <f t="shared" si="0"/>
        <v>58</v>
      </c>
      <c r="J5" s="115">
        <f t="shared" si="0"/>
        <v>171</v>
      </c>
    </row>
    <row r="6" spans="2:10" ht="13.5">
      <c r="B6" s="228"/>
      <c r="C6" s="136">
        <f aca="true" t="shared" si="1" ref="C6:C12">SUM(D6:J6)</f>
        <v>100</v>
      </c>
      <c r="D6" s="117">
        <f aca="true" t="shared" si="2" ref="D6:J6">ROUND(D5/$C5*100,1)</f>
        <v>9.5</v>
      </c>
      <c r="E6" s="117">
        <f t="shared" si="2"/>
        <v>61.8</v>
      </c>
      <c r="F6" s="117">
        <f t="shared" si="2"/>
        <v>24.7</v>
      </c>
      <c r="G6" s="117">
        <f t="shared" si="2"/>
        <v>1</v>
      </c>
      <c r="H6" s="117">
        <f t="shared" si="2"/>
        <v>0.1</v>
      </c>
      <c r="I6" s="117">
        <f t="shared" si="2"/>
        <v>0.7</v>
      </c>
      <c r="J6" s="118">
        <f t="shared" si="2"/>
        <v>2.2</v>
      </c>
    </row>
    <row r="7" spans="2:10" ht="13.5">
      <c r="B7" s="233" t="s">
        <v>12</v>
      </c>
      <c r="C7" s="130">
        <f t="shared" si="1"/>
        <v>3936</v>
      </c>
      <c r="D7" s="129">
        <v>374</v>
      </c>
      <c r="E7" s="129">
        <v>2426</v>
      </c>
      <c r="F7" s="129">
        <v>989</v>
      </c>
      <c r="G7" s="129">
        <v>41</v>
      </c>
      <c r="H7" s="129">
        <v>0</v>
      </c>
      <c r="I7" s="129">
        <v>26</v>
      </c>
      <c r="J7" s="131">
        <v>80</v>
      </c>
    </row>
    <row r="8" spans="2:10" ht="13.5">
      <c r="B8" s="228"/>
      <c r="C8" s="136">
        <f t="shared" si="1"/>
        <v>99.99999999999999</v>
      </c>
      <c r="D8" s="117">
        <f aca="true" t="shared" si="3" ref="D8:I8">ROUND(D7/$C7*100,1)</f>
        <v>9.5</v>
      </c>
      <c r="E8" s="117">
        <f t="shared" si="3"/>
        <v>61.6</v>
      </c>
      <c r="F8" s="117">
        <f t="shared" si="3"/>
        <v>25.1</v>
      </c>
      <c r="G8" s="117">
        <f t="shared" si="3"/>
        <v>1</v>
      </c>
      <c r="H8" s="117">
        <f t="shared" si="3"/>
        <v>0</v>
      </c>
      <c r="I8" s="117">
        <f t="shared" si="3"/>
        <v>0.7</v>
      </c>
      <c r="J8" s="118">
        <f>ROUND(J7/$C7*100,1)+0.1</f>
        <v>2.1</v>
      </c>
    </row>
    <row r="9" spans="2:10" ht="13.5">
      <c r="B9" s="227" t="s">
        <v>13</v>
      </c>
      <c r="C9" s="130">
        <f t="shared" si="1"/>
        <v>3737</v>
      </c>
      <c r="D9" s="129">
        <v>351</v>
      </c>
      <c r="E9" s="129">
        <v>2325</v>
      </c>
      <c r="F9" s="129">
        <v>909</v>
      </c>
      <c r="G9" s="129">
        <v>39</v>
      </c>
      <c r="H9" s="129">
        <v>4</v>
      </c>
      <c r="I9" s="129">
        <v>26</v>
      </c>
      <c r="J9" s="131">
        <v>83</v>
      </c>
    </row>
    <row r="10" spans="2:10" ht="13.5" customHeight="1">
      <c r="B10" s="228"/>
      <c r="C10" s="136">
        <f t="shared" si="1"/>
        <v>100</v>
      </c>
      <c r="D10" s="117">
        <f aca="true" t="shared" si="4" ref="D10:I10">ROUND(D9/$C9*100,1)</f>
        <v>9.4</v>
      </c>
      <c r="E10" s="117">
        <f t="shared" si="4"/>
        <v>62.2</v>
      </c>
      <c r="F10" s="117">
        <f t="shared" si="4"/>
        <v>24.3</v>
      </c>
      <c r="G10" s="117">
        <f t="shared" si="4"/>
        <v>1</v>
      </c>
      <c r="H10" s="117">
        <f t="shared" si="4"/>
        <v>0.1</v>
      </c>
      <c r="I10" s="117">
        <f t="shared" si="4"/>
        <v>0.7</v>
      </c>
      <c r="J10" s="118">
        <f>ROUND(J9/$C9*100,1)+0.1</f>
        <v>2.3000000000000003</v>
      </c>
    </row>
    <row r="11" spans="2:10" ht="13.5">
      <c r="B11" s="231" t="s">
        <v>11</v>
      </c>
      <c r="C11" s="130">
        <f t="shared" si="1"/>
        <v>146</v>
      </c>
      <c r="D11" s="129">
        <v>14</v>
      </c>
      <c r="E11" s="129">
        <v>85</v>
      </c>
      <c r="F11" s="129">
        <v>32</v>
      </c>
      <c r="G11" s="129">
        <v>0</v>
      </c>
      <c r="H11" s="129">
        <v>1</v>
      </c>
      <c r="I11" s="129">
        <v>6</v>
      </c>
      <c r="J11" s="131">
        <v>8</v>
      </c>
    </row>
    <row r="12" spans="2:10" ht="13.5">
      <c r="B12" s="229"/>
      <c r="C12" s="137">
        <f t="shared" si="1"/>
        <v>99.99999999999999</v>
      </c>
      <c r="D12" s="123">
        <f aca="true" t="shared" si="5" ref="D12:J12">ROUND(D11/$C11*100,1)</f>
        <v>9.6</v>
      </c>
      <c r="E12" s="123">
        <f t="shared" si="5"/>
        <v>58.2</v>
      </c>
      <c r="F12" s="123">
        <f t="shared" si="5"/>
        <v>21.9</v>
      </c>
      <c r="G12" s="123">
        <f t="shared" si="5"/>
        <v>0</v>
      </c>
      <c r="H12" s="123">
        <f t="shared" si="5"/>
        <v>0.7</v>
      </c>
      <c r="I12" s="123">
        <f t="shared" si="5"/>
        <v>4.1</v>
      </c>
      <c r="J12" s="124">
        <f t="shared" si="5"/>
        <v>5.5</v>
      </c>
    </row>
    <row r="13" spans="2:10" ht="13.5">
      <c r="B13" s="230" t="s">
        <v>6</v>
      </c>
      <c r="C13" s="138">
        <f aca="true" t="shared" si="6" ref="C13:J13">SUM(C15,C17,C19,C21,C23,C25)</f>
        <v>7819</v>
      </c>
      <c r="D13" s="138">
        <f t="shared" si="6"/>
        <v>739</v>
      </c>
      <c r="E13" s="138">
        <f t="shared" si="6"/>
        <v>4836</v>
      </c>
      <c r="F13" s="138">
        <f t="shared" si="6"/>
        <v>1930</v>
      </c>
      <c r="G13" s="138">
        <f t="shared" si="6"/>
        <v>80</v>
      </c>
      <c r="H13" s="138">
        <f t="shared" si="6"/>
        <v>5</v>
      </c>
      <c r="I13" s="138">
        <f t="shared" si="6"/>
        <v>58</v>
      </c>
      <c r="J13" s="139">
        <f t="shared" si="6"/>
        <v>171</v>
      </c>
    </row>
    <row r="14" spans="2:10" ht="13.5">
      <c r="B14" s="228"/>
      <c r="C14" s="136">
        <f>SUM(D14:J14)</f>
        <v>100</v>
      </c>
      <c r="D14" s="117">
        <f aca="true" t="shared" si="7" ref="D14:J14">ROUND(D13/$C13*100,1)</f>
        <v>9.5</v>
      </c>
      <c r="E14" s="117">
        <f t="shared" si="7"/>
        <v>61.8</v>
      </c>
      <c r="F14" s="117">
        <f t="shared" si="7"/>
        <v>24.7</v>
      </c>
      <c r="G14" s="117">
        <f t="shared" si="7"/>
        <v>1</v>
      </c>
      <c r="H14" s="117">
        <f t="shared" si="7"/>
        <v>0.1</v>
      </c>
      <c r="I14" s="117">
        <f t="shared" si="7"/>
        <v>0.7</v>
      </c>
      <c r="J14" s="118">
        <f t="shared" si="7"/>
        <v>2.2</v>
      </c>
    </row>
    <row r="15" spans="2:10" ht="13.5">
      <c r="B15" s="233" t="s">
        <v>98</v>
      </c>
      <c r="C15" s="130">
        <f>SUM(D15:J15)</f>
        <v>930</v>
      </c>
      <c r="D15" s="129">
        <v>67</v>
      </c>
      <c r="E15" s="129">
        <v>559</v>
      </c>
      <c r="F15" s="129">
        <v>266</v>
      </c>
      <c r="G15" s="129">
        <v>9</v>
      </c>
      <c r="H15" s="129">
        <v>1</v>
      </c>
      <c r="I15" s="129">
        <v>12</v>
      </c>
      <c r="J15" s="131">
        <v>16</v>
      </c>
    </row>
    <row r="16" spans="2:10" ht="13.5">
      <c r="B16" s="228"/>
      <c r="C16" s="136">
        <f aca="true" t="shared" si="8" ref="C16:C25">SUM(D16:J16)</f>
        <v>100</v>
      </c>
      <c r="D16" s="117">
        <f aca="true" t="shared" si="9" ref="D16:J16">ROUND(D15/$C15*100,1)</f>
        <v>7.2</v>
      </c>
      <c r="E16" s="117">
        <f t="shared" si="9"/>
        <v>60.1</v>
      </c>
      <c r="F16" s="117">
        <f t="shared" si="9"/>
        <v>28.6</v>
      </c>
      <c r="G16" s="117">
        <f t="shared" si="9"/>
        <v>1</v>
      </c>
      <c r="H16" s="117">
        <f t="shared" si="9"/>
        <v>0.1</v>
      </c>
      <c r="I16" s="117">
        <f t="shared" si="9"/>
        <v>1.3</v>
      </c>
      <c r="J16" s="118">
        <f t="shared" si="9"/>
        <v>1.7</v>
      </c>
    </row>
    <row r="17" spans="2:10" ht="13.5">
      <c r="B17" s="227" t="s">
        <v>99</v>
      </c>
      <c r="C17" s="130">
        <f>SUM(D17:J17)</f>
        <v>1264</v>
      </c>
      <c r="D17" s="129">
        <v>137</v>
      </c>
      <c r="E17" s="129">
        <v>779</v>
      </c>
      <c r="F17" s="129">
        <v>293</v>
      </c>
      <c r="G17" s="129">
        <v>18</v>
      </c>
      <c r="H17" s="129">
        <v>0</v>
      </c>
      <c r="I17" s="129">
        <v>4</v>
      </c>
      <c r="J17" s="131">
        <v>33</v>
      </c>
    </row>
    <row r="18" spans="2:10" ht="13.5">
      <c r="B18" s="228"/>
      <c r="C18" s="136">
        <f>SUM(D18:J18)</f>
        <v>100.00000000000001</v>
      </c>
      <c r="D18" s="117">
        <f aca="true" t="shared" si="10" ref="D18:I18">ROUND(D17/$C17*100,1)</f>
        <v>10.8</v>
      </c>
      <c r="E18" s="117">
        <f t="shared" si="10"/>
        <v>61.6</v>
      </c>
      <c r="F18" s="117">
        <f t="shared" si="10"/>
        <v>23.2</v>
      </c>
      <c r="G18" s="117">
        <f t="shared" si="10"/>
        <v>1.4</v>
      </c>
      <c r="H18" s="117">
        <f t="shared" si="10"/>
        <v>0</v>
      </c>
      <c r="I18" s="117">
        <f t="shared" si="10"/>
        <v>0.3</v>
      </c>
      <c r="J18" s="118">
        <f>ROUND(J17/$C17*100,1)+0.1</f>
        <v>2.7</v>
      </c>
    </row>
    <row r="19" spans="2:10" ht="13.5">
      <c r="B19" s="227" t="s">
        <v>100</v>
      </c>
      <c r="C19" s="130">
        <f t="shared" si="8"/>
        <v>2075</v>
      </c>
      <c r="D19" s="129">
        <v>228</v>
      </c>
      <c r="E19" s="129">
        <v>1289</v>
      </c>
      <c r="F19" s="129">
        <v>482</v>
      </c>
      <c r="G19" s="129">
        <v>16</v>
      </c>
      <c r="H19" s="129">
        <v>3</v>
      </c>
      <c r="I19" s="129">
        <v>11</v>
      </c>
      <c r="J19" s="131">
        <v>46</v>
      </c>
    </row>
    <row r="20" spans="2:10" ht="13.5">
      <c r="B20" s="228"/>
      <c r="C20" s="136">
        <f t="shared" si="8"/>
        <v>99.99999999999999</v>
      </c>
      <c r="D20" s="117">
        <f aca="true" t="shared" si="11" ref="D20:I20">ROUND(D19/$C19*100,1)</f>
        <v>11</v>
      </c>
      <c r="E20" s="117">
        <f t="shared" si="11"/>
        <v>62.1</v>
      </c>
      <c r="F20" s="117">
        <f t="shared" si="11"/>
        <v>23.2</v>
      </c>
      <c r="G20" s="117">
        <f t="shared" si="11"/>
        <v>0.8</v>
      </c>
      <c r="H20" s="117">
        <f t="shared" si="11"/>
        <v>0.1</v>
      </c>
      <c r="I20" s="117">
        <f t="shared" si="11"/>
        <v>0.5</v>
      </c>
      <c r="J20" s="118">
        <f>ROUND(J19/$C19*100,1)+0.1</f>
        <v>2.3000000000000003</v>
      </c>
    </row>
    <row r="21" spans="2:10" ht="13.5">
      <c r="B21" s="227" t="s">
        <v>101</v>
      </c>
      <c r="C21" s="130">
        <f t="shared" si="8"/>
        <v>2201</v>
      </c>
      <c r="D21" s="129">
        <v>200</v>
      </c>
      <c r="E21" s="129">
        <v>1360</v>
      </c>
      <c r="F21" s="129">
        <v>554</v>
      </c>
      <c r="G21" s="129">
        <v>18</v>
      </c>
      <c r="H21" s="129">
        <v>1</v>
      </c>
      <c r="I21" s="129">
        <v>22</v>
      </c>
      <c r="J21" s="131">
        <v>46</v>
      </c>
    </row>
    <row r="22" spans="2:10" ht="13.5">
      <c r="B22" s="228"/>
      <c r="C22" s="136">
        <f t="shared" si="8"/>
        <v>99.99999999999999</v>
      </c>
      <c r="D22" s="117">
        <f aca="true" t="shared" si="12" ref="D22:J22">ROUND(D21/$C21*100,1)</f>
        <v>9.1</v>
      </c>
      <c r="E22" s="117">
        <f t="shared" si="12"/>
        <v>61.8</v>
      </c>
      <c r="F22" s="117">
        <f t="shared" si="12"/>
        <v>25.2</v>
      </c>
      <c r="G22" s="117">
        <f t="shared" si="12"/>
        <v>0.8</v>
      </c>
      <c r="H22" s="117">
        <f t="shared" si="12"/>
        <v>0</v>
      </c>
      <c r="I22" s="117">
        <f t="shared" si="12"/>
        <v>1</v>
      </c>
      <c r="J22" s="118">
        <f t="shared" si="12"/>
        <v>2.1</v>
      </c>
    </row>
    <row r="23" spans="2:10" ht="13.5">
      <c r="B23" s="227" t="s">
        <v>102</v>
      </c>
      <c r="C23" s="130">
        <f t="shared" si="8"/>
        <v>1335</v>
      </c>
      <c r="D23" s="129">
        <v>106</v>
      </c>
      <c r="E23" s="129">
        <v>842</v>
      </c>
      <c r="F23" s="129">
        <v>334</v>
      </c>
      <c r="G23" s="129">
        <v>19</v>
      </c>
      <c r="H23" s="129">
        <v>0</v>
      </c>
      <c r="I23" s="129">
        <v>9</v>
      </c>
      <c r="J23" s="131">
        <v>25</v>
      </c>
    </row>
    <row r="24" spans="2:10" ht="13.5" customHeight="1">
      <c r="B24" s="228"/>
      <c r="C24" s="136">
        <f t="shared" si="8"/>
        <v>100.00000000000001</v>
      </c>
      <c r="D24" s="117">
        <f aca="true" t="shared" si="13" ref="D24:J24">ROUND(D23/$C23*100,1)</f>
        <v>7.9</v>
      </c>
      <c r="E24" s="117">
        <f t="shared" si="13"/>
        <v>63.1</v>
      </c>
      <c r="F24" s="117">
        <f t="shared" si="13"/>
        <v>25</v>
      </c>
      <c r="G24" s="117">
        <f t="shared" si="13"/>
        <v>1.4</v>
      </c>
      <c r="H24" s="117">
        <f t="shared" si="13"/>
        <v>0</v>
      </c>
      <c r="I24" s="117">
        <f t="shared" si="13"/>
        <v>0.7</v>
      </c>
      <c r="J24" s="118">
        <f t="shared" si="13"/>
        <v>1.9</v>
      </c>
    </row>
    <row r="25" spans="2:10" ht="13.5">
      <c r="B25" s="231" t="s">
        <v>11</v>
      </c>
      <c r="C25" s="130">
        <f t="shared" si="8"/>
        <v>14</v>
      </c>
      <c r="D25" s="129">
        <v>1</v>
      </c>
      <c r="E25" s="129">
        <v>7</v>
      </c>
      <c r="F25" s="129">
        <v>1</v>
      </c>
      <c r="G25" s="129">
        <v>0</v>
      </c>
      <c r="H25" s="129">
        <v>0</v>
      </c>
      <c r="I25" s="129">
        <v>0</v>
      </c>
      <c r="J25" s="131">
        <v>5</v>
      </c>
    </row>
    <row r="26" spans="2:10" ht="13.5">
      <c r="B26" s="229"/>
      <c r="C26" s="137">
        <f>SUM(D26:J26)</f>
        <v>100</v>
      </c>
      <c r="D26" s="123">
        <f aca="true" t="shared" si="14" ref="D26:I26">ROUND(D25/$C25*100,1)</f>
        <v>7.1</v>
      </c>
      <c r="E26" s="123">
        <f t="shared" si="14"/>
        <v>50</v>
      </c>
      <c r="F26" s="123">
        <f t="shared" si="14"/>
        <v>7.1</v>
      </c>
      <c r="G26" s="123">
        <f t="shared" si="14"/>
        <v>0</v>
      </c>
      <c r="H26" s="123">
        <f t="shared" si="14"/>
        <v>0</v>
      </c>
      <c r="I26" s="123">
        <f t="shared" si="14"/>
        <v>0</v>
      </c>
      <c r="J26" s="124">
        <f>ROUND(J25/$C25*100,1)+0.1</f>
        <v>35.800000000000004</v>
      </c>
    </row>
    <row r="27" spans="2:10" ht="13.5">
      <c r="B27" s="230" t="s">
        <v>6</v>
      </c>
      <c r="C27" s="138">
        <f aca="true" t="shared" si="15" ref="C27:J27">SUM(C31,C29,C33,C35,C37,C39)</f>
        <v>7819</v>
      </c>
      <c r="D27" s="138">
        <f t="shared" si="15"/>
        <v>739</v>
      </c>
      <c r="E27" s="138">
        <f t="shared" si="15"/>
        <v>4836</v>
      </c>
      <c r="F27" s="138">
        <f t="shared" si="15"/>
        <v>1930</v>
      </c>
      <c r="G27" s="138">
        <f t="shared" si="15"/>
        <v>80</v>
      </c>
      <c r="H27" s="138">
        <f t="shared" si="15"/>
        <v>5</v>
      </c>
      <c r="I27" s="138">
        <f t="shared" si="15"/>
        <v>58</v>
      </c>
      <c r="J27" s="139">
        <f t="shared" si="15"/>
        <v>171</v>
      </c>
    </row>
    <row r="28" spans="2:10" ht="13.5">
      <c r="B28" s="228"/>
      <c r="C28" s="136">
        <f aca="true" t="shared" si="16" ref="C28:C40">SUM(D28:J28)</f>
        <v>100</v>
      </c>
      <c r="D28" s="117">
        <f aca="true" t="shared" si="17" ref="D28:J28">ROUND(D27/$C27*100,1)</f>
        <v>9.5</v>
      </c>
      <c r="E28" s="117">
        <f t="shared" si="17"/>
        <v>61.8</v>
      </c>
      <c r="F28" s="117">
        <f t="shared" si="17"/>
        <v>24.7</v>
      </c>
      <c r="G28" s="117">
        <f t="shared" si="17"/>
        <v>1</v>
      </c>
      <c r="H28" s="117">
        <f t="shared" si="17"/>
        <v>0.1</v>
      </c>
      <c r="I28" s="117">
        <f t="shared" si="17"/>
        <v>0.7</v>
      </c>
      <c r="J28" s="118">
        <f t="shared" si="17"/>
        <v>2.2</v>
      </c>
    </row>
    <row r="29" spans="2:10" ht="13.5">
      <c r="B29" s="227" t="s">
        <v>104</v>
      </c>
      <c r="C29" s="130">
        <f>SUM(D29:J29)</f>
        <v>815</v>
      </c>
      <c r="D29" s="120">
        <v>68</v>
      </c>
      <c r="E29" s="120">
        <v>505</v>
      </c>
      <c r="F29" s="120">
        <v>205</v>
      </c>
      <c r="G29" s="120">
        <v>12</v>
      </c>
      <c r="H29" s="120">
        <v>3</v>
      </c>
      <c r="I29" s="120">
        <v>5</v>
      </c>
      <c r="J29" s="134">
        <v>17</v>
      </c>
    </row>
    <row r="30" spans="2:10" ht="13.5">
      <c r="B30" s="228"/>
      <c r="C30" s="136">
        <f>SUM(D30:J30)</f>
        <v>100</v>
      </c>
      <c r="D30" s="117">
        <f aca="true" t="shared" si="18" ref="D30:I30">ROUND(D29/$C29*100,1)</f>
        <v>8.3</v>
      </c>
      <c r="E30" s="117">
        <f t="shared" si="18"/>
        <v>62</v>
      </c>
      <c r="F30" s="117">
        <f t="shared" si="18"/>
        <v>25.2</v>
      </c>
      <c r="G30" s="117">
        <f t="shared" si="18"/>
        <v>1.5</v>
      </c>
      <c r="H30" s="117">
        <f t="shared" si="18"/>
        <v>0.4</v>
      </c>
      <c r="I30" s="117">
        <f t="shared" si="18"/>
        <v>0.6</v>
      </c>
      <c r="J30" s="118">
        <f>ROUND(J29/$C29*100,1)-0.1</f>
        <v>2</v>
      </c>
    </row>
    <row r="31" spans="2:10" ht="13.5">
      <c r="B31" s="233" t="s">
        <v>103</v>
      </c>
      <c r="C31" s="130">
        <f t="shared" si="16"/>
        <v>1188</v>
      </c>
      <c r="D31" s="129">
        <v>141</v>
      </c>
      <c r="E31" s="129">
        <v>721</v>
      </c>
      <c r="F31" s="129">
        <v>282</v>
      </c>
      <c r="G31" s="129">
        <v>9</v>
      </c>
      <c r="H31" s="129">
        <v>0</v>
      </c>
      <c r="I31" s="129">
        <v>19</v>
      </c>
      <c r="J31" s="131">
        <v>16</v>
      </c>
    </row>
    <row r="32" spans="2:10" ht="13.5">
      <c r="B32" s="228"/>
      <c r="C32" s="136">
        <f t="shared" si="16"/>
        <v>100</v>
      </c>
      <c r="D32" s="117">
        <f aca="true" t="shared" si="19" ref="D32:J32">ROUND(D31/$C31*100,1)</f>
        <v>11.9</v>
      </c>
      <c r="E32" s="117">
        <f t="shared" si="19"/>
        <v>60.7</v>
      </c>
      <c r="F32" s="117">
        <f t="shared" si="19"/>
        <v>23.7</v>
      </c>
      <c r="G32" s="117">
        <f t="shared" si="19"/>
        <v>0.8</v>
      </c>
      <c r="H32" s="117">
        <f t="shared" si="19"/>
        <v>0</v>
      </c>
      <c r="I32" s="117">
        <f t="shared" si="19"/>
        <v>1.6</v>
      </c>
      <c r="J32" s="118">
        <f t="shared" si="19"/>
        <v>1.3</v>
      </c>
    </row>
    <row r="33" spans="2:10" ht="13.5">
      <c r="B33" s="227" t="s">
        <v>105</v>
      </c>
      <c r="C33" s="130">
        <f t="shared" si="16"/>
        <v>2658</v>
      </c>
      <c r="D33" s="120">
        <v>256</v>
      </c>
      <c r="E33" s="120">
        <v>1588</v>
      </c>
      <c r="F33" s="120">
        <v>707</v>
      </c>
      <c r="G33" s="120">
        <v>34</v>
      </c>
      <c r="H33" s="120">
        <v>0</v>
      </c>
      <c r="I33" s="120">
        <v>20</v>
      </c>
      <c r="J33" s="134">
        <v>53</v>
      </c>
    </row>
    <row r="34" spans="2:10" ht="13.5">
      <c r="B34" s="228"/>
      <c r="C34" s="136">
        <f t="shared" si="16"/>
        <v>100</v>
      </c>
      <c r="D34" s="117">
        <f aca="true" t="shared" si="20" ref="D34:J34">ROUND(D33/$C33*100,1)</f>
        <v>9.6</v>
      </c>
      <c r="E34" s="117">
        <f t="shared" si="20"/>
        <v>59.7</v>
      </c>
      <c r="F34" s="117">
        <f t="shared" si="20"/>
        <v>26.6</v>
      </c>
      <c r="G34" s="117">
        <f t="shared" si="20"/>
        <v>1.3</v>
      </c>
      <c r="H34" s="117">
        <f t="shared" si="20"/>
        <v>0</v>
      </c>
      <c r="I34" s="117">
        <f t="shared" si="20"/>
        <v>0.8</v>
      </c>
      <c r="J34" s="118">
        <f t="shared" si="20"/>
        <v>2</v>
      </c>
    </row>
    <row r="35" spans="2:10" ht="13.5">
      <c r="B35" s="227" t="s">
        <v>106</v>
      </c>
      <c r="C35" s="130">
        <f t="shared" si="16"/>
        <v>1641</v>
      </c>
      <c r="D35" s="120">
        <v>153</v>
      </c>
      <c r="E35" s="120">
        <v>1075</v>
      </c>
      <c r="F35" s="120">
        <v>357</v>
      </c>
      <c r="G35" s="120">
        <v>6</v>
      </c>
      <c r="H35" s="120">
        <v>1</v>
      </c>
      <c r="I35" s="120">
        <v>3</v>
      </c>
      <c r="J35" s="134">
        <v>46</v>
      </c>
    </row>
    <row r="36" spans="2:10" ht="13.5">
      <c r="B36" s="228"/>
      <c r="C36" s="136">
        <f t="shared" si="16"/>
        <v>100</v>
      </c>
      <c r="D36" s="117">
        <f aca="true" t="shared" si="21" ref="D36:I36">ROUND(D35/$C35*100,1)</f>
        <v>9.3</v>
      </c>
      <c r="E36" s="117">
        <f t="shared" si="21"/>
        <v>65.5</v>
      </c>
      <c r="F36" s="117">
        <f t="shared" si="21"/>
        <v>21.8</v>
      </c>
      <c r="G36" s="117">
        <f t="shared" si="21"/>
        <v>0.4</v>
      </c>
      <c r="H36" s="117">
        <f t="shared" si="21"/>
        <v>0.1</v>
      </c>
      <c r="I36" s="117">
        <f t="shared" si="21"/>
        <v>0.2</v>
      </c>
      <c r="J36" s="118">
        <f>ROUND(J35/$C35*100,1)-0.1</f>
        <v>2.6999999999999997</v>
      </c>
    </row>
    <row r="37" spans="2:10" ht="13.5">
      <c r="B37" s="227" t="s">
        <v>107</v>
      </c>
      <c r="C37" s="130">
        <f t="shared" si="16"/>
        <v>326</v>
      </c>
      <c r="D37" s="120">
        <v>22</v>
      </c>
      <c r="E37" s="120">
        <v>190</v>
      </c>
      <c r="F37" s="120">
        <v>102</v>
      </c>
      <c r="G37" s="120">
        <v>3</v>
      </c>
      <c r="H37" s="120">
        <v>0</v>
      </c>
      <c r="I37" s="120">
        <v>4</v>
      </c>
      <c r="J37" s="134">
        <v>5</v>
      </c>
    </row>
    <row r="38" spans="2:10" ht="13.5">
      <c r="B38" s="228"/>
      <c r="C38" s="136">
        <f t="shared" si="16"/>
        <v>100</v>
      </c>
      <c r="D38" s="117">
        <f aca="true" t="shared" si="22" ref="D38:I38">ROUND(D37/$C37*100,1)</f>
        <v>6.7</v>
      </c>
      <c r="E38" s="117">
        <f t="shared" si="22"/>
        <v>58.3</v>
      </c>
      <c r="F38" s="117">
        <f t="shared" si="22"/>
        <v>31.3</v>
      </c>
      <c r="G38" s="117">
        <f t="shared" si="22"/>
        <v>0.9</v>
      </c>
      <c r="H38" s="117">
        <f t="shared" si="22"/>
        <v>0</v>
      </c>
      <c r="I38" s="117">
        <f t="shared" si="22"/>
        <v>1.2</v>
      </c>
      <c r="J38" s="118">
        <f>ROUND(J37/$C37*100,1)+0.1</f>
        <v>1.6</v>
      </c>
    </row>
    <row r="39" spans="2:10" ht="13.5">
      <c r="B39" s="227" t="s">
        <v>108</v>
      </c>
      <c r="C39" s="130">
        <f t="shared" si="16"/>
        <v>1191</v>
      </c>
      <c r="D39" s="120">
        <v>99</v>
      </c>
      <c r="E39" s="120">
        <v>757</v>
      </c>
      <c r="F39" s="120">
        <v>277</v>
      </c>
      <c r="G39" s="120">
        <v>16</v>
      </c>
      <c r="H39" s="120">
        <v>1</v>
      </c>
      <c r="I39" s="120">
        <v>7</v>
      </c>
      <c r="J39" s="134">
        <v>34</v>
      </c>
    </row>
    <row r="40" spans="2:10" ht="13.5">
      <c r="B40" s="229"/>
      <c r="C40" s="137">
        <f t="shared" si="16"/>
        <v>99.99999999999999</v>
      </c>
      <c r="D40" s="123">
        <f aca="true" t="shared" si="23" ref="D40:I40">ROUND(D39/$C39*100,1)</f>
        <v>8.3</v>
      </c>
      <c r="E40" s="123">
        <f t="shared" si="23"/>
        <v>63.6</v>
      </c>
      <c r="F40" s="123">
        <f t="shared" si="23"/>
        <v>23.3</v>
      </c>
      <c r="G40" s="123">
        <f t="shared" si="23"/>
        <v>1.3</v>
      </c>
      <c r="H40" s="123">
        <f t="shared" si="23"/>
        <v>0.1</v>
      </c>
      <c r="I40" s="123">
        <f t="shared" si="23"/>
        <v>0.6</v>
      </c>
      <c r="J40" s="124">
        <f>ROUND(J39/$C39*100,1)-0.1</f>
        <v>2.8</v>
      </c>
    </row>
    <row r="41" spans="2:10" ht="13.5">
      <c r="B41" s="230" t="s">
        <v>6</v>
      </c>
      <c r="C41" s="138">
        <f aca="true" t="shared" si="24" ref="C41:J41">SUM(C43,C45)</f>
        <v>7819</v>
      </c>
      <c r="D41" s="138">
        <f t="shared" si="24"/>
        <v>739</v>
      </c>
      <c r="E41" s="138">
        <f t="shared" si="24"/>
        <v>4836</v>
      </c>
      <c r="F41" s="138">
        <f t="shared" si="24"/>
        <v>1930</v>
      </c>
      <c r="G41" s="138">
        <f t="shared" si="24"/>
        <v>80</v>
      </c>
      <c r="H41" s="138">
        <f t="shared" si="24"/>
        <v>5</v>
      </c>
      <c r="I41" s="138">
        <f t="shared" si="24"/>
        <v>58</v>
      </c>
      <c r="J41" s="139">
        <f t="shared" si="24"/>
        <v>171</v>
      </c>
    </row>
    <row r="42" spans="2:10" ht="13.5">
      <c r="B42" s="228"/>
      <c r="C42" s="136">
        <f>SUM(D42:J42)</f>
        <v>100</v>
      </c>
      <c r="D42" s="117">
        <f aca="true" t="shared" si="25" ref="D42:J42">ROUND(D41/$C41*100,1)</f>
        <v>9.5</v>
      </c>
      <c r="E42" s="117">
        <f t="shared" si="25"/>
        <v>61.8</v>
      </c>
      <c r="F42" s="117">
        <f t="shared" si="25"/>
        <v>24.7</v>
      </c>
      <c r="G42" s="117">
        <f t="shared" si="25"/>
        <v>1</v>
      </c>
      <c r="H42" s="117">
        <f t="shared" si="25"/>
        <v>0.1</v>
      </c>
      <c r="I42" s="117">
        <f t="shared" si="25"/>
        <v>0.7</v>
      </c>
      <c r="J42" s="118">
        <f t="shared" si="25"/>
        <v>2.2</v>
      </c>
    </row>
    <row r="43" spans="2:10" ht="13.5">
      <c r="B43" s="227" t="s">
        <v>163</v>
      </c>
      <c r="C43" s="130">
        <f>SUM(D43:J43)</f>
        <v>3189</v>
      </c>
      <c r="D43" s="120">
        <v>187</v>
      </c>
      <c r="E43" s="120">
        <v>1893</v>
      </c>
      <c r="F43" s="120">
        <v>972</v>
      </c>
      <c r="G43" s="120">
        <v>44</v>
      </c>
      <c r="H43" s="120">
        <v>2</v>
      </c>
      <c r="I43" s="120">
        <v>21</v>
      </c>
      <c r="J43" s="134">
        <v>70</v>
      </c>
    </row>
    <row r="44" spans="2:10" ht="13.5">
      <c r="B44" s="228"/>
      <c r="C44" s="136">
        <f>SUM(D44:J44)</f>
        <v>100</v>
      </c>
      <c r="D44" s="117">
        <f aca="true" t="shared" si="26" ref="D44:I44">ROUND(D43/$C43*100,1)</f>
        <v>5.9</v>
      </c>
      <c r="E44" s="117">
        <f t="shared" si="26"/>
        <v>59.4</v>
      </c>
      <c r="F44" s="117">
        <f t="shared" si="26"/>
        <v>30.5</v>
      </c>
      <c r="G44" s="117">
        <f t="shared" si="26"/>
        <v>1.4</v>
      </c>
      <c r="H44" s="117">
        <f t="shared" si="26"/>
        <v>0.1</v>
      </c>
      <c r="I44" s="117">
        <f t="shared" si="26"/>
        <v>0.7</v>
      </c>
      <c r="J44" s="118">
        <f>ROUND(J43/$C43*100,1)-0.2</f>
        <v>2</v>
      </c>
    </row>
    <row r="45" spans="2:10" ht="13.5">
      <c r="B45" s="231" t="s">
        <v>109</v>
      </c>
      <c r="C45" s="130">
        <f>SUM(D45:J45)</f>
        <v>4630</v>
      </c>
      <c r="D45" s="120">
        <v>552</v>
      </c>
      <c r="E45" s="120">
        <v>2943</v>
      </c>
      <c r="F45" s="120">
        <v>958</v>
      </c>
      <c r="G45" s="120">
        <v>36</v>
      </c>
      <c r="H45" s="120">
        <v>3</v>
      </c>
      <c r="I45" s="120">
        <v>37</v>
      </c>
      <c r="J45" s="134">
        <v>101</v>
      </c>
    </row>
    <row r="46" spans="2:10" ht="13.5" customHeight="1">
      <c r="B46" s="229"/>
      <c r="C46" s="137">
        <f>SUM(D46:J46)</f>
        <v>99.99999999999999</v>
      </c>
      <c r="D46" s="123">
        <f aca="true" t="shared" si="27" ref="D46:I46">ROUND(D45/$C45*100,1)</f>
        <v>11.9</v>
      </c>
      <c r="E46" s="123">
        <f t="shared" si="27"/>
        <v>63.6</v>
      </c>
      <c r="F46" s="123">
        <f t="shared" si="27"/>
        <v>20.7</v>
      </c>
      <c r="G46" s="123">
        <f t="shared" si="27"/>
        <v>0.8</v>
      </c>
      <c r="H46" s="123">
        <f t="shared" si="27"/>
        <v>0.1</v>
      </c>
      <c r="I46" s="123">
        <f t="shared" si="27"/>
        <v>0.8</v>
      </c>
      <c r="J46" s="124">
        <f>ROUND(J45/$C45*100,1)-0.1</f>
        <v>2.1</v>
      </c>
    </row>
    <row r="70" ht="13.5" customHeight="1">
      <c r="A70" s="107" t="s">
        <v>269</v>
      </c>
    </row>
    <row r="71" ht="13.5">
      <c r="A71" s="107" t="s">
        <v>182</v>
      </c>
    </row>
    <row r="73" spans="2:7" ht="27">
      <c r="B73" s="109" t="s">
        <v>97</v>
      </c>
      <c r="C73" s="110" t="s">
        <v>6</v>
      </c>
      <c r="D73" s="127" t="s">
        <v>60</v>
      </c>
      <c r="E73" s="127" t="s">
        <v>61</v>
      </c>
      <c r="F73" s="127" t="s">
        <v>62</v>
      </c>
      <c r="G73" s="112" t="s">
        <v>11</v>
      </c>
    </row>
    <row r="74" spans="2:7" ht="13.5">
      <c r="B74" s="230" t="s">
        <v>6</v>
      </c>
      <c r="C74" s="138">
        <f>SUM(C76,C78,C80)</f>
        <v>7819</v>
      </c>
      <c r="D74" s="114">
        <f>SUM(D76,D78,D80)</f>
        <v>540</v>
      </c>
      <c r="E74" s="114">
        <f>SUM(E76,E78,E80)</f>
        <v>6693</v>
      </c>
      <c r="F74" s="114">
        <f>SUM(F76,F78,F80)</f>
        <v>465</v>
      </c>
      <c r="G74" s="115">
        <f>SUM(G76,G78,G80)</f>
        <v>121</v>
      </c>
    </row>
    <row r="75" spans="2:7" ht="13.5">
      <c r="B75" s="228"/>
      <c r="C75" s="136">
        <f aca="true" t="shared" si="28" ref="C75:C81">SUM(D75:G75)</f>
        <v>100</v>
      </c>
      <c r="D75" s="117">
        <f>ROUND(D74/$C74*100,1)</f>
        <v>6.9</v>
      </c>
      <c r="E75" s="117">
        <f>ROUND(E74/$C74*100,1)</f>
        <v>85.6</v>
      </c>
      <c r="F75" s="117">
        <f>ROUND(F74/$C74*100,1)</f>
        <v>5.9</v>
      </c>
      <c r="G75" s="118">
        <f>ROUND(G74/$C74*100,1)+0.1</f>
        <v>1.6</v>
      </c>
    </row>
    <row r="76" spans="2:7" ht="13.5">
      <c r="B76" s="233" t="s">
        <v>12</v>
      </c>
      <c r="C76" s="130">
        <f t="shared" si="28"/>
        <v>3936</v>
      </c>
      <c r="D76" s="129">
        <v>279</v>
      </c>
      <c r="E76" s="129">
        <v>3370</v>
      </c>
      <c r="F76" s="129">
        <v>237</v>
      </c>
      <c r="G76" s="131">
        <v>50</v>
      </c>
    </row>
    <row r="77" spans="2:7" ht="13.5">
      <c r="B77" s="228"/>
      <c r="C77" s="136">
        <f t="shared" si="28"/>
        <v>99.99999999999999</v>
      </c>
      <c r="D77" s="117">
        <f>ROUND(D76/$C76*100,1)</f>
        <v>7.1</v>
      </c>
      <c r="E77" s="117">
        <f>ROUND(E76/$C76*100,1)</f>
        <v>85.6</v>
      </c>
      <c r="F77" s="117">
        <f>ROUND(F76/$C76*100,1)</f>
        <v>6</v>
      </c>
      <c r="G77" s="118">
        <f>ROUND(G76/$C76*100,1)</f>
        <v>1.3</v>
      </c>
    </row>
    <row r="78" spans="2:7" ht="13.5" customHeight="1">
      <c r="B78" s="227" t="s">
        <v>13</v>
      </c>
      <c r="C78" s="130">
        <f t="shared" si="28"/>
        <v>3737</v>
      </c>
      <c r="D78" s="129">
        <v>251</v>
      </c>
      <c r="E78" s="129">
        <v>3199</v>
      </c>
      <c r="F78" s="129">
        <v>223</v>
      </c>
      <c r="G78" s="131">
        <v>64</v>
      </c>
    </row>
    <row r="79" spans="2:7" ht="13.5">
      <c r="B79" s="228"/>
      <c r="C79" s="136">
        <f t="shared" si="28"/>
        <v>100</v>
      </c>
      <c r="D79" s="117">
        <f>ROUND(D78/$C78*100,1)</f>
        <v>6.7</v>
      </c>
      <c r="E79" s="117">
        <f>ROUND(E78/$C78*100,1)</f>
        <v>85.6</v>
      </c>
      <c r="F79" s="117">
        <f>ROUND(F78/$C78*100,1)</f>
        <v>6</v>
      </c>
      <c r="G79" s="118">
        <f>ROUND(G78/$C78*100,1)</f>
        <v>1.7</v>
      </c>
    </row>
    <row r="80" spans="2:7" ht="13.5" customHeight="1">
      <c r="B80" s="231" t="s">
        <v>11</v>
      </c>
      <c r="C80" s="130">
        <f t="shared" si="28"/>
        <v>146</v>
      </c>
      <c r="D80" s="129">
        <v>10</v>
      </c>
      <c r="E80" s="129">
        <v>124</v>
      </c>
      <c r="F80" s="129">
        <v>5</v>
      </c>
      <c r="G80" s="131">
        <v>7</v>
      </c>
    </row>
    <row r="81" spans="2:7" ht="13.5">
      <c r="B81" s="229"/>
      <c r="C81" s="137">
        <f t="shared" si="28"/>
        <v>100.00000000000001</v>
      </c>
      <c r="D81" s="123">
        <f>ROUND(D80/$C80*100,1)</f>
        <v>6.8</v>
      </c>
      <c r="E81" s="123">
        <f>ROUND(E80/$C80*100,1)</f>
        <v>84.9</v>
      </c>
      <c r="F81" s="123">
        <f>ROUND(F80/$C80*100,1)</f>
        <v>3.4</v>
      </c>
      <c r="G81" s="124">
        <f>ROUND(G80/$C80*100,1)+0.1</f>
        <v>4.8999999999999995</v>
      </c>
    </row>
    <row r="82" spans="2:7" ht="13.5">
      <c r="B82" s="230" t="s">
        <v>6</v>
      </c>
      <c r="C82" s="138">
        <f>SUM(C84,C86,C88,C90,C92,C94)</f>
        <v>7819</v>
      </c>
      <c r="D82" s="138">
        <f>SUM(D84,D86,D88,D90,D92,D94)</f>
        <v>540</v>
      </c>
      <c r="E82" s="138">
        <f>SUM(E84,E86,E88,E90,E92,E94)</f>
        <v>6693</v>
      </c>
      <c r="F82" s="138">
        <f>SUM(F84,F86,F88,F90,F92,F94)</f>
        <v>465</v>
      </c>
      <c r="G82" s="139">
        <f>SUM(G84,G86,G88,G90,G92,G94)</f>
        <v>121</v>
      </c>
    </row>
    <row r="83" spans="2:7" ht="13.5">
      <c r="B83" s="228"/>
      <c r="C83" s="136">
        <f aca="true" t="shared" si="29" ref="C83:C95">SUM(D83:G83)</f>
        <v>100</v>
      </c>
      <c r="D83" s="117">
        <f>ROUND(D82/$C82*100,1)</f>
        <v>6.9</v>
      </c>
      <c r="E83" s="117">
        <f>ROUND(E82/$C82*100,1)</f>
        <v>85.6</v>
      </c>
      <c r="F83" s="117">
        <f>ROUND(F82/$C82*100,1)</f>
        <v>5.9</v>
      </c>
      <c r="G83" s="118">
        <f>ROUND(G82/$C82*100,1)+0.1</f>
        <v>1.6</v>
      </c>
    </row>
    <row r="84" spans="2:7" ht="13.5">
      <c r="B84" s="233" t="s">
        <v>98</v>
      </c>
      <c r="C84" s="130">
        <f t="shared" si="29"/>
        <v>930</v>
      </c>
      <c r="D84" s="129">
        <v>76</v>
      </c>
      <c r="E84" s="129">
        <v>733</v>
      </c>
      <c r="F84" s="129">
        <v>114</v>
      </c>
      <c r="G84" s="131">
        <v>7</v>
      </c>
    </row>
    <row r="85" spans="2:7" ht="13.5">
      <c r="B85" s="228"/>
      <c r="C85" s="136">
        <f t="shared" si="29"/>
        <v>100</v>
      </c>
      <c r="D85" s="117">
        <f>ROUND(D84/$C84*100,1)</f>
        <v>8.2</v>
      </c>
      <c r="E85" s="117">
        <f>ROUND(E84/$C84*100,1)</f>
        <v>78.8</v>
      </c>
      <c r="F85" s="117">
        <f>ROUND(F84/$C84*100,1)</f>
        <v>12.3</v>
      </c>
      <c r="G85" s="118">
        <f>ROUND(G84/$C84*100,1)-0.1</f>
        <v>0.7000000000000001</v>
      </c>
    </row>
    <row r="86" spans="2:7" ht="13.5" customHeight="1">
      <c r="B86" s="227" t="s">
        <v>99</v>
      </c>
      <c r="C86" s="130">
        <f t="shared" si="29"/>
        <v>1264</v>
      </c>
      <c r="D86" s="129">
        <v>87</v>
      </c>
      <c r="E86" s="129">
        <v>1071</v>
      </c>
      <c r="F86" s="129">
        <v>85</v>
      </c>
      <c r="G86" s="131">
        <v>21</v>
      </c>
    </row>
    <row r="87" spans="2:7" ht="13.5">
      <c r="B87" s="228"/>
      <c r="C87" s="136">
        <f t="shared" si="29"/>
        <v>100.00000000000001</v>
      </c>
      <c r="D87" s="117">
        <f>ROUND(D86/$C86*100,1)</f>
        <v>6.9</v>
      </c>
      <c r="E87" s="117">
        <f>ROUND(E86/$C86*100,1)</f>
        <v>84.7</v>
      </c>
      <c r="F87" s="117">
        <f>ROUND(F86/$C86*100,1)</f>
        <v>6.7</v>
      </c>
      <c r="G87" s="118">
        <f>ROUND(G86/$C86*100,1)</f>
        <v>1.7</v>
      </c>
    </row>
    <row r="88" spans="2:7" ht="13.5">
      <c r="B88" s="227" t="s">
        <v>100</v>
      </c>
      <c r="C88" s="130">
        <f t="shared" si="29"/>
        <v>2075</v>
      </c>
      <c r="D88" s="129">
        <v>149</v>
      </c>
      <c r="E88" s="129">
        <v>1790</v>
      </c>
      <c r="F88" s="129">
        <v>105</v>
      </c>
      <c r="G88" s="131">
        <v>31</v>
      </c>
    </row>
    <row r="89" spans="2:7" ht="13.5">
      <c r="B89" s="228"/>
      <c r="C89" s="136">
        <f t="shared" si="29"/>
        <v>100</v>
      </c>
      <c r="D89" s="117">
        <f>ROUND(D88/$C88*100,1)</f>
        <v>7.2</v>
      </c>
      <c r="E89" s="117">
        <f>ROUND(E88/$C88*100,1)</f>
        <v>86.3</v>
      </c>
      <c r="F89" s="117">
        <f>ROUND(F88/$C88*100,1)</f>
        <v>5.1</v>
      </c>
      <c r="G89" s="118">
        <f>ROUND(G88/$C88*100,1)-0.1</f>
        <v>1.4</v>
      </c>
    </row>
    <row r="90" spans="2:7" ht="13.5">
      <c r="B90" s="227" t="s">
        <v>101</v>
      </c>
      <c r="C90" s="130">
        <f t="shared" si="29"/>
        <v>2201</v>
      </c>
      <c r="D90" s="129">
        <v>153</v>
      </c>
      <c r="E90" s="129">
        <v>1909</v>
      </c>
      <c r="F90" s="129">
        <v>103</v>
      </c>
      <c r="G90" s="131">
        <v>36</v>
      </c>
    </row>
    <row r="91" spans="2:7" ht="13.5">
      <c r="B91" s="228"/>
      <c r="C91" s="136">
        <f t="shared" si="29"/>
        <v>100</v>
      </c>
      <c r="D91" s="117">
        <f>ROUND(D90/$C90*100,1)</f>
        <v>7</v>
      </c>
      <c r="E91" s="117">
        <f>ROUND(E90/$C90*100,1)</f>
        <v>86.7</v>
      </c>
      <c r="F91" s="117">
        <f>ROUND(F90/$C90*100,1)</f>
        <v>4.7</v>
      </c>
      <c r="G91" s="118">
        <f>ROUND(G90/$C90*100,1)</f>
        <v>1.6</v>
      </c>
    </row>
    <row r="92" spans="2:7" ht="13.5">
      <c r="B92" s="227" t="s">
        <v>102</v>
      </c>
      <c r="C92" s="130">
        <f t="shared" si="29"/>
        <v>1335</v>
      </c>
      <c r="D92" s="129">
        <v>75</v>
      </c>
      <c r="E92" s="129">
        <v>1182</v>
      </c>
      <c r="F92" s="129">
        <v>57</v>
      </c>
      <c r="G92" s="131">
        <v>21</v>
      </c>
    </row>
    <row r="93" spans="2:7" ht="13.5">
      <c r="B93" s="228"/>
      <c r="C93" s="136">
        <f t="shared" si="29"/>
        <v>99.99999999999999</v>
      </c>
      <c r="D93" s="117">
        <f>ROUND(D92/$C92*100,1)</f>
        <v>5.6</v>
      </c>
      <c r="E93" s="117">
        <f>ROUND(E92/$C92*100,1)</f>
        <v>88.5</v>
      </c>
      <c r="F93" s="117">
        <f>ROUND(F92/$C92*100,1)</f>
        <v>4.3</v>
      </c>
      <c r="G93" s="118">
        <f>ROUND(G92/$C92*100,1)</f>
        <v>1.6</v>
      </c>
    </row>
    <row r="94" spans="2:7" ht="13.5" customHeight="1">
      <c r="B94" s="231" t="s">
        <v>11</v>
      </c>
      <c r="C94" s="130">
        <f t="shared" si="29"/>
        <v>14</v>
      </c>
      <c r="D94" s="129">
        <v>0</v>
      </c>
      <c r="E94" s="129">
        <v>8</v>
      </c>
      <c r="F94" s="129">
        <v>1</v>
      </c>
      <c r="G94" s="131">
        <v>5</v>
      </c>
    </row>
    <row r="95" spans="2:7" ht="13.5">
      <c r="B95" s="229"/>
      <c r="C95" s="137">
        <f t="shared" si="29"/>
        <v>100</v>
      </c>
      <c r="D95" s="123">
        <f>ROUND(D94/$C94*100,1)</f>
        <v>0</v>
      </c>
      <c r="E95" s="123">
        <f>ROUND(E94/$C94*100,1)</f>
        <v>57.1</v>
      </c>
      <c r="F95" s="123">
        <f>ROUND(F94/$C94*100,1)</f>
        <v>7.1</v>
      </c>
      <c r="G95" s="124">
        <f>ROUND(G94/$C94*100,1)+0.1</f>
        <v>35.800000000000004</v>
      </c>
    </row>
    <row r="96" spans="2:7" ht="13.5">
      <c r="B96" s="230" t="s">
        <v>6</v>
      </c>
      <c r="C96" s="138">
        <f>SUM(C100,C98,C102,C104,C106,C108)</f>
        <v>7819</v>
      </c>
      <c r="D96" s="138">
        <f>SUM(D100,D98,D102,D104,D106,D108)</f>
        <v>540</v>
      </c>
      <c r="E96" s="138">
        <f>SUM(E100,E98,E102,E104,E106,E108)</f>
        <v>6693</v>
      </c>
      <c r="F96" s="138">
        <f>SUM(F100,F98,F102,F104,F106,F108)</f>
        <v>465</v>
      </c>
      <c r="G96" s="139">
        <f>SUM(G100,G98,G102,G104,G106,G108)</f>
        <v>121</v>
      </c>
    </row>
    <row r="97" spans="2:7" ht="13.5">
      <c r="B97" s="228"/>
      <c r="C97" s="136">
        <f aca="true" t="shared" si="30" ref="C97:C103">SUM(D97:G97)</f>
        <v>100</v>
      </c>
      <c r="D97" s="117">
        <f>ROUND(D96/$C96*100,1)</f>
        <v>6.9</v>
      </c>
      <c r="E97" s="117">
        <f>ROUND(E96/$C96*100,1)</f>
        <v>85.6</v>
      </c>
      <c r="F97" s="117">
        <f>ROUND(F96/$C96*100,1)</f>
        <v>5.9</v>
      </c>
      <c r="G97" s="118">
        <f>ROUND(G96/$C96*100,1)+0.1</f>
        <v>1.6</v>
      </c>
    </row>
    <row r="98" spans="2:7" ht="13.5">
      <c r="B98" s="227" t="s">
        <v>104</v>
      </c>
      <c r="C98" s="130">
        <f>SUM(D98:G98)</f>
        <v>815</v>
      </c>
      <c r="D98" s="120">
        <v>59</v>
      </c>
      <c r="E98" s="120">
        <v>703</v>
      </c>
      <c r="F98" s="120">
        <v>37</v>
      </c>
      <c r="G98" s="134">
        <v>16</v>
      </c>
    </row>
    <row r="99" spans="2:7" ht="13.5">
      <c r="B99" s="228"/>
      <c r="C99" s="136">
        <f>SUM(D99:G99)</f>
        <v>100</v>
      </c>
      <c r="D99" s="117">
        <f>ROUND(D98/$C98*100,1)</f>
        <v>7.2</v>
      </c>
      <c r="E99" s="117">
        <f>ROUND(E98/$C98*100,1)</f>
        <v>86.3</v>
      </c>
      <c r="F99" s="117">
        <f>ROUND(F98/$C98*100,1)</f>
        <v>4.5</v>
      </c>
      <c r="G99" s="118">
        <f>ROUND(G98/$C98*100,1)</f>
        <v>2</v>
      </c>
    </row>
    <row r="100" spans="2:7" ht="13.5">
      <c r="B100" s="233" t="s">
        <v>103</v>
      </c>
      <c r="C100" s="130">
        <f t="shared" si="30"/>
        <v>1188</v>
      </c>
      <c r="D100" s="129">
        <v>83</v>
      </c>
      <c r="E100" s="129">
        <v>1004</v>
      </c>
      <c r="F100" s="129">
        <v>89</v>
      </c>
      <c r="G100" s="131">
        <v>12</v>
      </c>
    </row>
    <row r="101" spans="2:7" ht="13.5">
      <c r="B101" s="228"/>
      <c r="C101" s="136">
        <f t="shared" si="30"/>
        <v>100</v>
      </c>
      <c r="D101" s="117">
        <f>ROUND(D100/$C100*100,1)</f>
        <v>7</v>
      </c>
      <c r="E101" s="117">
        <f>ROUND(E100/$C100*100,1)</f>
        <v>84.5</v>
      </c>
      <c r="F101" s="117">
        <f>ROUND(F100/$C100*100,1)</f>
        <v>7.5</v>
      </c>
      <c r="G101" s="118">
        <f>ROUND(G100/$C100*100,1)</f>
        <v>1</v>
      </c>
    </row>
    <row r="102" spans="2:7" ht="13.5">
      <c r="B102" s="227" t="s">
        <v>105</v>
      </c>
      <c r="C102" s="130">
        <f t="shared" si="30"/>
        <v>2658</v>
      </c>
      <c r="D102" s="120">
        <v>171</v>
      </c>
      <c r="E102" s="120">
        <v>2314</v>
      </c>
      <c r="F102" s="120">
        <v>139</v>
      </c>
      <c r="G102" s="134">
        <v>34</v>
      </c>
    </row>
    <row r="103" spans="2:7" ht="13.5">
      <c r="B103" s="228"/>
      <c r="C103" s="136">
        <f t="shared" si="30"/>
        <v>100</v>
      </c>
      <c r="D103" s="117">
        <f>ROUND(D102/$C102*100,1)</f>
        <v>6.4</v>
      </c>
      <c r="E103" s="117">
        <f>ROUND(E102/$C102*100,1)</f>
        <v>87.1</v>
      </c>
      <c r="F103" s="117">
        <f>ROUND(F102/$C102*100,1)</f>
        <v>5.2</v>
      </c>
      <c r="G103" s="118">
        <f>ROUND(G102/$C102*100,1)</f>
        <v>1.3</v>
      </c>
    </row>
    <row r="104" spans="2:7" ht="13.5">
      <c r="B104" s="227" t="s">
        <v>106</v>
      </c>
      <c r="C104" s="130">
        <f aca="true" t="shared" si="31" ref="C104:C109">SUM(D104:G104)</f>
        <v>1641</v>
      </c>
      <c r="D104" s="120">
        <v>117</v>
      </c>
      <c r="E104" s="120">
        <v>1384</v>
      </c>
      <c r="F104" s="120">
        <v>112</v>
      </c>
      <c r="G104" s="134">
        <v>28</v>
      </c>
    </row>
    <row r="105" spans="2:7" ht="13.5">
      <c r="B105" s="228"/>
      <c r="C105" s="136">
        <f>SUM(D105:G105)</f>
        <v>99.99999999999999</v>
      </c>
      <c r="D105" s="117">
        <f>ROUND(D104/$C104*100,1)</f>
        <v>7.1</v>
      </c>
      <c r="E105" s="117">
        <f>ROUND(E104/$C104*100,1)</f>
        <v>84.3</v>
      </c>
      <c r="F105" s="117">
        <f>ROUND(F104/$C104*100,1)</f>
        <v>6.8</v>
      </c>
      <c r="G105" s="118">
        <f>ROUND(G104/$C104*100,1)+0.1</f>
        <v>1.8</v>
      </c>
    </row>
    <row r="106" spans="2:7" ht="13.5">
      <c r="B106" s="227" t="s">
        <v>107</v>
      </c>
      <c r="C106" s="130">
        <f t="shared" si="31"/>
        <v>326</v>
      </c>
      <c r="D106" s="120">
        <v>23</v>
      </c>
      <c r="E106" s="120">
        <v>275</v>
      </c>
      <c r="F106" s="120">
        <v>25</v>
      </c>
      <c r="G106" s="134">
        <v>3</v>
      </c>
    </row>
    <row r="107" spans="2:7" ht="13.5">
      <c r="B107" s="228"/>
      <c r="C107" s="136">
        <f>SUM(D107:G107)</f>
        <v>100</v>
      </c>
      <c r="D107" s="117">
        <f>ROUND(D106/$C106*100,1)</f>
        <v>7.1</v>
      </c>
      <c r="E107" s="117">
        <f>ROUND(E106/$C106*100,1)</f>
        <v>84.4</v>
      </c>
      <c r="F107" s="117">
        <f>ROUND(F106/$C106*100,1)</f>
        <v>7.7</v>
      </c>
      <c r="G107" s="118">
        <f>ROUND(G106/$C106*100,1)-0.1</f>
        <v>0.8</v>
      </c>
    </row>
    <row r="108" spans="2:7" ht="13.5">
      <c r="B108" s="227" t="s">
        <v>108</v>
      </c>
      <c r="C108" s="130">
        <f t="shared" si="31"/>
        <v>1191</v>
      </c>
      <c r="D108" s="120">
        <v>87</v>
      </c>
      <c r="E108" s="120">
        <v>1013</v>
      </c>
      <c r="F108" s="120">
        <v>63</v>
      </c>
      <c r="G108" s="134">
        <v>28</v>
      </c>
    </row>
    <row r="109" spans="2:7" ht="13.5">
      <c r="B109" s="228"/>
      <c r="C109" s="137">
        <f t="shared" si="31"/>
        <v>99.99999999999999</v>
      </c>
      <c r="D109" s="123">
        <f>ROUND(D108/$C108*100,1)</f>
        <v>7.3</v>
      </c>
      <c r="E109" s="123">
        <f>ROUND(E108/$C108*100,1)</f>
        <v>85.1</v>
      </c>
      <c r="F109" s="123">
        <f>ROUND(F108/$C108*100,1)</f>
        <v>5.3</v>
      </c>
      <c r="G109" s="124">
        <f>ROUND(G108/$C108*100,1)-0.1</f>
        <v>2.3</v>
      </c>
    </row>
    <row r="110" spans="2:7" ht="13.5">
      <c r="B110" s="230" t="s">
        <v>6</v>
      </c>
      <c r="C110" s="128">
        <f>SUM(C112,C114)</f>
        <v>7819</v>
      </c>
      <c r="D110" s="129">
        <f>SUM(D112,D114)</f>
        <v>540</v>
      </c>
      <c r="E110" s="129">
        <f>SUM(E112,E114)</f>
        <v>6693</v>
      </c>
      <c r="F110" s="129">
        <f>SUM(F112,F114)</f>
        <v>465</v>
      </c>
      <c r="G110" s="131">
        <f>SUM(G112,G114)</f>
        <v>121</v>
      </c>
    </row>
    <row r="111" spans="2:7" ht="13.5">
      <c r="B111" s="228"/>
      <c r="C111" s="136">
        <f>SUM(D111:G111)</f>
        <v>100</v>
      </c>
      <c r="D111" s="117">
        <f>ROUND(D110/$C110*100,1)</f>
        <v>6.9</v>
      </c>
      <c r="E111" s="117">
        <f>ROUND(E110/$C110*100,1)</f>
        <v>85.6</v>
      </c>
      <c r="F111" s="117">
        <f>ROUND(F110/$C110*100,1)</f>
        <v>5.9</v>
      </c>
      <c r="G111" s="118">
        <f>ROUND(G110/$C110*100,1)+0.1</f>
        <v>1.6</v>
      </c>
    </row>
    <row r="112" spans="2:7" ht="13.5">
      <c r="B112" s="227" t="s">
        <v>163</v>
      </c>
      <c r="C112" s="130">
        <f>SUM(D112:G112)</f>
        <v>3189</v>
      </c>
      <c r="D112" s="120">
        <v>216</v>
      </c>
      <c r="E112" s="120">
        <v>2694</v>
      </c>
      <c r="F112" s="120">
        <v>238</v>
      </c>
      <c r="G112" s="134">
        <v>41</v>
      </c>
    </row>
    <row r="113" spans="2:7" ht="13.5">
      <c r="B113" s="228"/>
      <c r="C113" s="136">
        <f>SUM(D113:G113)</f>
        <v>100</v>
      </c>
      <c r="D113" s="117">
        <f>ROUND(D112/$C112*100,1)</f>
        <v>6.8</v>
      </c>
      <c r="E113" s="117">
        <f>ROUND(E112/$C112*100,1)</f>
        <v>84.5</v>
      </c>
      <c r="F113" s="117">
        <f>ROUND(F112/$C112*100,1)</f>
        <v>7.5</v>
      </c>
      <c r="G113" s="118">
        <f>ROUND(G112/$C112*100,1)-0.1</f>
        <v>1.2</v>
      </c>
    </row>
    <row r="114" spans="2:7" ht="13.5">
      <c r="B114" s="231" t="s">
        <v>109</v>
      </c>
      <c r="C114" s="130">
        <f>SUM(D114:G114)</f>
        <v>4630</v>
      </c>
      <c r="D114" s="120">
        <v>324</v>
      </c>
      <c r="E114" s="120">
        <v>3999</v>
      </c>
      <c r="F114" s="120">
        <v>227</v>
      </c>
      <c r="G114" s="134">
        <v>80</v>
      </c>
    </row>
    <row r="115" spans="2:7" ht="13.5">
      <c r="B115" s="229"/>
      <c r="C115" s="137">
        <f>SUM(D115:G115)</f>
        <v>100.00000000000001</v>
      </c>
      <c r="D115" s="123">
        <f>ROUND(D114/$C114*100,1)</f>
        <v>7</v>
      </c>
      <c r="E115" s="123">
        <f>ROUND(E114/$C114*100,1)</f>
        <v>86.4</v>
      </c>
      <c r="F115" s="123">
        <f>ROUND(F114/$C114*100,1)</f>
        <v>4.9</v>
      </c>
      <c r="G115" s="124">
        <f>ROUND(G114/$C114*100,1)</f>
        <v>1.7</v>
      </c>
    </row>
    <row r="131" ht="13.5" customHeight="1"/>
    <row r="145" ht="13.5" customHeight="1"/>
    <row r="182" ht="13.5" customHeight="1"/>
    <row r="196" ht="13.5" customHeight="1"/>
    <row r="232" ht="13.5" customHeight="1"/>
    <row r="246" ht="13.5" customHeight="1"/>
    <row r="282" ht="13.5" customHeight="1"/>
    <row r="296" ht="13.5" customHeight="1"/>
    <row r="332" ht="13.5" customHeight="1"/>
    <row r="346" ht="13.5" customHeight="1"/>
    <row r="382" ht="13.5" customHeight="1"/>
    <row r="396" ht="13.5" customHeight="1"/>
    <row r="432" ht="13.5" customHeight="1"/>
    <row r="446" ht="13.5" customHeight="1"/>
    <row r="482" ht="13.5" customHeight="1"/>
    <row r="496" ht="13.5" customHeight="1"/>
    <row r="532" ht="13.5" customHeight="1"/>
    <row r="546" ht="13.5" customHeight="1"/>
    <row r="582" ht="13.5" customHeight="1"/>
    <row r="596" ht="13.5" customHeight="1"/>
    <row r="632" ht="13.5" customHeight="1"/>
    <row r="646" ht="13.5" customHeight="1"/>
    <row r="682" ht="13.5" customHeight="1"/>
    <row r="696" ht="13.5" customHeight="1"/>
    <row r="732" ht="13.5" customHeight="1"/>
    <row r="746" ht="13.5" customHeight="1"/>
    <row r="782" ht="13.5" customHeight="1"/>
    <row r="796" ht="13.5" customHeight="1"/>
    <row r="876" spans="13:14" ht="40.5" customHeight="1">
      <c r="M876" s="1"/>
      <c r="N876" s="1"/>
    </row>
    <row r="877" spans="13:14" ht="13.5">
      <c r="M877" s="1"/>
      <c r="N877" s="1"/>
    </row>
    <row r="878" spans="13:14" ht="13.5">
      <c r="M878" s="1"/>
      <c r="N878" s="1"/>
    </row>
    <row r="879" spans="13:14" ht="13.5">
      <c r="M879" s="1"/>
      <c r="N879" s="1"/>
    </row>
    <row r="880" spans="13:14" ht="13.5">
      <c r="M880" s="1"/>
      <c r="N880" s="1"/>
    </row>
    <row r="881" spans="13:14" ht="13.5">
      <c r="M881" s="1"/>
      <c r="N881" s="1"/>
    </row>
    <row r="882" spans="13:14" ht="13.5">
      <c r="M882" s="1"/>
      <c r="N882" s="1"/>
    </row>
    <row r="883" spans="13:14" ht="13.5" customHeight="1">
      <c r="M883" s="1"/>
      <c r="N883" s="1"/>
    </row>
    <row r="884" spans="13:14" ht="13.5">
      <c r="M884" s="1"/>
      <c r="N884" s="1"/>
    </row>
    <row r="885" spans="13:14" ht="13.5">
      <c r="M885" s="1"/>
      <c r="N885" s="1"/>
    </row>
    <row r="886" spans="13:14" ht="13.5">
      <c r="M886" s="1"/>
      <c r="N886" s="1"/>
    </row>
    <row r="887" spans="13:14" ht="13.5">
      <c r="M887" s="1"/>
      <c r="N887" s="1"/>
    </row>
    <row r="888" spans="13:14" ht="13.5">
      <c r="M888" s="1"/>
      <c r="N888" s="1"/>
    </row>
    <row r="889" spans="13:14" ht="13.5">
      <c r="M889" s="1"/>
      <c r="N889" s="1"/>
    </row>
    <row r="890" spans="13:14" ht="13.5">
      <c r="M890" s="1"/>
      <c r="N890" s="1"/>
    </row>
    <row r="891" spans="13:14" ht="13.5">
      <c r="M891" s="1"/>
      <c r="N891" s="1"/>
    </row>
    <row r="892" spans="13:14" ht="13.5">
      <c r="M892" s="1"/>
      <c r="N892" s="1"/>
    </row>
    <row r="893" spans="13:14" ht="13.5">
      <c r="M893" s="1"/>
      <c r="N893" s="1"/>
    </row>
    <row r="894" spans="13:14" ht="13.5">
      <c r="M894" s="1"/>
      <c r="N894" s="1"/>
    </row>
    <row r="895" spans="13:14" ht="13.5">
      <c r="M895" s="1"/>
      <c r="N895" s="1"/>
    </row>
    <row r="896" spans="13:14" ht="13.5">
      <c r="M896" s="1"/>
      <c r="N896" s="1"/>
    </row>
    <row r="897" spans="13:14" ht="13.5" customHeight="1">
      <c r="M897" s="1"/>
      <c r="N897" s="1"/>
    </row>
    <row r="898" spans="13:14" ht="13.5">
      <c r="M898" s="1"/>
      <c r="N898" s="1"/>
    </row>
    <row r="899" spans="13:14" ht="13.5">
      <c r="M899" s="1"/>
      <c r="N899" s="1"/>
    </row>
    <row r="900" spans="13:14" ht="13.5">
      <c r="M900" s="1"/>
      <c r="N900" s="1"/>
    </row>
    <row r="901" spans="13:14" ht="13.5">
      <c r="M901" s="1"/>
      <c r="N901" s="1"/>
    </row>
    <row r="902" spans="13:14" ht="13.5">
      <c r="M902" s="1"/>
      <c r="N902" s="1"/>
    </row>
    <row r="903" spans="13:14" ht="13.5">
      <c r="M903" s="1"/>
      <c r="N903" s="1"/>
    </row>
    <row r="904" spans="13:14" ht="13.5">
      <c r="M904" s="1"/>
      <c r="N904" s="1"/>
    </row>
    <row r="905" spans="13:14" ht="13.5">
      <c r="M905" s="1"/>
      <c r="N905" s="1"/>
    </row>
    <row r="906" spans="13:14" ht="13.5">
      <c r="M906" s="1"/>
      <c r="N906" s="1"/>
    </row>
    <row r="907" spans="13:14" ht="13.5">
      <c r="M907" s="1"/>
      <c r="N907" s="1"/>
    </row>
    <row r="908" spans="13:14" ht="13.5">
      <c r="M908" s="1"/>
      <c r="N908" s="1"/>
    </row>
    <row r="909" spans="13:14" ht="13.5">
      <c r="M909" s="1"/>
      <c r="N909" s="1"/>
    </row>
    <row r="910" spans="13:14" ht="13.5">
      <c r="M910" s="1"/>
      <c r="N910" s="1"/>
    </row>
    <row r="911" spans="13:14" ht="13.5">
      <c r="M911" s="1"/>
      <c r="N911" s="1"/>
    </row>
    <row r="912" spans="13:14" ht="13.5">
      <c r="M912" s="1"/>
      <c r="N912" s="1"/>
    </row>
    <row r="913" spans="13:14" ht="13.5">
      <c r="M913" s="1"/>
      <c r="N913" s="1"/>
    </row>
    <row r="914" spans="13:14" ht="13.5">
      <c r="M914" s="1"/>
      <c r="N914" s="1"/>
    </row>
    <row r="915" spans="13:14" ht="13.5">
      <c r="M915" s="1"/>
      <c r="N915" s="1"/>
    </row>
    <row r="916" spans="13:14" ht="13.5">
      <c r="M916" s="1"/>
      <c r="N916" s="1"/>
    </row>
    <row r="917" spans="13:14" ht="13.5">
      <c r="M917" s="1"/>
      <c r="N917" s="1"/>
    </row>
    <row r="918" spans="13:14" ht="13.5">
      <c r="M918" s="1"/>
      <c r="N918" s="1"/>
    </row>
  </sheetData>
  <sheetProtection/>
  <mergeCells count="42"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</mergeCells>
  <printOptions/>
  <pageMargins left="0.7874015748031497" right="0.7874015748031497" top="0.984251968503937" bottom="0.984251968503937" header="0.5118110236220472" footer="0.5118110236220472"/>
  <pageSetup firstPageNumber="48" useFirstPageNumber="1" horizontalDpi="600" verticalDpi="600" orientation="portrait" paperSize="9" scale="90" r:id="rId1"/>
  <headerFooter alignWithMargins="0">
    <oddFooter>&amp;C&amp;"ＭＳ Ｐ明朝,標準"&amp;12- &amp;P -</oddFooter>
  </headerFooter>
  <rowBreaks count="3" manualBreakCount="3">
    <brk id="871" max="255" man="1"/>
    <brk id="922" max="255" man="1"/>
    <brk id="97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96"/>
  <sheetViews>
    <sheetView workbookViewId="0" topLeftCell="A1">
      <selection activeCell="A76" sqref="A76"/>
    </sheetView>
  </sheetViews>
  <sheetFormatPr defaultColWidth="9.00390625" defaultRowHeight="13.5"/>
  <cols>
    <col min="1" max="1" width="2.50390625" style="1" customWidth="1"/>
    <col min="2" max="16384" width="9.00390625" style="1" customWidth="1"/>
  </cols>
  <sheetData>
    <row r="1" ht="13.5">
      <c r="A1" s="16" t="s">
        <v>273</v>
      </c>
    </row>
    <row r="2" ht="13.5">
      <c r="A2" s="16" t="s">
        <v>183</v>
      </c>
    </row>
    <row r="4" spans="2:21" ht="22.5">
      <c r="B4" s="29" t="s">
        <v>97</v>
      </c>
      <c r="C4" s="30" t="s">
        <v>63</v>
      </c>
      <c r="D4" s="31" t="s">
        <v>64</v>
      </c>
      <c r="E4" s="31" t="s">
        <v>65</v>
      </c>
      <c r="F4" s="31" t="s">
        <v>66</v>
      </c>
      <c r="G4" s="31" t="s">
        <v>67</v>
      </c>
      <c r="H4" s="31" t="s">
        <v>68</v>
      </c>
      <c r="I4" s="31" t="s">
        <v>69</v>
      </c>
      <c r="J4" s="31" t="s">
        <v>70</v>
      </c>
      <c r="K4" s="31" t="s">
        <v>71</v>
      </c>
      <c r="L4" s="31" t="s">
        <v>72</v>
      </c>
      <c r="M4" s="31" t="s">
        <v>73</v>
      </c>
      <c r="N4" s="31" t="s">
        <v>74</v>
      </c>
      <c r="O4" s="31" t="s">
        <v>75</v>
      </c>
      <c r="P4" s="31" t="s">
        <v>76</v>
      </c>
      <c r="Q4" s="31" t="s">
        <v>77</v>
      </c>
      <c r="R4" s="31" t="s">
        <v>78</v>
      </c>
      <c r="S4" s="31" t="s">
        <v>79</v>
      </c>
      <c r="T4" s="31" t="s">
        <v>80</v>
      </c>
      <c r="U4" s="32" t="s">
        <v>5</v>
      </c>
    </row>
    <row r="5" spans="2:21" ht="13.5">
      <c r="B5" s="242" t="s">
        <v>6</v>
      </c>
      <c r="C5" s="45">
        <v>7819</v>
      </c>
      <c r="D5" s="46">
        <f>SUM(D7,D9,D11)</f>
        <v>2557</v>
      </c>
      <c r="E5" s="46">
        <f aca="true" t="shared" si="0" ref="E5:S5">SUM(E7,E9,E11)</f>
        <v>639</v>
      </c>
      <c r="F5" s="46">
        <f>SUM(F7,F9,F11)</f>
        <v>187</v>
      </c>
      <c r="G5" s="46">
        <f>SUM(G7,G9,G11)</f>
        <v>2584</v>
      </c>
      <c r="H5" s="46">
        <f>SUM(H7,H9,H11)</f>
        <v>1756</v>
      </c>
      <c r="I5" s="46">
        <f t="shared" si="0"/>
        <v>618</v>
      </c>
      <c r="J5" s="46">
        <f t="shared" si="0"/>
        <v>342</v>
      </c>
      <c r="K5" s="46">
        <f t="shared" si="0"/>
        <v>513</v>
      </c>
      <c r="L5" s="46">
        <f>SUM(L7,L9,L11)</f>
        <v>1196</v>
      </c>
      <c r="M5" s="46">
        <f t="shared" si="0"/>
        <v>2673</v>
      </c>
      <c r="N5" s="46">
        <f t="shared" si="0"/>
        <v>460</v>
      </c>
      <c r="O5" s="46">
        <f t="shared" si="0"/>
        <v>375</v>
      </c>
      <c r="P5" s="46">
        <f>SUM(P7,P9,P11)</f>
        <v>3040</v>
      </c>
      <c r="Q5" s="46">
        <f t="shared" si="0"/>
        <v>123</v>
      </c>
      <c r="R5" s="46">
        <f t="shared" si="0"/>
        <v>195</v>
      </c>
      <c r="S5" s="46">
        <f t="shared" si="0"/>
        <v>142</v>
      </c>
      <c r="T5" s="46">
        <f>SUM(T7,T9,T11)</f>
        <v>3187</v>
      </c>
      <c r="U5" s="35">
        <f>SUM(U7,U9,U11)</f>
        <v>534</v>
      </c>
    </row>
    <row r="6" spans="2:21" ht="13.5">
      <c r="B6" s="243"/>
      <c r="C6" s="47"/>
      <c r="D6" s="37">
        <f>D5/C5*100</f>
        <v>32.70239161018033</v>
      </c>
      <c r="E6" s="37">
        <f>E5/C5*100</f>
        <v>8.172400562731807</v>
      </c>
      <c r="F6" s="37">
        <f>F5/C5*100</f>
        <v>2.3916101803299656</v>
      </c>
      <c r="G6" s="37">
        <f>G5/C5*100</f>
        <v>33.04770431001407</v>
      </c>
      <c r="H6" s="37">
        <f>H5/C5*100</f>
        <v>22.458114848446094</v>
      </c>
      <c r="I6" s="37">
        <f>I5/C5*100</f>
        <v>7.903824018416677</v>
      </c>
      <c r="J6" s="37">
        <f>J5/C5*100</f>
        <v>4.373960864560686</v>
      </c>
      <c r="K6" s="37">
        <f>K5/C5*100</f>
        <v>6.560941296841029</v>
      </c>
      <c r="L6" s="37">
        <f>L5/C5*100</f>
        <v>15.296073666709297</v>
      </c>
      <c r="M6" s="37">
        <f>M5/C5*100</f>
        <v>34.1859572835401</v>
      </c>
      <c r="N6" s="37">
        <f>N5/C5*100</f>
        <v>5.883105256426653</v>
      </c>
      <c r="O6" s="37">
        <f>O5/C5*100</f>
        <v>4.796009719913032</v>
      </c>
      <c r="P6" s="37">
        <f>P5/C5*100</f>
        <v>38.879652129428315</v>
      </c>
      <c r="Q6" s="37">
        <f>Q5/C5*100</f>
        <v>1.5730911881314746</v>
      </c>
      <c r="R6" s="37">
        <f>R5/C5*100</f>
        <v>2.493925054354777</v>
      </c>
      <c r="S6" s="37">
        <f>S5/C5*100</f>
        <v>1.8160890139404016</v>
      </c>
      <c r="T6" s="37">
        <f>T5/C5*100</f>
        <v>40.759687939634226</v>
      </c>
      <c r="U6" s="38">
        <f>U5/C5*100</f>
        <v>6.829517841156157</v>
      </c>
    </row>
    <row r="7" spans="2:21" ht="13.5">
      <c r="B7" s="244" t="s">
        <v>12</v>
      </c>
      <c r="C7" s="47">
        <v>3936</v>
      </c>
      <c r="D7" s="34">
        <v>1339</v>
      </c>
      <c r="E7" s="34">
        <v>318</v>
      </c>
      <c r="F7" s="34">
        <v>104</v>
      </c>
      <c r="G7" s="34">
        <v>1236</v>
      </c>
      <c r="H7" s="34">
        <v>867</v>
      </c>
      <c r="I7" s="34">
        <v>310</v>
      </c>
      <c r="J7" s="34">
        <v>141</v>
      </c>
      <c r="K7" s="34">
        <v>274</v>
      </c>
      <c r="L7" s="34">
        <v>638</v>
      </c>
      <c r="M7" s="34">
        <v>1144</v>
      </c>
      <c r="N7" s="34">
        <v>265</v>
      </c>
      <c r="O7" s="34">
        <v>168</v>
      </c>
      <c r="P7" s="34">
        <v>1504</v>
      </c>
      <c r="Q7" s="34">
        <v>86</v>
      </c>
      <c r="R7" s="34">
        <v>102</v>
      </c>
      <c r="S7" s="34">
        <v>71</v>
      </c>
      <c r="T7" s="34">
        <v>1573</v>
      </c>
      <c r="U7" s="39">
        <v>298</v>
      </c>
    </row>
    <row r="8" spans="2:21" ht="13.5">
      <c r="B8" s="243"/>
      <c r="C8" s="47"/>
      <c r="D8" s="37">
        <f>D7/C7*100</f>
        <v>34.019308943089435</v>
      </c>
      <c r="E8" s="37">
        <f>E7/C7*100</f>
        <v>8.079268292682928</v>
      </c>
      <c r="F8" s="37">
        <f>F7/C7*100</f>
        <v>2.642276422764228</v>
      </c>
      <c r="G8" s="37">
        <f>G7/C7*100</f>
        <v>31.402439024390244</v>
      </c>
      <c r="H8" s="37">
        <f>H7/C7*100</f>
        <v>22.027439024390244</v>
      </c>
      <c r="I8" s="37">
        <f>I7/C7*100</f>
        <v>7.8760162601626025</v>
      </c>
      <c r="J8" s="37">
        <f>J7/C7*100</f>
        <v>3.5823170731707314</v>
      </c>
      <c r="K8" s="37">
        <f>K7/C7*100</f>
        <v>6.961382113821138</v>
      </c>
      <c r="L8" s="37">
        <f>L7/C7*100</f>
        <v>16.209349593495933</v>
      </c>
      <c r="M8" s="37">
        <f>M7/C7*100</f>
        <v>29.065040650406505</v>
      </c>
      <c r="N8" s="37">
        <f>N7/C7*100</f>
        <v>6.732723577235772</v>
      </c>
      <c r="O8" s="37">
        <f>O7/C7*100</f>
        <v>4.2682926829268295</v>
      </c>
      <c r="P8" s="37">
        <f>P7/C7*100</f>
        <v>38.21138211382114</v>
      </c>
      <c r="Q8" s="37">
        <f>Q7/C7*100</f>
        <v>2.184959349593496</v>
      </c>
      <c r="R8" s="37">
        <f>R7/C7*100</f>
        <v>2.591463414634146</v>
      </c>
      <c r="S8" s="37">
        <f>S7/C7*100</f>
        <v>1.8038617886178863</v>
      </c>
      <c r="T8" s="37">
        <f>T7/C7*100</f>
        <v>39.96443089430895</v>
      </c>
      <c r="U8" s="38">
        <f>U7/C7*100</f>
        <v>7.571138211382114</v>
      </c>
    </row>
    <row r="9" spans="2:21" ht="13.5">
      <c r="B9" s="245" t="s">
        <v>13</v>
      </c>
      <c r="C9" s="47">
        <v>3737</v>
      </c>
      <c r="D9" s="34">
        <v>1174</v>
      </c>
      <c r="E9" s="34">
        <v>312</v>
      </c>
      <c r="F9" s="34">
        <v>81</v>
      </c>
      <c r="G9" s="34">
        <v>1305</v>
      </c>
      <c r="H9" s="34">
        <v>854</v>
      </c>
      <c r="I9" s="34">
        <v>299</v>
      </c>
      <c r="J9" s="34">
        <v>195</v>
      </c>
      <c r="K9" s="34">
        <v>232</v>
      </c>
      <c r="L9" s="34">
        <v>537</v>
      </c>
      <c r="M9" s="34">
        <v>1482</v>
      </c>
      <c r="N9" s="34">
        <v>186</v>
      </c>
      <c r="O9" s="34">
        <v>203</v>
      </c>
      <c r="P9" s="34">
        <v>1480</v>
      </c>
      <c r="Q9" s="34">
        <v>35</v>
      </c>
      <c r="R9" s="34">
        <v>93</v>
      </c>
      <c r="S9" s="34">
        <v>69</v>
      </c>
      <c r="T9" s="34">
        <v>1565</v>
      </c>
      <c r="U9" s="39">
        <v>227</v>
      </c>
    </row>
    <row r="10" spans="2:21" ht="13.5">
      <c r="B10" s="243"/>
      <c r="C10" s="47"/>
      <c r="D10" s="37">
        <f>D9/C9*100</f>
        <v>31.415573989831415</v>
      </c>
      <c r="E10" s="37">
        <f>E9/C9*100</f>
        <v>8.34894300240835</v>
      </c>
      <c r="F10" s="37">
        <f>F9/C9*100</f>
        <v>2.1675140487021674</v>
      </c>
      <c r="G10" s="37">
        <f>G9/C9*100</f>
        <v>34.92105967353492</v>
      </c>
      <c r="H10" s="37">
        <f>H9/C9*100</f>
        <v>22.85255552582285</v>
      </c>
      <c r="I10" s="37">
        <f>I9/C9*100</f>
        <v>8.001070377308</v>
      </c>
      <c r="J10" s="37">
        <f>J9/C9*100</f>
        <v>5.218089376505218</v>
      </c>
      <c r="K10" s="37">
        <f>K9/C9*100</f>
        <v>6.208188386406208</v>
      </c>
      <c r="L10" s="37">
        <f>L9/C9*100</f>
        <v>14.36981535991437</v>
      </c>
      <c r="M10" s="37">
        <f>M9/C9*100</f>
        <v>39.65747926143966</v>
      </c>
      <c r="N10" s="37">
        <f>N9/C9*100</f>
        <v>4.977254482204977</v>
      </c>
      <c r="O10" s="37">
        <f>O9/C9*100</f>
        <v>5.432164838105432</v>
      </c>
      <c r="P10" s="37">
        <f>P9/C9*100</f>
        <v>39.603960396039604</v>
      </c>
      <c r="Q10" s="37">
        <f>Q9/C9*100</f>
        <v>0.9365801445009366</v>
      </c>
      <c r="R10" s="37">
        <f>R9/C9*100</f>
        <v>2.4886272411024883</v>
      </c>
      <c r="S10" s="37">
        <f>S9/C9*100</f>
        <v>1.8464008563018466</v>
      </c>
      <c r="T10" s="37">
        <f>T9/C9*100</f>
        <v>41.87851217554188</v>
      </c>
      <c r="U10" s="38">
        <f>U9/C9*100</f>
        <v>6.074391222906074</v>
      </c>
    </row>
    <row r="11" spans="2:21" ht="13.5">
      <c r="B11" s="246" t="s">
        <v>11</v>
      </c>
      <c r="C11" s="47">
        <v>146</v>
      </c>
      <c r="D11" s="34">
        <v>44</v>
      </c>
      <c r="E11" s="34">
        <v>9</v>
      </c>
      <c r="F11" s="34">
        <v>2</v>
      </c>
      <c r="G11" s="34">
        <v>43</v>
      </c>
      <c r="H11" s="34">
        <v>35</v>
      </c>
      <c r="I11" s="34">
        <v>9</v>
      </c>
      <c r="J11" s="34">
        <v>6</v>
      </c>
      <c r="K11" s="34">
        <v>7</v>
      </c>
      <c r="L11" s="34">
        <v>21</v>
      </c>
      <c r="M11" s="34">
        <v>47</v>
      </c>
      <c r="N11" s="34">
        <v>9</v>
      </c>
      <c r="O11" s="34">
        <v>4</v>
      </c>
      <c r="P11" s="34">
        <v>56</v>
      </c>
      <c r="Q11" s="34">
        <v>2</v>
      </c>
      <c r="R11" s="34">
        <v>0</v>
      </c>
      <c r="S11" s="34">
        <v>2</v>
      </c>
      <c r="T11" s="34">
        <v>49</v>
      </c>
      <c r="U11" s="39">
        <v>9</v>
      </c>
    </row>
    <row r="12" spans="2:21" ht="13.5">
      <c r="B12" s="247"/>
      <c r="C12" s="48"/>
      <c r="D12" s="40">
        <f>D11/C11*100</f>
        <v>30.136986301369863</v>
      </c>
      <c r="E12" s="40">
        <f>E11/C11*100</f>
        <v>6.164383561643835</v>
      </c>
      <c r="F12" s="40">
        <f>F11/C11*100</f>
        <v>1.36986301369863</v>
      </c>
      <c r="G12" s="40">
        <f>G11/C11*100</f>
        <v>29.45205479452055</v>
      </c>
      <c r="H12" s="40">
        <f>H11/C11*100</f>
        <v>23.972602739726025</v>
      </c>
      <c r="I12" s="40">
        <f>I11/C11*100</f>
        <v>6.164383561643835</v>
      </c>
      <c r="J12" s="40">
        <f>J11/C11*100</f>
        <v>4.10958904109589</v>
      </c>
      <c r="K12" s="40">
        <f>K11/C11*100</f>
        <v>4.794520547945205</v>
      </c>
      <c r="L12" s="40">
        <f>L11/C11*100</f>
        <v>14.383561643835616</v>
      </c>
      <c r="M12" s="40">
        <f>M11/C11*100</f>
        <v>32.19178082191781</v>
      </c>
      <c r="N12" s="40">
        <f>N11/C11*100</f>
        <v>6.164383561643835</v>
      </c>
      <c r="O12" s="40">
        <f>O11/C11*100</f>
        <v>2.73972602739726</v>
      </c>
      <c r="P12" s="40">
        <f>P11/C11*100</f>
        <v>38.35616438356164</v>
      </c>
      <c r="Q12" s="40">
        <f>Q11/C11*100</f>
        <v>1.36986301369863</v>
      </c>
      <c r="R12" s="40">
        <f>R11/C11*100</f>
        <v>0</v>
      </c>
      <c r="S12" s="40">
        <f>S11/C11*100</f>
        <v>1.36986301369863</v>
      </c>
      <c r="T12" s="40">
        <f>T11/C11*100</f>
        <v>33.56164383561644</v>
      </c>
      <c r="U12" s="41">
        <f>U11/C11*100</f>
        <v>6.164383561643835</v>
      </c>
    </row>
    <row r="13" spans="2:21" ht="13.5">
      <c r="B13" s="242" t="s">
        <v>6</v>
      </c>
      <c r="C13" s="45">
        <v>7819</v>
      </c>
      <c r="D13" s="49">
        <f>SUM(D15,D17,D19,D21,D23,D25)</f>
        <v>2557</v>
      </c>
      <c r="E13" s="49">
        <f aca="true" t="shared" si="1" ref="E13:U13">SUM(E15,E17,E19,E21,E23,E25)</f>
        <v>639</v>
      </c>
      <c r="F13" s="49">
        <f t="shared" si="1"/>
        <v>187</v>
      </c>
      <c r="G13" s="49">
        <f>SUM(G15,G17,G19,G21,G23,G25)</f>
        <v>2584</v>
      </c>
      <c r="H13" s="49">
        <f>SUM(H15,H17,H19,H21,H23,H25)</f>
        <v>1756</v>
      </c>
      <c r="I13" s="49">
        <f t="shared" si="1"/>
        <v>618</v>
      </c>
      <c r="J13" s="49">
        <f t="shared" si="1"/>
        <v>342</v>
      </c>
      <c r="K13" s="49">
        <f t="shared" si="1"/>
        <v>513</v>
      </c>
      <c r="L13" s="49">
        <f t="shared" si="1"/>
        <v>1196</v>
      </c>
      <c r="M13" s="49">
        <f t="shared" si="1"/>
        <v>2673</v>
      </c>
      <c r="N13" s="49">
        <f t="shared" si="1"/>
        <v>460</v>
      </c>
      <c r="O13" s="49">
        <f t="shared" si="1"/>
        <v>375</v>
      </c>
      <c r="P13" s="49">
        <f t="shared" si="1"/>
        <v>3040</v>
      </c>
      <c r="Q13" s="49">
        <f t="shared" si="1"/>
        <v>123</v>
      </c>
      <c r="R13" s="49">
        <f t="shared" si="1"/>
        <v>195</v>
      </c>
      <c r="S13" s="49">
        <f t="shared" si="1"/>
        <v>142</v>
      </c>
      <c r="T13" s="49">
        <f t="shared" si="1"/>
        <v>3187</v>
      </c>
      <c r="U13" s="50">
        <f t="shared" si="1"/>
        <v>534</v>
      </c>
    </row>
    <row r="14" spans="2:21" ht="13.5">
      <c r="B14" s="243"/>
      <c r="C14" s="51"/>
      <c r="D14" s="37">
        <f>D13/C13*100</f>
        <v>32.70239161018033</v>
      </c>
      <c r="E14" s="37">
        <f>E13/C13*100</f>
        <v>8.172400562731807</v>
      </c>
      <c r="F14" s="37">
        <f>F13/C13*100</f>
        <v>2.3916101803299656</v>
      </c>
      <c r="G14" s="37">
        <f>G13/C13*100</f>
        <v>33.04770431001407</v>
      </c>
      <c r="H14" s="37">
        <f>H13/C13*100</f>
        <v>22.458114848446094</v>
      </c>
      <c r="I14" s="37">
        <f>I13/C13*100</f>
        <v>7.903824018416677</v>
      </c>
      <c r="J14" s="37">
        <f>J13/C13*100</f>
        <v>4.373960864560686</v>
      </c>
      <c r="K14" s="37">
        <f>K13/C13*100</f>
        <v>6.560941296841029</v>
      </c>
      <c r="L14" s="37">
        <f>L13/C13*100</f>
        <v>15.296073666709297</v>
      </c>
      <c r="M14" s="37">
        <f>M13/C13*100</f>
        <v>34.1859572835401</v>
      </c>
      <c r="N14" s="37">
        <f>N13/C13*100</f>
        <v>5.883105256426653</v>
      </c>
      <c r="O14" s="37">
        <f>O13/C13*100</f>
        <v>4.796009719913032</v>
      </c>
      <c r="P14" s="37">
        <f>P13/C13*100</f>
        <v>38.879652129428315</v>
      </c>
      <c r="Q14" s="37">
        <f>Q13/C13*100</f>
        <v>1.5730911881314746</v>
      </c>
      <c r="R14" s="37">
        <f>R13/C13*100</f>
        <v>2.493925054354777</v>
      </c>
      <c r="S14" s="37">
        <f>S13/C13*100</f>
        <v>1.8160890139404016</v>
      </c>
      <c r="T14" s="37">
        <f>T13/C13*100</f>
        <v>40.759687939634226</v>
      </c>
      <c r="U14" s="38">
        <f>U13/C13*100</f>
        <v>6.829517841156157</v>
      </c>
    </row>
    <row r="15" spans="2:21" ht="13.5">
      <c r="B15" s="244" t="s">
        <v>98</v>
      </c>
      <c r="C15" s="47">
        <v>930</v>
      </c>
      <c r="D15" s="34">
        <v>469</v>
      </c>
      <c r="E15" s="34">
        <v>68</v>
      </c>
      <c r="F15" s="34">
        <v>16</v>
      </c>
      <c r="G15" s="34">
        <v>209</v>
      </c>
      <c r="H15" s="34">
        <v>280</v>
      </c>
      <c r="I15" s="34">
        <v>51</v>
      </c>
      <c r="J15" s="34">
        <v>47</v>
      </c>
      <c r="K15" s="34">
        <v>21</v>
      </c>
      <c r="L15" s="34">
        <v>213</v>
      </c>
      <c r="M15" s="34">
        <v>286</v>
      </c>
      <c r="N15" s="34">
        <v>75</v>
      </c>
      <c r="O15" s="34">
        <v>9</v>
      </c>
      <c r="P15" s="34">
        <v>279</v>
      </c>
      <c r="Q15" s="34">
        <v>6</v>
      </c>
      <c r="R15" s="34">
        <v>7</v>
      </c>
      <c r="S15" s="34">
        <v>20</v>
      </c>
      <c r="T15" s="34">
        <v>293</v>
      </c>
      <c r="U15" s="39">
        <v>61</v>
      </c>
    </row>
    <row r="16" spans="2:21" ht="13.5">
      <c r="B16" s="243"/>
      <c r="C16" s="51"/>
      <c r="D16" s="37">
        <f>D15/C15*100</f>
        <v>50.43010752688172</v>
      </c>
      <c r="E16" s="37">
        <f>E15/C15*100</f>
        <v>7.311827956989248</v>
      </c>
      <c r="F16" s="37">
        <f>F15/C15*100</f>
        <v>1.7204301075268817</v>
      </c>
      <c r="G16" s="37">
        <f>G15/C15*100</f>
        <v>22.473118279569892</v>
      </c>
      <c r="H16" s="37">
        <f>H15/C15*100</f>
        <v>30.107526881720432</v>
      </c>
      <c r="I16" s="37">
        <f>I15/C15*100</f>
        <v>5.483870967741936</v>
      </c>
      <c r="J16" s="37">
        <f>J15/C15*100</f>
        <v>5.053763440860215</v>
      </c>
      <c r="K16" s="37">
        <f>K15/C15*100</f>
        <v>2.258064516129032</v>
      </c>
      <c r="L16" s="37">
        <f>L15/C15*100</f>
        <v>22.903225806451612</v>
      </c>
      <c r="M16" s="37">
        <f>M15/C15*100</f>
        <v>30.752688172043012</v>
      </c>
      <c r="N16" s="37">
        <f>N15/C15*100</f>
        <v>8.064516129032258</v>
      </c>
      <c r="O16" s="37">
        <f>O15/C15*100</f>
        <v>0.967741935483871</v>
      </c>
      <c r="P16" s="37">
        <f>P15/C15*100</f>
        <v>30</v>
      </c>
      <c r="Q16" s="37">
        <f>Q15/C15*100</f>
        <v>0.6451612903225806</v>
      </c>
      <c r="R16" s="37">
        <f>R15/C15*100</f>
        <v>0.7526881720430108</v>
      </c>
      <c r="S16" s="37">
        <f>S15/C15*100</f>
        <v>2.1505376344086025</v>
      </c>
      <c r="T16" s="37">
        <f>T15/C15*100</f>
        <v>31.505376344086024</v>
      </c>
      <c r="U16" s="38">
        <f>U15/C15*100</f>
        <v>6.559139784946237</v>
      </c>
    </row>
    <row r="17" spans="2:21" ht="13.5">
      <c r="B17" s="245" t="s">
        <v>99</v>
      </c>
      <c r="C17" s="51">
        <v>1264</v>
      </c>
      <c r="D17" s="34">
        <v>513</v>
      </c>
      <c r="E17" s="34">
        <v>77</v>
      </c>
      <c r="F17" s="34">
        <v>23</v>
      </c>
      <c r="G17" s="34">
        <v>408</v>
      </c>
      <c r="H17" s="34">
        <v>288</v>
      </c>
      <c r="I17" s="34">
        <v>87</v>
      </c>
      <c r="J17" s="34">
        <v>49</v>
      </c>
      <c r="K17" s="34">
        <v>55</v>
      </c>
      <c r="L17" s="34">
        <v>234</v>
      </c>
      <c r="M17" s="34">
        <v>428</v>
      </c>
      <c r="N17" s="34">
        <v>80</v>
      </c>
      <c r="O17" s="34">
        <v>56</v>
      </c>
      <c r="P17" s="34">
        <v>475</v>
      </c>
      <c r="Q17" s="34">
        <v>23</v>
      </c>
      <c r="R17" s="34">
        <v>25</v>
      </c>
      <c r="S17" s="34">
        <v>19</v>
      </c>
      <c r="T17" s="34">
        <v>497</v>
      </c>
      <c r="U17" s="39">
        <v>83</v>
      </c>
    </row>
    <row r="18" spans="2:21" ht="13.5">
      <c r="B18" s="243"/>
      <c r="C18" s="51"/>
      <c r="D18" s="37">
        <f>D17/C17*100</f>
        <v>40.585443037974684</v>
      </c>
      <c r="E18" s="37">
        <f>E17/C17*100</f>
        <v>6.091772151898734</v>
      </c>
      <c r="F18" s="37">
        <f>F17/C17*100</f>
        <v>1.8196202531645569</v>
      </c>
      <c r="G18" s="37">
        <f>G17/C17*100</f>
        <v>32.278481012658226</v>
      </c>
      <c r="H18" s="37">
        <f>H17/C17*100</f>
        <v>22.78481012658228</v>
      </c>
      <c r="I18" s="37">
        <f>I17/C17*100</f>
        <v>6.882911392405064</v>
      </c>
      <c r="J18" s="37">
        <f>J17/C17*100</f>
        <v>3.8765822784810124</v>
      </c>
      <c r="K18" s="37">
        <f>K17/C17*100</f>
        <v>4.351265822784811</v>
      </c>
      <c r="L18" s="37">
        <f>L17/C17*100</f>
        <v>18.5126582278481</v>
      </c>
      <c r="M18" s="37">
        <f>M17/C17*100</f>
        <v>33.860759493670884</v>
      </c>
      <c r="N18" s="37">
        <f>N17/C17*100</f>
        <v>6.329113924050633</v>
      </c>
      <c r="O18" s="37">
        <f>O17/C17*100</f>
        <v>4.430379746835443</v>
      </c>
      <c r="P18" s="37">
        <f>P17/C17*100</f>
        <v>37.57911392405063</v>
      </c>
      <c r="Q18" s="37">
        <f>Q17/C17*100</f>
        <v>1.8196202531645569</v>
      </c>
      <c r="R18" s="37">
        <f>R17/C17*100</f>
        <v>1.9778481012658229</v>
      </c>
      <c r="S18" s="37">
        <f>S17/C17*100</f>
        <v>1.5031645569620253</v>
      </c>
      <c r="T18" s="37">
        <f>T17/C17*100</f>
        <v>39.31962025316456</v>
      </c>
      <c r="U18" s="38">
        <f>U17/C17*100</f>
        <v>6.5664556962025316</v>
      </c>
    </row>
    <row r="19" spans="2:21" ht="13.5">
      <c r="B19" s="245" t="s">
        <v>100</v>
      </c>
      <c r="C19" s="51">
        <v>2075</v>
      </c>
      <c r="D19" s="34">
        <v>673</v>
      </c>
      <c r="E19" s="34">
        <v>148</v>
      </c>
      <c r="F19" s="34">
        <v>32</v>
      </c>
      <c r="G19" s="34">
        <v>736</v>
      </c>
      <c r="H19" s="34">
        <v>467</v>
      </c>
      <c r="I19" s="34">
        <v>165</v>
      </c>
      <c r="J19" s="34">
        <v>76</v>
      </c>
      <c r="K19" s="34">
        <v>155</v>
      </c>
      <c r="L19" s="34">
        <v>294</v>
      </c>
      <c r="M19" s="34">
        <v>734</v>
      </c>
      <c r="N19" s="34">
        <v>109</v>
      </c>
      <c r="O19" s="34">
        <v>87</v>
      </c>
      <c r="P19" s="34">
        <v>855</v>
      </c>
      <c r="Q19" s="34">
        <v>29</v>
      </c>
      <c r="R19" s="34">
        <v>50</v>
      </c>
      <c r="S19" s="34">
        <v>31</v>
      </c>
      <c r="T19" s="34">
        <v>909</v>
      </c>
      <c r="U19" s="39">
        <v>141</v>
      </c>
    </row>
    <row r="20" spans="2:21" ht="13.5">
      <c r="B20" s="243"/>
      <c r="C20" s="51"/>
      <c r="D20" s="37">
        <f>D19/C19*100</f>
        <v>32.433734939759034</v>
      </c>
      <c r="E20" s="37">
        <f>E19/C19*100</f>
        <v>7.132530120481928</v>
      </c>
      <c r="F20" s="37">
        <f>F19/C19*100</f>
        <v>1.542168674698795</v>
      </c>
      <c r="G20" s="37">
        <f>G19/C19*100</f>
        <v>35.46987951807229</v>
      </c>
      <c r="H20" s="37">
        <f>H19/C19*100</f>
        <v>22.506024096385545</v>
      </c>
      <c r="I20" s="37">
        <f>I19/C19*100</f>
        <v>7.951807228915662</v>
      </c>
      <c r="J20" s="37">
        <f>J19/C19*100</f>
        <v>3.662650602409639</v>
      </c>
      <c r="K20" s="37">
        <f>K19/C19*100</f>
        <v>7.46987951807229</v>
      </c>
      <c r="L20" s="37">
        <f>L19/C19*100</f>
        <v>14.168674698795181</v>
      </c>
      <c r="M20" s="37">
        <f>M19/C19*100</f>
        <v>35.373493975903614</v>
      </c>
      <c r="N20" s="37">
        <f>N19/C19*100</f>
        <v>5.253012048192772</v>
      </c>
      <c r="O20" s="37">
        <f>O19/C19*100</f>
        <v>4.19277108433735</v>
      </c>
      <c r="P20" s="37">
        <f>P19/C19*100</f>
        <v>41.204819277108435</v>
      </c>
      <c r="Q20" s="37">
        <f>Q19/C19*100</f>
        <v>1.3975903614457832</v>
      </c>
      <c r="R20" s="37">
        <f>R19/C19*100</f>
        <v>2.4096385542168677</v>
      </c>
      <c r="S20" s="37">
        <f>S19/C19*100</f>
        <v>1.493975903614458</v>
      </c>
      <c r="T20" s="37">
        <f>T19/C19*100</f>
        <v>43.80722891566265</v>
      </c>
      <c r="U20" s="38">
        <f>U19/C19*100</f>
        <v>6.795180722891566</v>
      </c>
    </row>
    <row r="21" spans="2:21" ht="13.5">
      <c r="B21" s="245" t="s">
        <v>101</v>
      </c>
      <c r="C21" s="51">
        <v>2201</v>
      </c>
      <c r="D21" s="34">
        <v>579</v>
      </c>
      <c r="E21" s="34">
        <v>226</v>
      </c>
      <c r="F21" s="34">
        <v>66</v>
      </c>
      <c r="G21" s="34">
        <v>768</v>
      </c>
      <c r="H21" s="34">
        <v>452</v>
      </c>
      <c r="I21" s="34">
        <v>182</v>
      </c>
      <c r="J21" s="34">
        <v>92</v>
      </c>
      <c r="K21" s="34">
        <v>172</v>
      </c>
      <c r="L21" s="34">
        <v>290</v>
      </c>
      <c r="M21" s="34">
        <v>757</v>
      </c>
      <c r="N21" s="34">
        <v>133</v>
      </c>
      <c r="O21" s="34">
        <v>137</v>
      </c>
      <c r="P21" s="34">
        <v>889</v>
      </c>
      <c r="Q21" s="34">
        <v>40</v>
      </c>
      <c r="R21" s="34">
        <v>72</v>
      </c>
      <c r="S21" s="34">
        <v>43</v>
      </c>
      <c r="T21" s="34">
        <v>934</v>
      </c>
      <c r="U21" s="39">
        <v>150</v>
      </c>
    </row>
    <row r="22" spans="2:21" ht="13.5">
      <c r="B22" s="243"/>
      <c r="C22" s="51"/>
      <c r="D22" s="37">
        <f>D21/C21*100</f>
        <v>26.3062244434348</v>
      </c>
      <c r="E22" s="37">
        <f>E21/C21*100</f>
        <v>10.268059972739664</v>
      </c>
      <c r="F22" s="37">
        <f>F21/C21*100</f>
        <v>2.9986369831894595</v>
      </c>
      <c r="G22" s="37">
        <f>G21/C21*100</f>
        <v>34.893230349840984</v>
      </c>
      <c r="H22" s="37">
        <f>H21/C21*100</f>
        <v>20.536119945479328</v>
      </c>
      <c r="I22" s="37">
        <f>I21/C21*100</f>
        <v>8.268968650613358</v>
      </c>
      <c r="J22" s="37">
        <f>J21/C21*100</f>
        <v>4.179918218991367</v>
      </c>
      <c r="K22" s="37">
        <f>K21/C21*100</f>
        <v>7.81462971376647</v>
      </c>
      <c r="L22" s="37">
        <f>L21/C21*100</f>
        <v>13.175829168559746</v>
      </c>
      <c r="M22" s="37">
        <f>M21/C21*100</f>
        <v>34.39345751930941</v>
      </c>
      <c r="N22" s="37">
        <f>N21/C21*100</f>
        <v>6.042707860063608</v>
      </c>
      <c r="O22" s="37">
        <f>O21/C21*100</f>
        <v>6.224443434802362</v>
      </c>
      <c r="P22" s="37">
        <f>P21/C21*100</f>
        <v>40.39073148568833</v>
      </c>
      <c r="Q22" s="37">
        <f>Q21/C21*100</f>
        <v>1.8173557473875512</v>
      </c>
      <c r="R22" s="37">
        <f>R21/C21*100</f>
        <v>3.271240345297592</v>
      </c>
      <c r="S22" s="37">
        <f>S21/C21*100</f>
        <v>1.9536574284416175</v>
      </c>
      <c r="T22" s="37">
        <f>T21/C21*100</f>
        <v>42.43525670149932</v>
      </c>
      <c r="U22" s="38">
        <f>U21/C21*100</f>
        <v>6.815084052703317</v>
      </c>
    </row>
    <row r="23" spans="2:21" ht="13.5">
      <c r="B23" s="245" t="s">
        <v>102</v>
      </c>
      <c r="C23" s="51">
        <v>1335</v>
      </c>
      <c r="D23" s="34">
        <v>320</v>
      </c>
      <c r="E23" s="34">
        <v>119</v>
      </c>
      <c r="F23" s="34">
        <v>50</v>
      </c>
      <c r="G23" s="34">
        <v>460</v>
      </c>
      <c r="H23" s="34">
        <v>268</v>
      </c>
      <c r="I23" s="34">
        <v>133</v>
      </c>
      <c r="J23" s="34">
        <v>78</v>
      </c>
      <c r="K23" s="34">
        <v>110</v>
      </c>
      <c r="L23" s="34">
        <v>164</v>
      </c>
      <c r="M23" s="34">
        <v>466</v>
      </c>
      <c r="N23" s="34">
        <v>62</v>
      </c>
      <c r="O23" s="34">
        <v>86</v>
      </c>
      <c r="P23" s="34">
        <v>537</v>
      </c>
      <c r="Q23" s="34">
        <v>25</v>
      </c>
      <c r="R23" s="34">
        <v>41</v>
      </c>
      <c r="S23" s="34">
        <v>29</v>
      </c>
      <c r="T23" s="34">
        <v>548</v>
      </c>
      <c r="U23" s="39">
        <v>98</v>
      </c>
    </row>
    <row r="24" spans="2:21" ht="13.5">
      <c r="B24" s="243"/>
      <c r="C24" s="51"/>
      <c r="D24" s="37">
        <f>D23/C23*100</f>
        <v>23.970037453183522</v>
      </c>
      <c r="E24" s="37">
        <f>E23/C23*100</f>
        <v>8.913857677902621</v>
      </c>
      <c r="F24" s="37">
        <f>F23/C23*100</f>
        <v>3.7453183520599254</v>
      </c>
      <c r="G24" s="37">
        <f>G23/C23*100</f>
        <v>34.45692883895131</v>
      </c>
      <c r="H24" s="37">
        <f>H23/C23*100</f>
        <v>20.074906367041198</v>
      </c>
      <c r="I24" s="37">
        <f>I23/C23*100</f>
        <v>9.962546816479401</v>
      </c>
      <c r="J24" s="37">
        <f>J23/C23*100</f>
        <v>5.842696629213483</v>
      </c>
      <c r="K24" s="37">
        <f>K23/C23*100</f>
        <v>8.239700374531834</v>
      </c>
      <c r="L24" s="37">
        <f>L23/C23*100</f>
        <v>12.284644194756554</v>
      </c>
      <c r="M24" s="37">
        <f>M23/C23*100</f>
        <v>34.9063670411985</v>
      </c>
      <c r="N24" s="37">
        <f>N23/C23*100</f>
        <v>4.644194756554307</v>
      </c>
      <c r="O24" s="37">
        <f>O23/C23*100</f>
        <v>6.441947565543071</v>
      </c>
      <c r="P24" s="37">
        <f>P23/C23*100</f>
        <v>40.2247191011236</v>
      </c>
      <c r="Q24" s="37">
        <f>Q23/C23*100</f>
        <v>1.8726591760299627</v>
      </c>
      <c r="R24" s="37">
        <f>R23/C23*100</f>
        <v>3.0711610486891385</v>
      </c>
      <c r="S24" s="37">
        <f>S23/C23*100</f>
        <v>2.1722846441947565</v>
      </c>
      <c r="T24" s="37">
        <f>T23/C23*100</f>
        <v>41.048689138576776</v>
      </c>
      <c r="U24" s="38">
        <f>U23/C23*100</f>
        <v>7.340823970037453</v>
      </c>
    </row>
    <row r="25" spans="2:21" ht="13.5">
      <c r="B25" s="246" t="s">
        <v>11</v>
      </c>
      <c r="C25" s="51">
        <v>14</v>
      </c>
      <c r="D25" s="34">
        <v>3</v>
      </c>
      <c r="E25" s="34">
        <v>1</v>
      </c>
      <c r="F25" s="34">
        <v>0</v>
      </c>
      <c r="G25" s="34">
        <v>3</v>
      </c>
      <c r="H25" s="34">
        <v>1</v>
      </c>
      <c r="I25" s="34">
        <v>0</v>
      </c>
      <c r="J25" s="34">
        <v>0</v>
      </c>
      <c r="K25" s="34">
        <v>0</v>
      </c>
      <c r="L25" s="34">
        <v>1</v>
      </c>
      <c r="M25" s="34">
        <v>2</v>
      </c>
      <c r="N25" s="34">
        <v>1</v>
      </c>
      <c r="O25" s="34">
        <v>0</v>
      </c>
      <c r="P25" s="34">
        <v>5</v>
      </c>
      <c r="Q25" s="34">
        <v>0</v>
      </c>
      <c r="R25" s="34">
        <v>0</v>
      </c>
      <c r="S25" s="34">
        <v>0</v>
      </c>
      <c r="T25" s="34">
        <v>6</v>
      </c>
      <c r="U25" s="39">
        <v>1</v>
      </c>
    </row>
    <row r="26" spans="2:21" ht="13.5">
      <c r="B26" s="247"/>
      <c r="C26" s="44"/>
      <c r="D26" s="40">
        <f>D25/C25*100</f>
        <v>21.428571428571427</v>
      </c>
      <c r="E26" s="40">
        <f>E25/C25*100</f>
        <v>7.142857142857142</v>
      </c>
      <c r="F26" s="40">
        <f>F25/C25*100</f>
        <v>0</v>
      </c>
      <c r="G26" s="40">
        <f>G25/C25*100</f>
        <v>21.428571428571427</v>
      </c>
      <c r="H26" s="40">
        <f>H25/C25*100</f>
        <v>7.142857142857142</v>
      </c>
      <c r="I26" s="40">
        <f>I25/C25*100</f>
        <v>0</v>
      </c>
      <c r="J26" s="40">
        <f>J25/C25*100</f>
        <v>0</v>
      </c>
      <c r="K26" s="40">
        <f>K25/C25*100</f>
        <v>0</v>
      </c>
      <c r="L26" s="40">
        <f>L25/C25*100</f>
        <v>7.142857142857142</v>
      </c>
      <c r="M26" s="40">
        <f>M25/C25*100</f>
        <v>14.285714285714285</v>
      </c>
      <c r="N26" s="40">
        <f>N25/C25*100</f>
        <v>7.142857142857142</v>
      </c>
      <c r="O26" s="40">
        <f>O25/C25*100</f>
        <v>0</v>
      </c>
      <c r="P26" s="40">
        <f>P25/C25*100</f>
        <v>35.714285714285715</v>
      </c>
      <c r="Q26" s="40">
        <f>Q25/C25*100</f>
        <v>0</v>
      </c>
      <c r="R26" s="40">
        <f>R25/C25*100</f>
        <v>0</v>
      </c>
      <c r="S26" s="40">
        <f>S25/C25*100</f>
        <v>0</v>
      </c>
      <c r="T26" s="40">
        <f>T25/C25*100</f>
        <v>42.857142857142854</v>
      </c>
      <c r="U26" s="41">
        <f>U25/C25*100</f>
        <v>7.142857142857142</v>
      </c>
    </row>
    <row r="27" spans="2:21" ht="13.5">
      <c r="B27" s="242" t="s">
        <v>6</v>
      </c>
      <c r="C27" s="33">
        <v>7819</v>
      </c>
      <c r="D27" s="49">
        <f aca="true" t="shared" si="2" ref="D27:U27">SUM(D31,D29,D33,D35,D37,D39)</f>
        <v>2557</v>
      </c>
      <c r="E27" s="49">
        <f t="shared" si="2"/>
        <v>639</v>
      </c>
      <c r="F27" s="49">
        <f t="shared" si="2"/>
        <v>187</v>
      </c>
      <c r="G27" s="49">
        <f t="shared" si="2"/>
        <v>2584</v>
      </c>
      <c r="H27" s="49">
        <f t="shared" si="2"/>
        <v>1756</v>
      </c>
      <c r="I27" s="49">
        <f t="shared" si="2"/>
        <v>618</v>
      </c>
      <c r="J27" s="49">
        <f t="shared" si="2"/>
        <v>342</v>
      </c>
      <c r="K27" s="49">
        <f t="shared" si="2"/>
        <v>513</v>
      </c>
      <c r="L27" s="49">
        <f t="shared" si="2"/>
        <v>1196</v>
      </c>
      <c r="M27" s="49">
        <f t="shared" si="2"/>
        <v>2673</v>
      </c>
      <c r="N27" s="49">
        <f t="shared" si="2"/>
        <v>460</v>
      </c>
      <c r="O27" s="49">
        <f t="shared" si="2"/>
        <v>375</v>
      </c>
      <c r="P27" s="49">
        <f t="shared" si="2"/>
        <v>3040</v>
      </c>
      <c r="Q27" s="49">
        <f t="shared" si="2"/>
        <v>123</v>
      </c>
      <c r="R27" s="49">
        <f t="shared" si="2"/>
        <v>195</v>
      </c>
      <c r="S27" s="49">
        <f t="shared" si="2"/>
        <v>142</v>
      </c>
      <c r="T27" s="49">
        <f t="shared" si="2"/>
        <v>3187</v>
      </c>
      <c r="U27" s="50">
        <f t="shared" si="2"/>
        <v>534</v>
      </c>
    </row>
    <row r="28" spans="2:21" ht="13.5">
      <c r="B28" s="243"/>
      <c r="C28" s="36"/>
      <c r="D28" s="37">
        <f>D27/C27*100</f>
        <v>32.70239161018033</v>
      </c>
      <c r="E28" s="37">
        <f>E27/C27*100</f>
        <v>8.172400562731807</v>
      </c>
      <c r="F28" s="37">
        <f>F27/C27*100</f>
        <v>2.3916101803299656</v>
      </c>
      <c r="G28" s="37">
        <f>G27/C27*100</f>
        <v>33.04770431001407</v>
      </c>
      <c r="H28" s="37">
        <f>H27/C27*100</f>
        <v>22.458114848446094</v>
      </c>
      <c r="I28" s="37">
        <f>I27/C27*100</f>
        <v>7.903824018416677</v>
      </c>
      <c r="J28" s="37">
        <f>J27/C27*100</f>
        <v>4.373960864560686</v>
      </c>
      <c r="K28" s="37">
        <f>K27/C27*100</f>
        <v>6.560941296841029</v>
      </c>
      <c r="L28" s="37">
        <f>L27/C27*100</f>
        <v>15.296073666709297</v>
      </c>
      <c r="M28" s="37">
        <f>M27/C27*100</f>
        <v>34.1859572835401</v>
      </c>
      <c r="N28" s="37">
        <f>N27/C27*100</f>
        <v>5.883105256426653</v>
      </c>
      <c r="O28" s="37">
        <f>O27/C27*100</f>
        <v>4.796009719913032</v>
      </c>
      <c r="P28" s="37">
        <f>P27/C27*100</f>
        <v>38.879652129428315</v>
      </c>
      <c r="Q28" s="37">
        <f>Q27/C27*100</f>
        <v>1.5730911881314746</v>
      </c>
      <c r="R28" s="37">
        <f>R27/C27*100</f>
        <v>2.493925054354777</v>
      </c>
      <c r="S28" s="37">
        <f>S27/C27*100</f>
        <v>1.8160890139404016</v>
      </c>
      <c r="T28" s="37">
        <f>T27/C27*100</f>
        <v>40.759687939634226</v>
      </c>
      <c r="U28" s="38">
        <f>U27/C27*100</f>
        <v>6.829517841156157</v>
      </c>
    </row>
    <row r="29" spans="2:21" ht="13.5">
      <c r="B29" s="245" t="s">
        <v>104</v>
      </c>
      <c r="C29" s="36">
        <v>815</v>
      </c>
      <c r="D29" s="42">
        <v>281</v>
      </c>
      <c r="E29" s="42">
        <v>58</v>
      </c>
      <c r="F29" s="42">
        <v>17</v>
      </c>
      <c r="G29" s="42">
        <v>271</v>
      </c>
      <c r="H29" s="42">
        <v>175</v>
      </c>
      <c r="I29" s="42">
        <v>60</v>
      </c>
      <c r="J29" s="42">
        <v>34</v>
      </c>
      <c r="K29" s="42">
        <v>58</v>
      </c>
      <c r="L29" s="42">
        <v>149</v>
      </c>
      <c r="M29" s="42">
        <v>263</v>
      </c>
      <c r="N29" s="42">
        <v>52</v>
      </c>
      <c r="O29" s="42">
        <v>30</v>
      </c>
      <c r="P29" s="42">
        <v>321</v>
      </c>
      <c r="Q29" s="42">
        <v>11</v>
      </c>
      <c r="R29" s="42">
        <v>22</v>
      </c>
      <c r="S29" s="42">
        <v>17</v>
      </c>
      <c r="T29" s="42">
        <v>325</v>
      </c>
      <c r="U29" s="43">
        <v>58</v>
      </c>
    </row>
    <row r="30" spans="2:21" ht="13.5">
      <c r="B30" s="243"/>
      <c r="C30" s="36"/>
      <c r="D30" s="37">
        <f>D29/C29*100</f>
        <v>34.47852760736196</v>
      </c>
      <c r="E30" s="37">
        <f>E29/C29*100</f>
        <v>7.116564417177915</v>
      </c>
      <c r="F30" s="37">
        <f>F29/C29*100</f>
        <v>2.085889570552147</v>
      </c>
      <c r="G30" s="37">
        <f>G29/C29*100</f>
        <v>33.25153374233129</v>
      </c>
      <c r="H30" s="37">
        <f>H29/C29*100</f>
        <v>21.472392638036812</v>
      </c>
      <c r="I30" s="37">
        <f>I29/C29*100</f>
        <v>7.361963190184049</v>
      </c>
      <c r="J30" s="37">
        <f>J29/C29*100</f>
        <v>4.171779141104294</v>
      </c>
      <c r="K30" s="37">
        <f>K29/C29*100</f>
        <v>7.116564417177915</v>
      </c>
      <c r="L30" s="37">
        <f>L29/C29*100</f>
        <v>18.282208588957054</v>
      </c>
      <c r="M30" s="37">
        <f>M29/C29*100</f>
        <v>32.26993865030675</v>
      </c>
      <c r="N30" s="37">
        <f>N29/C29*100</f>
        <v>6.38036809815951</v>
      </c>
      <c r="O30" s="37">
        <f>O29/C29*100</f>
        <v>3.6809815950920246</v>
      </c>
      <c r="P30" s="37">
        <f>P29/C29*100</f>
        <v>39.38650306748466</v>
      </c>
      <c r="Q30" s="37">
        <f>Q29/C29*100</f>
        <v>1.3496932515337423</v>
      </c>
      <c r="R30" s="37">
        <f>R29/C29*100</f>
        <v>2.6993865030674846</v>
      </c>
      <c r="S30" s="37">
        <f>S29/C29*100</f>
        <v>2.085889570552147</v>
      </c>
      <c r="T30" s="37">
        <f>T29/C29*100</f>
        <v>39.87730061349693</v>
      </c>
      <c r="U30" s="38">
        <f>U29/C29*100</f>
        <v>7.116564417177915</v>
      </c>
    </row>
    <row r="31" spans="2:21" ht="13.5">
      <c r="B31" s="244" t="s">
        <v>103</v>
      </c>
      <c r="C31" s="33">
        <v>1188</v>
      </c>
      <c r="D31" s="34">
        <v>376</v>
      </c>
      <c r="E31" s="34">
        <v>77</v>
      </c>
      <c r="F31" s="34">
        <v>29</v>
      </c>
      <c r="G31" s="34">
        <v>336</v>
      </c>
      <c r="H31" s="34">
        <v>239</v>
      </c>
      <c r="I31" s="34">
        <v>99</v>
      </c>
      <c r="J31" s="34">
        <v>54</v>
      </c>
      <c r="K31" s="34">
        <v>73</v>
      </c>
      <c r="L31" s="34">
        <v>183</v>
      </c>
      <c r="M31" s="34">
        <v>358</v>
      </c>
      <c r="N31" s="34">
        <v>77</v>
      </c>
      <c r="O31" s="34">
        <v>49</v>
      </c>
      <c r="P31" s="34">
        <v>471</v>
      </c>
      <c r="Q31" s="34">
        <v>21</v>
      </c>
      <c r="R31" s="34">
        <v>27</v>
      </c>
      <c r="S31" s="34">
        <v>37</v>
      </c>
      <c r="T31" s="34">
        <v>471</v>
      </c>
      <c r="U31" s="39">
        <v>89</v>
      </c>
    </row>
    <row r="32" spans="2:21" ht="13.5">
      <c r="B32" s="243"/>
      <c r="C32" s="36"/>
      <c r="D32" s="37">
        <f>D31/C31*100</f>
        <v>31.64983164983165</v>
      </c>
      <c r="E32" s="37">
        <f>E31/C31*100</f>
        <v>6.481481481481481</v>
      </c>
      <c r="F32" s="37">
        <f>F31/C31*100</f>
        <v>2.441077441077441</v>
      </c>
      <c r="G32" s="37">
        <f>G31/C31*100</f>
        <v>28.28282828282828</v>
      </c>
      <c r="H32" s="37">
        <f>H31/C31*100</f>
        <v>20.117845117845118</v>
      </c>
      <c r="I32" s="37">
        <f>I31/C31*100</f>
        <v>8.333333333333332</v>
      </c>
      <c r="J32" s="37">
        <f>J31/C31*100</f>
        <v>4.545454545454546</v>
      </c>
      <c r="K32" s="37">
        <f>K31/C31*100</f>
        <v>6.1447811447811445</v>
      </c>
      <c r="L32" s="37">
        <f>L31/C31*100</f>
        <v>15.404040404040403</v>
      </c>
      <c r="M32" s="37">
        <f>M31/C31*100</f>
        <v>30.134680134680135</v>
      </c>
      <c r="N32" s="37">
        <f>N31/C31*100</f>
        <v>6.481481481481481</v>
      </c>
      <c r="O32" s="37">
        <f>O31/C31*100</f>
        <v>4.124579124579125</v>
      </c>
      <c r="P32" s="37">
        <f>P31/C31*100</f>
        <v>39.64646464646464</v>
      </c>
      <c r="Q32" s="37">
        <f>Q31/C31*100</f>
        <v>1.7676767676767675</v>
      </c>
      <c r="R32" s="37">
        <f>R31/C31*100</f>
        <v>2.272727272727273</v>
      </c>
      <c r="S32" s="37">
        <f>S31/C31*100</f>
        <v>3.1144781144781146</v>
      </c>
      <c r="T32" s="37">
        <f>T31/C31*100</f>
        <v>39.64646464646464</v>
      </c>
      <c r="U32" s="38">
        <f>U31/C31*100</f>
        <v>7.491582491582492</v>
      </c>
    </row>
    <row r="33" spans="2:21" ht="13.5">
      <c r="B33" s="245" t="s">
        <v>105</v>
      </c>
      <c r="C33" s="36">
        <v>2658</v>
      </c>
      <c r="D33" s="42">
        <v>843</v>
      </c>
      <c r="E33" s="42">
        <v>237</v>
      </c>
      <c r="F33" s="42">
        <v>66</v>
      </c>
      <c r="G33" s="42">
        <v>892</v>
      </c>
      <c r="H33" s="42">
        <v>608</v>
      </c>
      <c r="I33" s="42">
        <v>218</v>
      </c>
      <c r="J33" s="42">
        <v>127</v>
      </c>
      <c r="K33" s="42">
        <v>182</v>
      </c>
      <c r="L33" s="42">
        <v>409</v>
      </c>
      <c r="M33" s="42">
        <v>960</v>
      </c>
      <c r="N33" s="42">
        <v>156</v>
      </c>
      <c r="O33" s="42">
        <v>133</v>
      </c>
      <c r="P33" s="42">
        <v>973</v>
      </c>
      <c r="Q33" s="42">
        <v>46</v>
      </c>
      <c r="R33" s="42">
        <v>77</v>
      </c>
      <c r="S33" s="42">
        <v>42</v>
      </c>
      <c r="T33" s="42">
        <v>1128</v>
      </c>
      <c r="U33" s="43">
        <v>171</v>
      </c>
    </row>
    <row r="34" spans="2:21" ht="13.5">
      <c r="B34" s="243"/>
      <c r="C34" s="36"/>
      <c r="D34" s="37">
        <f>D33/C33*100</f>
        <v>31.715575620767495</v>
      </c>
      <c r="E34" s="37">
        <f>E33/C33*100</f>
        <v>8.91647855530474</v>
      </c>
      <c r="F34" s="37">
        <f>F33/C33*100</f>
        <v>2.4830699774266365</v>
      </c>
      <c r="G34" s="37">
        <f>G33/C33*100</f>
        <v>33.559066967644846</v>
      </c>
      <c r="H34" s="37">
        <f>H33/C33*100</f>
        <v>22.87434161023326</v>
      </c>
      <c r="I34" s="37">
        <f>I33/C33*100</f>
        <v>8.20165537998495</v>
      </c>
      <c r="J34" s="37">
        <f>J33/C33*100</f>
        <v>4.778028592927012</v>
      </c>
      <c r="K34" s="37">
        <f>K33/C33*100</f>
        <v>6.847253574115876</v>
      </c>
      <c r="L34" s="37">
        <f>L33/C33*100</f>
        <v>15.387509405568094</v>
      </c>
      <c r="M34" s="37">
        <f>M33/C33*100</f>
        <v>36.11738148984199</v>
      </c>
      <c r="N34" s="37">
        <f>N33/C33*100</f>
        <v>5.8690744920993225</v>
      </c>
      <c r="O34" s="37">
        <f>O33/C33*100</f>
        <v>5.003762227238525</v>
      </c>
      <c r="P34" s="37">
        <f>P33/C33*100</f>
        <v>36.606471030850265</v>
      </c>
      <c r="Q34" s="37">
        <f>Q33/C33*100</f>
        <v>1.7306245297215952</v>
      </c>
      <c r="R34" s="37">
        <f>R33/C33*100</f>
        <v>2.8969149736644093</v>
      </c>
      <c r="S34" s="37">
        <f>S33/C33*100</f>
        <v>1.580135440180587</v>
      </c>
      <c r="T34" s="37">
        <f>T33/C33*100</f>
        <v>42.43792325056434</v>
      </c>
      <c r="U34" s="38">
        <f>U33/C33*100</f>
        <v>6.433408577878104</v>
      </c>
    </row>
    <row r="35" spans="2:21" ht="13.5">
      <c r="B35" s="245" t="s">
        <v>106</v>
      </c>
      <c r="C35" s="36">
        <v>1641</v>
      </c>
      <c r="D35" s="42">
        <v>571</v>
      </c>
      <c r="E35" s="42">
        <v>125</v>
      </c>
      <c r="F35" s="42">
        <v>43</v>
      </c>
      <c r="G35" s="42">
        <v>515</v>
      </c>
      <c r="H35" s="42">
        <v>430</v>
      </c>
      <c r="I35" s="42">
        <v>127</v>
      </c>
      <c r="J35" s="42">
        <v>61</v>
      </c>
      <c r="K35" s="42">
        <v>102</v>
      </c>
      <c r="L35" s="42">
        <v>230</v>
      </c>
      <c r="M35" s="42">
        <v>551</v>
      </c>
      <c r="N35" s="42">
        <v>83</v>
      </c>
      <c r="O35" s="42">
        <v>96</v>
      </c>
      <c r="P35" s="42">
        <v>656</v>
      </c>
      <c r="Q35" s="42">
        <v>22</v>
      </c>
      <c r="R35" s="42">
        <v>37</v>
      </c>
      <c r="S35" s="42">
        <v>28</v>
      </c>
      <c r="T35" s="42">
        <v>668</v>
      </c>
      <c r="U35" s="43">
        <v>122</v>
      </c>
    </row>
    <row r="36" spans="2:21" ht="13.5">
      <c r="B36" s="243"/>
      <c r="C36" s="36"/>
      <c r="D36" s="37">
        <f>D35/C35*100</f>
        <v>34.795856185252894</v>
      </c>
      <c r="E36" s="37">
        <f>E35/C35*100</f>
        <v>7.617306520414381</v>
      </c>
      <c r="F36" s="37">
        <f>F35/C35*100</f>
        <v>2.6203534430225472</v>
      </c>
      <c r="G36" s="37">
        <f>G35/C35*100</f>
        <v>31.383302864107254</v>
      </c>
      <c r="H36" s="37">
        <f>H35/C35*100</f>
        <v>26.203534430225474</v>
      </c>
      <c r="I36" s="37">
        <f>I35/C35*100</f>
        <v>7.739183424741011</v>
      </c>
      <c r="J36" s="37">
        <f>J35/C35*100</f>
        <v>3.717245581962218</v>
      </c>
      <c r="K36" s="37">
        <f>K35/C35*100</f>
        <v>6.2157221206581355</v>
      </c>
      <c r="L36" s="37">
        <f>L35/C35*100</f>
        <v>14.015843997562463</v>
      </c>
      <c r="M36" s="37">
        <f>M35/C35*100</f>
        <v>33.577087141986595</v>
      </c>
      <c r="N36" s="37">
        <f>N35/C35*100</f>
        <v>5.05789152955515</v>
      </c>
      <c r="O36" s="37">
        <f>O35/C35*100</f>
        <v>5.850091407678245</v>
      </c>
      <c r="P36" s="37">
        <f>P35/C35*100</f>
        <v>39.97562461913468</v>
      </c>
      <c r="Q36" s="37">
        <f>Q35/C35*100</f>
        <v>1.340645947592931</v>
      </c>
      <c r="R36" s="37">
        <f>R35/C35*100</f>
        <v>2.2547227300426567</v>
      </c>
      <c r="S36" s="37">
        <f>S35/C35*100</f>
        <v>1.7062766605728215</v>
      </c>
      <c r="T36" s="37">
        <f>T35/C35*100</f>
        <v>40.70688604509446</v>
      </c>
      <c r="U36" s="38">
        <f>U35/C35*100</f>
        <v>7.434491163924436</v>
      </c>
    </row>
    <row r="37" spans="2:21" ht="13.5">
      <c r="B37" s="245" t="s">
        <v>107</v>
      </c>
      <c r="C37" s="36">
        <v>326</v>
      </c>
      <c r="D37" s="42">
        <v>93</v>
      </c>
      <c r="E37" s="42">
        <v>27</v>
      </c>
      <c r="F37" s="42">
        <v>3</v>
      </c>
      <c r="G37" s="42">
        <v>108</v>
      </c>
      <c r="H37" s="42">
        <v>67</v>
      </c>
      <c r="I37" s="42">
        <v>24</v>
      </c>
      <c r="J37" s="42">
        <v>15</v>
      </c>
      <c r="K37" s="42">
        <v>27</v>
      </c>
      <c r="L37" s="42">
        <v>54</v>
      </c>
      <c r="M37" s="42">
        <v>112</v>
      </c>
      <c r="N37" s="42">
        <v>17</v>
      </c>
      <c r="O37" s="42">
        <v>8</v>
      </c>
      <c r="P37" s="42">
        <v>152</v>
      </c>
      <c r="Q37" s="42">
        <v>4</v>
      </c>
      <c r="R37" s="42">
        <v>7</v>
      </c>
      <c r="S37" s="42">
        <v>4</v>
      </c>
      <c r="T37" s="42">
        <v>144</v>
      </c>
      <c r="U37" s="43">
        <v>23</v>
      </c>
    </row>
    <row r="38" spans="2:21" ht="13.5">
      <c r="B38" s="243"/>
      <c r="C38" s="36"/>
      <c r="D38" s="37">
        <f>D37/C37*100</f>
        <v>28.52760736196319</v>
      </c>
      <c r="E38" s="37">
        <f>E37/C37*100</f>
        <v>8.282208588957054</v>
      </c>
      <c r="F38" s="37">
        <f>F37/C37*100</f>
        <v>0.9202453987730062</v>
      </c>
      <c r="G38" s="37">
        <f>G37/C37*100</f>
        <v>33.12883435582822</v>
      </c>
      <c r="H38" s="37">
        <f>H37/C37*100</f>
        <v>20.552147239263803</v>
      </c>
      <c r="I38" s="37">
        <f>I37/C37*100</f>
        <v>7.361963190184049</v>
      </c>
      <c r="J38" s="37">
        <f>J37/C37*100</f>
        <v>4.601226993865031</v>
      </c>
      <c r="K38" s="37">
        <f>K37/C37*100</f>
        <v>8.282208588957054</v>
      </c>
      <c r="L38" s="37">
        <f>L37/C37*100</f>
        <v>16.56441717791411</v>
      </c>
      <c r="M38" s="37">
        <f>M37/C37*100</f>
        <v>34.355828220858896</v>
      </c>
      <c r="N38" s="37">
        <f>N37/C37*100</f>
        <v>5.214723926380368</v>
      </c>
      <c r="O38" s="37">
        <f>O37/C37*100</f>
        <v>2.4539877300613497</v>
      </c>
      <c r="P38" s="37">
        <f>P37/C37*100</f>
        <v>46.62576687116564</v>
      </c>
      <c r="Q38" s="37">
        <f>Q37/C37*100</f>
        <v>1.2269938650306749</v>
      </c>
      <c r="R38" s="37">
        <f>R37/C37*100</f>
        <v>2.147239263803681</v>
      </c>
      <c r="S38" s="37">
        <f>S37/C37*100</f>
        <v>1.2269938650306749</v>
      </c>
      <c r="T38" s="37">
        <f>T37/C37*100</f>
        <v>44.171779141104295</v>
      </c>
      <c r="U38" s="38">
        <f>U37/C37*100</f>
        <v>7.05521472392638</v>
      </c>
    </row>
    <row r="39" spans="2:21" ht="13.5">
      <c r="B39" s="245" t="s">
        <v>108</v>
      </c>
      <c r="C39" s="36">
        <v>1191</v>
      </c>
      <c r="D39" s="42">
        <v>393</v>
      </c>
      <c r="E39" s="42">
        <v>115</v>
      </c>
      <c r="F39" s="42">
        <v>29</v>
      </c>
      <c r="G39" s="42">
        <v>462</v>
      </c>
      <c r="H39" s="42">
        <v>237</v>
      </c>
      <c r="I39" s="42">
        <v>90</v>
      </c>
      <c r="J39" s="42">
        <v>51</v>
      </c>
      <c r="K39" s="42">
        <v>71</v>
      </c>
      <c r="L39" s="42">
        <v>171</v>
      </c>
      <c r="M39" s="42">
        <v>429</v>
      </c>
      <c r="N39" s="42">
        <v>75</v>
      </c>
      <c r="O39" s="42">
        <v>59</v>
      </c>
      <c r="P39" s="42">
        <v>467</v>
      </c>
      <c r="Q39" s="42">
        <v>19</v>
      </c>
      <c r="R39" s="42">
        <v>25</v>
      </c>
      <c r="S39" s="42">
        <v>14</v>
      </c>
      <c r="T39" s="42">
        <v>451</v>
      </c>
      <c r="U39" s="43">
        <v>71</v>
      </c>
    </row>
    <row r="40" spans="2:21" ht="13.5">
      <c r="B40" s="243"/>
      <c r="C40" s="44"/>
      <c r="D40" s="40">
        <f>D39/C39*100</f>
        <v>32.99748110831234</v>
      </c>
      <c r="E40" s="40">
        <f>E39/C39*100</f>
        <v>9.655751469353484</v>
      </c>
      <c r="F40" s="40">
        <f>F39/C39*100</f>
        <v>2.434928631402183</v>
      </c>
      <c r="G40" s="40">
        <f>G39/C39*100</f>
        <v>38.79093198992443</v>
      </c>
      <c r="H40" s="40">
        <f>H39/C39*100</f>
        <v>19.899244332493705</v>
      </c>
      <c r="I40" s="40">
        <f>I39/C39*100</f>
        <v>7.5566750629722925</v>
      </c>
      <c r="J40" s="40">
        <f>J39/C39*100</f>
        <v>4.282115869017632</v>
      </c>
      <c r="K40" s="40">
        <f>K39/C39*100</f>
        <v>5.961376994122586</v>
      </c>
      <c r="L40" s="40">
        <f>L39/C39*100</f>
        <v>14.357682619647354</v>
      </c>
      <c r="M40" s="40">
        <f>M39/C39*100</f>
        <v>36.02015113350126</v>
      </c>
      <c r="N40" s="40">
        <f>N39/C39*100</f>
        <v>6.297229219143577</v>
      </c>
      <c r="O40" s="40">
        <f>O39/C39*100</f>
        <v>4.953820319059614</v>
      </c>
      <c r="P40" s="40">
        <f>P39/C39*100</f>
        <v>39.210747271200674</v>
      </c>
      <c r="Q40" s="40">
        <f>Q39/C39*100</f>
        <v>1.595298068849706</v>
      </c>
      <c r="R40" s="40">
        <f>R39/C39*100</f>
        <v>2.0990764063811924</v>
      </c>
      <c r="S40" s="40">
        <f>S39/C39*100</f>
        <v>1.1754827875734677</v>
      </c>
      <c r="T40" s="40">
        <f>T39/C39*100</f>
        <v>37.86733837111671</v>
      </c>
      <c r="U40" s="41">
        <f>U39/C39*100</f>
        <v>5.961376994122586</v>
      </c>
    </row>
    <row r="41" spans="2:21" ht="13.5">
      <c r="B41" s="242" t="s">
        <v>6</v>
      </c>
      <c r="C41" s="45">
        <v>7819</v>
      </c>
      <c r="D41" s="49">
        <f>SUM(D43,D45)</f>
        <v>2557</v>
      </c>
      <c r="E41" s="49">
        <f aca="true" t="shared" si="3" ref="E41:U41">SUM(E43,E45)</f>
        <v>639</v>
      </c>
      <c r="F41" s="49">
        <f t="shared" si="3"/>
        <v>187</v>
      </c>
      <c r="G41" s="49">
        <f>SUM(G43,G45)</f>
        <v>2584</v>
      </c>
      <c r="H41" s="49">
        <f t="shared" si="3"/>
        <v>1756</v>
      </c>
      <c r="I41" s="49">
        <f t="shared" si="3"/>
        <v>618</v>
      </c>
      <c r="J41" s="49">
        <f t="shared" si="3"/>
        <v>342</v>
      </c>
      <c r="K41" s="49">
        <f t="shared" si="3"/>
        <v>513</v>
      </c>
      <c r="L41" s="49">
        <f t="shared" si="3"/>
        <v>1196</v>
      </c>
      <c r="M41" s="49">
        <f t="shared" si="3"/>
        <v>2673</v>
      </c>
      <c r="N41" s="49">
        <f t="shared" si="3"/>
        <v>460</v>
      </c>
      <c r="O41" s="49">
        <f t="shared" si="3"/>
        <v>375</v>
      </c>
      <c r="P41" s="49">
        <f t="shared" si="3"/>
        <v>3040</v>
      </c>
      <c r="Q41" s="49">
        <f t="shared" si="3"/>
        <v>123</v>
      </c>
      <c r="R41" s="49">
        <f t="shared" si="3"/>
        <v>195</v>
      </c>
      <c r="S41" s="49">
        <f t="shared" si="3"/>
        <v>142</v>
      </c>
      <c r="T41" s="49">
        <f t="shared" si="3"/>
        <v>3187</v>
      </c>
      <c r="U41" s="50">
        <f t="shared" si="3"/>
        <v>534</v>
      </c>
    </row>
    <row r="42" spans="2:21" ht="13.5">
      <c r="B42" s="243"/>
      <c r="C42" s="51"/>
      <c r="D42" s="37">
        <f>D41/C41*100</f>
        <v>32.70239161018033</v>
      </c>
      <c r="E42" s="37">
        <f>E41/C41*100</f>
        <v>8.172400562731807</v>
      </c>
      <c r="F42" s="37">
        <f>F41/C41*100</f>
        <v>2.3916101803299656</v>
      </c>
      <c r="G42" s="37">
        <f>G41/C41*100</f>
        <v>33.04770431001407</v>
      </c>
      <c r="H42" s="37">
        <f>H41/C41*100</f>
        <v>22.458114848446094</v>
      </c>
      <c r="I42" s="37">
        <f>I41/C41*100</f>
        <v>7.903824018416677</v>
      </c>
      <c r="J42" s="37">
        <f>J41/C41*100</f>
        <v>4.373960864560686</v>
      </c>
      <c r="K42" s="37">
        <f>K41/C41*100</f>
        <v>6.560941296841029</v>
      </c>
      <c r="L42" s="37">
        <f>L41/C41*100</f>
        <v>15.296073666709297</v>
      </c>
      <c r="M42" s="37">
        <f>M41/C41*100</f>
        <v>34.1859572835401</v>
      </c>
      <c r="N42" s="37">
        <f>N41/C41*100</f>
        <v>5.883105256426653</v>
      </c>
      <c r="O42" s="37">
        <f>O41/C41*100</f>
        <v>4.796009719913032</v>
      </c>
      <c r="P42" s="37">
        <f>P41/C41*100</f>
        <v>38.879652129428315</v>
      </c>
      <c r="Q42" s="37">
        <f>Q41/C41*100</f>
        <v>1.5730911881314746</v>
      </c>
      <c r="R42" s="37">
        <f>R41/C41*100</f>
        <v>2.493925054354777</v>
      </c>
      <c r="S42" s="37">
        <f>S41/C41*100</f>
        <v>1.8160890139404016</v>
      </c>
      <c r="T42" s="37">
        <f>T41/C41*100</f>
        <v>40.759687939634226</v>
      </c>
      <c r="U42" s="38">
        <f>U41/C41*100</f>
        <v>6.829517841156157</v>
      </c>
    </row>
    <row r="43" spans="2:21" ht="13.5">
      <c r="B43" s="245" t="s">
        <v>163</v>
      </c>
      <c r="C43" s="51">
        <v>3189</v>
      </c>
      <c r="D43" s="42">
        <v>1139</v>
      </c>
      <c r="E43" s="42">
        <v>266</v>
      </c>
      <c r="F43" s="42">
        <v>71</v>
      </c>
      <c r="G43" s="42">
        <v>1077</v>
      </c>
      <c r="H43" s="42">
        <v>760</v>
      </c>
      <c r="I43" s="42">
        <v>221</v>
      </c>
      <c r="J43" s="42">
        <v>149</v>
      </c>
      <c r="K43" s="42">
        <v>187</v>
      </c>
      <c r="L43" s="42">
        <v>486</v>
      </c>
      <c r="M43" s="42">
        <v>1143</v>
      </c>
      <c r="N43" s="42">
        <v>208</v>
      </c>
      <c r="O43" s="42">
        <v>116</v>
      </c>
      <c r="P43" s="42">
        <v>1254</v>
      </c>
      <c r="Q43" s="42">
        <v>41</v>
      </c>
      <c r="R43" s="42">
        <v>63</v>
      </c>
      <c r="S43" s="42">
        <v>65</v>
      </c>
      <c r="T43" s="42">
        <v>1204</v>
      </c>
      <c r="U43" s="43">
        <v>223</v>
      </c>
    </row>
    <row r="44" spans="2:21" ht="13.5">
      <c r="B44" s="243"/>
      <c r="C44" s="51"/>
      <c r="D44" s="37">
        <f>D43/C43*100</f>
        <v>35.716525556600814</v>
      </c>
      <c r="E44" s="37">
        <f>E43/C43*100</f>
        <v>8.341172781436187</v>
      </c>
      <c r="F44" s="37">
        <f>F43/C43*100</f>
        <v>2.2264032612104105</v>
      </c>
      <c r="G44" s="37">
        <f>G43/C43*100</f>
        <v>33.772342427093136</v>
      </c>
      <c r="H44" s="37">
        <f>H43/C43*100</f>
        <v>23.83192223267482</v>
      </c>
      <c r="I44" s="37">
        <f>I43/C43*100</f>
        <v>6.930072122922547</v>
      </c>
      <c r="J44" s="37">
        <f>J43/C43*100</f>
        <v>4.672311069300721</v>
      </c>
      <c r="K44" s="37">
        <f>K43/C43*100</f>
        <v>5.863907180934462</v>
      </c>
      <c r="L44" s="37">
        <f>L43/C43*100</f>
        <v>15.23988711194732</v>
      </c>
      <c r="M44" s="37">
        <f>M43/C43*100</f>
        <v>35.84195672624647</v>
      </c>
      <c r="N44" s="37">
        <f>N43/C43*100</f>
        <v>6.522420821574161</v>
      </c>
      <c r="O44" s="37">
        <f>O43/C43*100</f>
        <v>3.6375039197240513</v>
      </c>
      <c r="P44" s="37">
        <f>P43/C43*100</f>
        <v>39.32267168391345</v>
      </c>
      <c r="Q44" s="37">
        <f>Q43/C43*100</f>
        <v>1.2856694888679836</v>
      </c>
      <c r="R44" s="37">
        <f>R43/C43*100</f>
        <v>1.975540921919097</v>
      </c>
      <c r="S44" s="37">
        <f>S43/C43*100</f>
        <v>2.0382565067419254</v>
      </c>
      <c r="T44" s="37">
        <f>T43/C43*100</f>
        <v>37.75478206334274</v>
      </c>
      <c r="U44" s="38">
        <f>U43/C43*100</f>
        <v>6.992787707745375</v>
      </c>
    </row>
    <row r="45" spans="2:21" ht="13.5">
      <c r="B45" s="246" t="s">
        <v>109</v>
      </c>
      <c r="C45" s="51">
        <v>4630</v>
      </c>
      <c r="D45" s="42">
        <v>1418</v>
      </c>
      <c r="E45" s="42">
        <v>373</v>
      </c>
      <c r="F45" s="42">
        <v>116</v>
      </c>
      <c r="G45" s="42">
        <v>1507</v>
      </c>
      <c r="H45" s="42">
        <v>996</v>
      </c>
      <c r="I45" s="42">
        <v>397</v>
      </c>
      <c r="J45" s="42">
        <v>193</v>
      </c>
      <c r="K45" s="42">
        <v>326</v>
      </c>
      <c r="L45" s="42">
        <v>710</v>
      </c>
      <c r="M45" s="42">
        <v>1530</v>
      </c>
      <c r="N45" s="42">
        <v>252</v>
      </c>
      <c r="O45" s="42">
        <v>259</v>
      </c>
      <c r="P45" s="42">
        <v>1786</v>
      </c>
      <c r="Q45" s="42">
        <v>82</v>
      </c>
      <c r="R45" s="42">
        <v>132</v>
      </c>
      <c r="S45" s="42">
        <v>77</v>
      </c>
      <c r="T45" s="42">
        <v>1983</v>
      </c>
      <c r="U45" s="43">
        <v>311</v>
      </c>
    </row>
    <row r="46" spans="2:21" ht="13.5">
      <c r="B46" s="247"/>
      <c r="C46" s="44"/>
      <c r="D46" s="40">
        <f>D45/C45*100</f>
        <v>30.62634989200864</v>
      </c>
      <c r="E46" s="40">
        <f>E45/C45*100</f>
        <v>8.056155507559396</v>
      </c>
      <c r="F46" s="40">
        <f>F45/C45*100</f>
        <v>2.5053995680345573</v>
      </c>
      <c r="G46" s="40">
        <f>G45/C45*100</f>
        <v>32.54859611231101</v>
      </c>
      <c r="H46" s="40">
        <f>H45/C45*100</f>
        <v>21.511879049676025</v>
      </c>
      <c r="I46" s="40">
        <f>I45/C45*100</f>
        <v>8.57451403887689</v>
      </c>
      <c r="J46" s="40">
        <f>J45/C45*100</f>
        <v>4.168466522678186</v>
      </c>
      <c r="K46" s="40">
        <f>K45/C45*100</f>
        <v>7.041036717062635</v>
      </c>
      <c r="L46" s="40">
        <f>L45/C45*100</f>
        <v>15.334773218142548</v>
      </c>
      <c r="M46" s="40">
        <f>M45/C45*100</f>
        <v>33.04535637149028</v>
      </c>
      <c r="N46" s="40">
        <f>N45/C45*100</f>
        <v>5.442764578833693</v>
      </c>
      <c r="O46" s="40">
        <f>O45/C45*100</f>
        <v>5.593952483801297</v>
      </c>
      <c r="P46" s="40">
        <f>P45/C45*100</f>
        <v>38.57451403887689</v>
      </c>
      <c r="Q46" s="40">
        <f>Q45/C45*100</f>
        <v>1.7710583153347732</v>
      </c>
      <c r="R46" s="40">
        <f>R45/C45*100</f>
        <v>2.85097192224622</v>
      </c>
      <c r="S46" s="40">
        <f>S45/C45*100</f>
        <v>1.6630669546436285</v>
      </c>
      <c r="T46" s="40">
        <f>T45/C45*100</f>
        <v>42.829373650107996</v>
      </c>
      <c r="U46" s="41">
        <f>U45/C45*100</f>
        <v>6.717062634989201</v>
      </c>
    </row>
    <row r="51" ht="13.5">
      <c r="A51" s="16" t="s">
        <v>274</v>
      </c>
    </row>
    <row r="52" ht="13.5">
      <c r="A52" s="16" t="s">
        <v>183</v>
      </c>
    </row>
    <row r="54" spans="2:21" ht="22.5">
      <c r="B54" s="29" t="s">
        <v>97</v>
      </c>
      <c r="C54" s="30" t="s">
        <v>63</v>
      </c>
      <c r="D54" s="31" t="s">
        <v>64</v>
      </c>
      <c r="E54" s="31" t="s">
        <v>65</v>
      </c>
      <c r="F54" s="31" t="s">
        <v>66</v>
      </c>
      <c r="G54" s="31" t="s">
        <v>67</v>
      </c>
      <c r="H54" s="31" t="s">
        <v>68</v>
      </c>
      <c r="I54" s="31" t="s">
        <v>69</v>
      </c>
      <c r="J54" s="31" t="s">
        <v>70</v>
      </c>
      <c r="K54" s="31" t="s">
        <v>71</v>
      </c>
      <c r="L54" s="31" t="s">
        <v>72</v>
      </c>
      <c r="M54" s="31" t="s">
        <v>73</v>
      </c>
      <c r="N54" s="31" t="s">
        <v>74</v>
      </c>
      <c r="O54" s="31" t="s">
        <v>75</v>
      </c>
      <c r="P54" s="31" t="s">
        <v>76</v>
      </c>
      <c r="Q54" s="31" t="s">
        <v>77</v>
      </c>
      <c r="R54" s="31" t="s">
        <v>78</v>
      </c>
      <c r="S54" s="31" t="s">
        <v>79</v>
      </c>
      <c r="T54" s="31" t="s">
        <v>80</v>
      </c>
      <c r="U54" s="32" t="s">
        <v>5</v>
      </c>
    </row>
    <row r="55" spans="2:21" ht="13.5">
      <c r="B55" s="242" t="s">
        <v>6</v>
      </c>
      <c r="C55" s="45">
        <v>7819</v>
      </c>
      <c r="D55" s="46">
        <f aca="true" t="shared" si="4" ref="D55:U55">SUM(D57,D59,D61)</f>
        <v>350</v>
      </c>
      <c r="E55" s="46">
        <f t="shared" si="4"/>
        <v>610</v>
      </c>
      <c r="F55" s="46">
        <f t="shared" si="4"/>
        <v>921</v>
      </c>
      <c r="G55" s="46">
        <f t="shared" si="4"/>
        <v>556</v>
      </c>
      <c r="H55" s="46">
        <f t="shared" si="4"/>
        <v>440</v>
      </c>
      <c r="I55" s="46">
        <f t="shared" si="4"/>
        <v>311</v>
      </c>
      <c r="J55" s="46">
        <f t="shared" si="4"/>
        <v>1664</v>
      </c>
      <c r="K55" s="46">
        <f t="shared" si="4"/>
        <v>530</v>
      </c>
      <c r="L55" s="46">
        <f t="shared" si="4"/>
        <v>109</v>
      </c>
      <c r="M55" s="46">
        <f t="shared" si="4"/>
        <v>1224</v>
      </c>
      <c r="N55" s="46">
        <f t="shared" si="4"/>
        <v>453</v>
      </c>
      <c r="O55" s="46">
        <f t="shared" si="4"/>
        <v>2719</v>
      </c>
      <c r="P55" s="46">
        <f t="shared" si="4"/>
        <v>304</v>
      </c>
      <c r="Q55" s="46">
        <f t="shared" si="4"/>
        <v>2022</v>
      </c>
      <c r="R55" s="46">
        <f t="shared" si="4"/>
        <v>579</v>
      </c>
      <c r="S55" s="46">
        <f t="shared" si="4"/>
        <v>177</v>
      </c>
      <c r="T55" s="46">
        <f t="shared" si="4"/>
        <v>240</v>
      </c>
      <c r="U55" s="35">
        <f t="shared" si="4"/>
        <v>271</v>
      </c>
    </row>
    <row r="56" spans="2:21" ht="13.5">
      <c r="B56" s="243"/>
      <c r="C56" s="47"/>
      <c r="D56" s="37">
        <f>D55/C55*100</f>
        <v>4.476275738585497</v>
      </c>
      <c r="E56" s="37">
        <f>E55/C55*100</f>
        <v>7.801509144391866</v>
      </c>
      <c r="F56" s="37">
        <f>F55/C55*100</f>
        <v>11.778999872106407</v>
      </c>
      <c r="G56" s="37">
        <f>G55/C55*100</f>
        <v>7.110883744724389</v>
      </c>
      <c r="H56" s="37">
        <f>H55/C55*100</f>
        <v>5.627318071364624</v>
      </c>
      <c r="I56" s="37">
        <f>I55/C55*100</f>
        <v>3.9774907277145415</v>
      </c>
      <c r="J56" s="37">
        <f>J55/C55*100</f>
        <v>21.28149379716076</v>
      </c>
      <c r="K56" s="37">
        <f>K55/C55*100</f>
        <v>6.7783604041437515</v>
      </c>
      <c r="L56" s="37">
        <f>L55/C55*100</f>
        <v>1.3940401585880546</v>
      </c>
      <c r="M56" s="37">
        <f>M55/C55*100</f>
        <v>15.654175725796138</v>
      </c>
      <c r="N56" s="37">
        <f>N55/C55*100</f>
        <v>5.793579741654943</v>
      </c>
      <c r="O56" s="37">
        <f>O55/C55*100</f>
        <v>34.77426780918276</v>
      </c>
      <c r="P56" s="37">
        <f>P55/C55*100</f>
        <v>3.8879652129428317</v>
      </c>
      <c r="Q56" s="37">
        <f>Q55/C55*100</f>
        <v>25.860084409771073</v>
      </c>
      <c r="R56" s="37">
        <f>R55/C55*100</f>
        <v>7.405039007545722</v>
      </c>
      <c r="S56" s="37">
        <f>S55/C55*100</f>
        <v>2.2637165877989514</v>
      </c>
      <c r="T56" s="37">
        <f>T55/C55*100</f>
        <v>3.0694462207443407</v>
      </c>
      <c r="U56" s="38">
        <f>U55/C55*100</f>
        <v>3.4659163575904843</v>
      </c>
    </row>
    <row r="57" spans="2:21" ht="13.5">
      <c r="B57" s="244" t="s">
        <v>12</v>
      </c>
      <c r="C57" s="47">
        <v>3936</v>
      </c>
      <c r="D57" s="34">
        <v>165</v>
      </c>
      <c r="E57" s="34">
        <v>328</v>
      </c>
      <c r="F57" s="34">
        <v>467</v>
      </c>
      <c r="G57" s="34">
        <v>319</v>
      </c>
      <c r="H57" s="34">
        <v>211</v>
      </c>
      <c r="I57" s="34">
        <v>166</v>
      </c>
      <c r="J57" s="34">
        <v>839</v>
      </c>
      <c r="K57" s="34">
        <v>286</v>
      </c>
      <c r="L57" s="34">
        <v>58</v>
      </c>
      <c r="M57" s="34">
        <v>695</v>
      </c>
      <c r="N57" s="34">
        <v>200</v>
      </c>
      <c r="O57" s="34">
        <v>1349</v>
      </c>
      <c r="P57" s="34">
        <v>176</v>
      </c>
      <c r="Q57" s="34">
        <v>910</v>
      </c>
      <c r="R57" s="34">
        <v>264</v>
      </c>
      <c r="S57" s="34">
        <v>91</v>
      </c>
      <c r="T57" s="34">
        <v>135</v>
      </c>
      <c r="U57" s="39">
        <v>145</v>
      </c>
    </row>
    <row r="58" spans="2:21" ht="13.5">
      <c r="B58" s="243"/>
      <c r="C58" s="47"/>
      <c r="D58" s="37">
        <f>D57/C57*100</f>
        <v>4.192073170731708</v>
      </c>
      <c r="E58" s="37">
        <f>E57/C57*100</f>
        <v>8.333333333333332</v>
      </c>
      <c r="F58" s="37">
        <f>F57/C57*100</f>
        <v>11.864837398373984</v>
      </c>
      <c r="G58" s="37">
        <f>G57/C57*100</f>
        <v>8.104674796747966</v>
      </c>
      <c r="H58" s="37">
        <f>H57/C57*100</f>
        <v>5.360772357723577</v>
      </c>
      <c r="I58" s="37">
        <f>I57/C57*100</f>
        <v>4.217479674796748</v>
      </c>
      <c r="J58" s="37">
        <f>J57/C57*100</f>
        <v>21.316056910569106</v>
      </c>
      <c r="K58" s="37">
        <f>K57/C57*100</f>
        <v>7.266260162601626</v>
      </c>
      <c r="L58" s="37">
        <f>L57/C57*100</f>
        <v>1.4735772357723578</v>
      </c>
      <c r="M58" s="37">
        <f>M57/C57*100</f>
        <v>17.65752032520325</v>
      </c>
      <c r="N58" s="37">
        <f>N57/C57*100</f>
        <v>5.08130081300813</v>
      </c>
      <c r="O58" s="37">
        <f>O57/C57*100</f>
        <v>34.27337398373984</v>
      </c>
      <c r="P58" s="37">
        <f>P57/C57*100</f>
        <v>4.471544715447155</v>
      </c>
      <c r="Q58" s="37">
        <f>Q57/C57*100</f>
        <v>23.119918699186993</v>
      </c>
      <c r="R58" s="37">
        <f>R57/C57*100</f>
        <v>6.707317073170732</v>
      </c>
      <c r="S58" s="37">
        <f>S57/C57*100</f>
        <v>2.311991869918699</v>
      </c>
      <c r="T58" s="37">
        <f>T57/C57*100</f>
        <v>3.429878048780488</v>
      </c>
      <c r="U58" s="38">
        <f>U57/C57*100</f>
        <v>3.6839430894308944</v>
      </c>
    </row>
    <row r="59" spans="2:21" ht="13.5">
      <c r="B59" s="245" t="s">
        <v>13</v>
      </c>
      <c r="C59" s="47">
        <v>3737</v>
      </c>
      <c r="D59" s="34">
        <v>174</v>
      </c>
      <c r="E59" s="34">
        <v>271</v>
      </c>
      <c r="F59" s="34">
        <v>441</v>
      </c>
      <c r="G59" s="34">
        <v>229</v>
      </c>
      <c r="H59" s="34">
        <v>219</v>
      </c>
      <c r="I59" s="34">
        <v>142</v>
      </c>
      <c r="J59" s="34">
        <v>798</v>
      </c>
      <c r="K59" s="34">
        <v>236</v>
      </c>
      <c r="L59" s="34">
        <v>48</v>
      </c>
      <c r="M59" s="34">
        <v>505</v>
      </c>
      <c r="N59" s="34">
        <v>242</v>
      </c>
      <c r="O59" s="34">
        <v>1319</v>
      </c>
      <c r="P59" s="34">
        <v>122</v>
      </c>
      <c r="Q59" s="34">
        <v>1088</v>
      </c>
      <c r="R59" s="34">
        <v>305</v>
      </c>
      <c r="S59" s="34">
        <v>79</v>
      </c>
      <c r="T59" s="34">
        <v>101</v>
      </c>
      <c r="U59" s="39">
        <v>125</v>
      </c>
    </row>
    <row r="60" spans="2:21" ht="13.5">
      <c r="B60" s="243"/>
      <c r="C60" s="47"/>
      <c r="D60" s="37">
        <f>D59/C59*100</f>
        <v>4.656141289804657</v>
      </c>
      <c r="E60" s="37">
        <f>E59/C59*100</f>
        <v>7.251806261707252</v>
      </c>
      <c r="F60" s="37">
        <f>F59/C59*100</f>
        <v>11.800909820711802</v>
      </c>
      <c r="G60" s="37">
        <f>G59/C59*100</f>
        <v>6.127910088306128</v>
      </c>
      <c r="H60" s="37">
        <f>H59/C59*100</f>
        <v>5.86031576130586</v>
      </c>
      <c r="I60" s="37">
        <f>I59/C59*100</f>
        <v>3.7998394434038</v>
      </c>
      <c r="J60" s="37">
        <f>J59/C59*100</f>
        <v>21.354027294621353</v>
      </c>
      <c r="K60" s="37">
        <f>K59/C59*100</f>
        <v>6.315226117206316</v>
      </c>
      <c r="L60" s="37">
        <f>L59/C59*100</f>
        <v>1.2844527696012844</v>
      </c>
      <c r="M60" s="37">
        <f>M59/C59*100</f>
        <v>13.513513513513514</v>
      </c>
      <c r="N60" s="37">
        <f>N59/C59*100</f>
        <v>6.475782713406477</v>
      </c>
      <c r="O60" s="37">
        <f>O59/C59*100</f>
        <v>35.295691731335296</v>
      </c>
      <c r="P60" s="37">
        <f>P59/C59*100</f>
        <v>3.2646507894032646</v>
      </c>
      <c r="Q60" s="37">
        <f>Q59/C59*100</f>
        <v>29.11426277762911</v>
      </c>
      <c r="R60" s="37">
        <f>R59/C59*100</f>
        <v>8.161626973508161</v>
      </c>
      <c r="S60" s="37">
        <f>S59/C59*100</f>
        <v>2.113995183302114</v>
      </c>
      <c r="T60" s="37">
        <f>T59/C59*100</f>
        <v>2.7027027027027026</v>
      </c>
      <c r="U60" s="38">
        <f>U59/C59*100</f>
        <v>3.3449290875033446</v>
      </c>
    </row>
    <row r="61" spans="2:21" ht="13.5">
      <c r="B61" s="246" t="s">
        <v>11</v>
      </c>
      <c r="C61" s="47">
        <v>146</v>
      </c>
      <c r="D61" s="34">
        <v>11</v>
      </c>
      <c r="E61" s="34">
        <v>11</v>
      </c>
      <c r="F61" s="34">
        <v>13</v>
      </c>
      <c r="G61" s="34">
        <v>8</v>
      </c>
      <c r="H61" s="34">
        <v>10</v>
      </c>
      <c r="I61" s="34">
        <v>3</v>
      </c>
      <c r="J61" s="34">
        <v>27</v>
      </c>
      <c r="K61" s="34">
        <v>8</v>
      </c>
      <c r="L61" s="34">
        <v>3</v>
      </c>
      <c r="M61" s="34">
        <v>24</v>
      </c>
      <c r="N61" s="34">
        <v>11</v>
      </c>
      <c r="O61" s="34">
        <v>51</v>
      </c>
      <c r="P61" s="34">
        <v>6</v>
      </c>
      <c r="Q61" s="34">
        <v>24</v>
      </c>
      <c r="R61" s="34">
        <v>10</v>
      </c>
      <c r="S61" s="34">
        <v>7</v>
      </c>
      <c r="T61" s="34">
        <v>4</v>
      </c>
      <c r="U61" s="39">
        <v>1</v>
      </c>
    </row>
    <row r="62" spans="2:21" ht="13.5">
      <c r="B62" s="247"/>
      <c r="C62" s="48"/>
      <c r="D62" s="40">
        <f>D61/C61*100</f>
        <v>7.534246575342466</v>
      </c>
      <c r="E62" s="40">
        <f>E61/C61*100</f>
        <v>7.534246575342466</v>
      </c>
      <c r="F62" s="40">
        <f>F61/C61*100</f>
        <v>8.904109589041095</v>
      </c>
      <c r="G62" s="40">
        <f>G61/C61*100</f>
        <v>5.47945205479452</v>
      </c>
      <c r="H62" s="40">
        <f>H61/C61*100</f>
        <v>6.8493150684931505</v>
      </c>
      <c r="I62" s="40">
        <f>I61/C61*100</f>
        <v>2.054794520547945</v>
      </c>
      <c r="J62" s="40">
        <f>J61/C61*100</f>
        <v>18.493150684931507</v>
      </c>
      <c r="K62" s="40">
        <f>K61/C61*100</f>
        <v>5.47945205479452</v>
      </c>
      <c r="L62" s="40">
        <f>L61/C61*100</f>
        <v>2.054794520547945</v>
      </c>
      <c r="M62" s="40">
        <f>M61/C61*100</f>
        <v>16.43835616438356</v>
      </c>
      <c r="N62" s="40">
        <f>N61/C61*100</f>
        <v>7.534246575342466</v>
      </c>
      <c r="O62" s="40">
        <f>O61/C61*100</f>
        <v>34.93150684931507</v>
      </c>
      <c r="P62" s="40">
        <f>P61/C61*100</f>
        <v>4.10958904109589</v>
      </c>
      <c r="Q62" s="40">
        <f>Q61/C61*100</f>
        <v>16.43835616438356</v>
      </c>
      <c r="R62" s="40">
        <f>R61/C61*100</f>
        <v>6.8493150684931505</v>
      </c>
      <c r="S62" s="40">
        <f>S61/C61*100</f>
        <v>4.794520547945205</v>
      </c>
      <c r="T62" s="40">
        <f>T61/C61*100</f>
        <v>2.73972602739726</v>
      </c>
      <c r="U62" s="41">
        <f>U61/C61*100</f>
        <v>0.684931506849315</v>
      </c>
    </row>
    <row r="63" spans="2:21" ht="13.5">
      <c r="B63" s="242" t="s">
        <v>6</v>
      </c>
      <c r="C63" s="45">
        <v>7819</v>
      </c>
      <c r="D63" s="49">
        <f>SUM(D65,D67,D69,D71,D73,D75)</f>
        <v>350</v>
      </c>
      <c r="E63" s="49">
        <f>SUM(E65,E67,E69,E71,E73,E75)</f>
        <v>610</v>
      </c>
      <c r="F63" s="49">
        <f>SUM(F65,F67,F69,F71,F73,F75)</f>
        <v>921</v>
      </c>
      <c r="G63" s="49">
        <f>SUM(G65,G67,G69,G71,G73,G75)</f>
        <v>556</v>
      </c>
      <c r="H63" s="49">
        <f>SUM(H65,H67,H69,H71,H73,H75)</f>
        <v>440</v>
      </c>
      <c r="I63" s="49">
        <f aca="true" t="shared" si="5" ref="I63:T63">SUM(I65,I67,I69,I71,I73,I75)</f>
        <v>311</v>
      </c>
      <c r="J63" s="49">
        <f>SUM(J65,J67,J69,J71,J73,J75)</f>
        <v>1664</v>
      </c>
      <c r="K63" s="49">
        <f t="shared" si="5"/>
        <v>530</v>
      </c>
      <c r="L63" s="49">
        <f t="shared" si="5"/>
        <v>109</v>
      </c>
      <c r="M63" s="49">
        <f t="shared" si="5"/>
        <v>1224</v>
      </c>
      <c r="N63" s="49">
        <f t="shared" si="5"/>
        <v>453</v>
      </c>
      <c r="O63" s="49">
        <f t="shared" si="5"/>
        <v>2719</v>
      </c>
      <c r="P63" s="49">
        <f t="shared" si="5"/>
        <v>304</v>
      </c>
      <c r="Q63" s="49">
        <f t="shared" si="5"/>
        <v>2022</v>
      </c>
      <c r="R63" s="49">
        <f t="shared" si="5"/>
        <v>579</v>
      </c>
      <c r="S63" s="49">
        <f t="shared" si="5"/>
        <v>177</v>
      </c>
      <c r="T63" s="49">
        <f t="shared" si="5"/>
        <v>240</v>
      </c>
      <c r="U63" s="50">
        <f>SUM(U65,U67,U69,U71,U73,U75)</f>
        <v>271</v>
      </c>
    </row>
    <row r="64" spans="2:21" ht="13.5">
      <c r="B64" s="243"/>
      <c r="C64" s="51"/>
      <c r="D64" s="37">
        <f>D63/C63*100</f>
        <v>4.476275738585497</v>
      </c>
      <c r="E64" s="37">
        <f>E63/C63*100</f>
        <v>7.801509144391866</v>
      </c>
      <c r="F64" s="37">
        <f>F63/C63*100</f>
        <v>11.778999872106407</v>
      </c>
      <c r="G64" s="37">
        <f>G63/C63*100</f>
        <v>7.110883744724389</v>
      </c>
      <c r="H64" s="37">
        <f>H63/C63*100</f>
        <v>5.627318071364624</v>
      </c>
      <c r="I64" s="37">
        <f>I63/C63*100</f>
        <v>3.9774907277145415</v>
      </c>
      <c r="J64" s="37">
        <f>J63/C63*100</f>
        <v>21.28149379716076</v>
      </c>
      <c r="K64" s="37">
        <f>K63/C63*100</f>
        <v>6.7783604041437515</v>
      </c>
      <c r="L64" s="37">
        <f>L63/C63*100</f>
        <v>1.3940401585880546</v>
      </c>
      <c r="M64" s="37">
        <f>M63/C63*100</f>
        <v>15.654175725796138</v>
      </c>
      <c r="N64" s="37">
        <f>N63/C63*100</f>
        <v>5.793579741654943</v>
      </c>
      <c r="O64" s="37">
        <f>O63/C63*100</f>
        <v>34.77426780918276</v>
      </c>
      <c r="P64" s="37">
        <f>P63/C63*100</f>
        <v>3.8879652129428317</v>
      </c>
      <c r="Q64" s="37">
        <f>Q63/C63*100</f>
        <v>25.860084409771073</v>
      </c>
      <c r="R64" s="37">
        <f>R63/C63*100</f>
        <v>7.405039007545722</v>
      </c>
      <c r="S64" s="37">
        <f>S63/C63*100</f>
        <v>2.2637165877989514</v>
      </c>
      <c r="T64" s="37">
        <f>T63/C63*100</f>
        <v>3.0694462207443407</v>
      </c>
      <c r="U64" s="38">
        <f>U63/C63*100</f>
        <v>3.4659163575904843</v>
      </c>
    </row>
    <row r="65" spans="2:21" ht="13.5">
      <c r="B65" s="244" t="s">
        <v>98</v>
      </c>
      <c r="C65" s="47">
        <v>930</v>
      </c>
      <c r="D65" s="34">
        <v>15</v>
      </c>
      <c r="E65" s="34">
        <v>61</v>
      </c>
      <c r="F65" s="34">
        <v>106</v>
      </c>
      <c r="G65" s="34">
        <v>67</v>
      </c>
      <c r="H65" s="34">
        <v>49</v>
      </c>
      <c r="I65" s="34">
        <v>50</v>
      </c>
      <c r="J65" s="34">
        <v>115</v>
      </c>
      <c r="K65" s="34">
        <v>103</v>
      </c>
      <c r="L65" s="34">
        <v>17</v>
      </c>
      <c r="M65" s="34">
        <v>103</v>
      </c>
      <c r="N65" s="34">
        <v>26</v>
      </c>
      <c r="O65" s="34">
        <v>221</v>
      </c>
      <c r="P65" s="34">
        <v>44</v>
      </c>
      <c r="Q65" s="34">
        <v>166</v>
      </c>
      <c r="R65" s="34">
        <v>72</v>
      </c>
      <c r="S65" s="34">
        <v>22</v>
      </c>
      <c r="T65" s="34">
        <v>27</v>
      </c>
      <c r="U65" s="39">
        <v>20</v>
      </c>
    </row>
    <row r="66" spans="2:21" ht="13.5">
      <c r="B66" s="243"/>
      <c r="C66" s="51"/>
      <c r="D66" s="37">
        <f>D65/C65*100</f>
        <v>1.6129032258064515</v>
      </c>
      <c r="E66" s="37">
        <f>E65/C65*100</f>
        <v>6.559139784946237</v>
      </c>
      <c r="F66" s="37">
        <f>F65/C65*100</f>
        <v>11.397849462365592</v>
      </c>
      <c r="G66" s="37">
        <f>G65/C65*100</f>
        <v>7.204301075268817</v>
      </c>
      <c r="H66" s="37">
        <f>H65/C65*100</f>
        <v>5.268817204301075</v>
      </c>
      <c r="I66" s="37">
        <f>I65/C65*100</f>
        <v>5.376344086021505</v>
      </c>
      <c r="J66" s="37">
        <f>J65/C65*100</f>
        <v>12.365591397849462</v>
      </c>
      <c r="K66" s="37">
        <f>K65/C65*100</f>
        <v>11.0752688172043</v>
      </c>
      <c r="L66" s="37">
        <f>L65/C65*100</f>
        <v>1.827956989247312</v>
      </c>
      <c r="M66" s="37">
        <f>M65/C65*100</f>
        <v>11.0752688172043</v>
      </c>
      <c r="N66" s="37">
        <f>N65/C65*100</f>
        <v>2.795698924731183</v>
      </c>
      <c r="O66" s="37">
        <f>O65/C65*100</f>
        <v>23.763440860215056</v>
      </c>
      <c r="P66" s="37">
        <f>P65/C65*100</f>
        <v>4.731182795698925</v>
      </c>
      <c r="Q66" s="37">
        <f>Q65/C65*100</f>
        <v>17.8494623655914</v>
      </c>
      <c r="R66" s="37">
        <f>R65/C65*100</f>
        <v>7.741935483870968</v>
      </c>
      <c r="S66" s="37">
        <f>S65/C65*100</f>
        <v>2.3655913978494625</v>
      </c>
      <c r="T66" s="37">
        <f>T65/C65*100</f>
        <v>2.903225806451613</v>
      </c>
      <c r="U66" s="38">
        <f>U65/C65*100</f>
        <v>2.1505376344086025</v>
      </c>
    </row>
    <row r="67" spans="2:21" ht="13.5">
      <c r="B67" s="245" t="s">
        <v>99</v>
      </c>
      <c r="C67" s="51">
        <v>1264</v>
      </c>
      <c r="D67" s="34">
        <v>43</v>
      </c>
      <c r="E67" s="34">
        <v>117</v>
      </c>
      <c r="F67" s="34">
        <v>170</v>
      </c>
      <c r="G67" s="34">
        <v>109</v>
      </c>
      <c r="H67" s="34">
        <v>72</v>
      </c>
      <c r="I67" s="34">
        <v>70</v>
      </c>
      <c r="J67" s="34">
        <v>232</v>
      </c>
      <c r="K67" s="34">
        <v>104</v>
      </c>
      <c r="L67" s="34">
        <v>10</v>
      </c>
      <c r="M67" s="34">
        <v>214</v>
      </c>
      <c r="N67" s="34">
        <v>70</v>
      </c>
      <c r="O67" s="34">
        <v>427</v>
      </c>
      <c r="P67" s="34">
        <v>54</v>
      </c>
      <c r="Q67" s="34">
        <v>323</v>
      </c>
      <c r="R67" s="34">
        <v>79</v>
      </c>
      <c r="S67" s="34">
        <v>27</v>
      </c>
      <c r="T67" s="34">
        <v>31</v>
      </c>
      <c r="U67" s="39">
        <v>33</v>
      </c>
    </row>
    <row r="68" spans="2:21" ht="13.5">
      <c r="B68" s="243"/>
      <c r="C68" s="51"/>
      <c r="D68" s="37">
        <f>D67/C67*100</f>
        <v>3.401898734177215</v>
      </c>
      <c r="E68" s="37">
        <f>E67/C67*100</f>
        <v>9.25632911392405</v>
      </c>
      <c r="F68" s="37">
        <f>F67/C67*100</f>
        <v>13.449367088607595</v>
      </c>
      <c r="G68" s="37">
        <f>G67/C67*100</f>
        <v>8.623417721518987</v>
      </c>
      <c r="H68" s="37">
        <f>H67/C67*100</f>
        <v>5.69620253164557</v>
      </c>
      <c r="I68" s="37">
        <f>I67/C67*100</f>
        <v>5.537974683544303</v>
      </c>
      <c r="J68" s="37">
        <f>J67/C67*100</f>
        <v>18.354430379746837</v>
      </c>
      <c r="K68" s="37">
        <f>K67/C67*100</f>
        <v>8.227848101265822</v>
      </c>
      <c r="L68" s="37">
        <f>L67/C67*100</f>
        <v>0.7911392405063291</v>
      </c>
      <c r="M68" s="37">
        <f>M67/C67*100</f>
        <v>16.930379746835442</v>
      </c>
      <c r="N68" s="37">
        <f>N67/C67*100</f>
        <v>5.537974683544303</v>
      </c>
      <c r="O68" s="37">
        <f>O67/C67*100</f>
        <v>33.78164556962025</v>
      </c>
      <c r="P68" s="37">
        <f>P67/C67*100</f>
        <v>4.272151898734177</v>
      </c>
      <c r="Q68" s="37">
        <f>Q67/C67*100</f>
        <v>25.55379746835443</v>
      </c>
      <c r="R68" s="37">
        <f>R67/C67*100</f>
        <v>6.25</v>
      </c>
      <c r="S68" s="37">
        <f>S67/C67*100</f>
        <v>2.1360759493670884</v>
      </c>
      <c r="T68" s="37">
        <f>T67/C67*100</f>
        <v>2.45253164556962</v>
      </c>
      <c r="U68" s="38">
        <f>U67/C67*100</f>
        <v>2.6107594936708862</v>
      </c>
    </row>
    <row r="69" spans="2:21" ht="13.5">
      <c r="B69" s="245" t="s">
        <v>100</v>
      </c>
      <c r="C69" s="51">
        <v>2075</v>
      </c>
      <c r="D69" s="34">
        <v>82</v>
      </c>
      <c r="E69" s="34">
        <v>183</v>
      </c>
      <c r="F69" s="34">
        <v>234</v>
      </c>
      <c r="G69" s="34">
        <v>150</v>
      </c>
      <c r="H69" s="34">
        <v>101</v>
      </c>
      <c r="I69" s="34">
        <v>80</v>
      </c>
      <c r="J69" s="34">
        <v>468</v>
      </c>
      <c r="K69" s="34">
        <v>137</v>
      </c>
      <c r="L69" s="34">
        <v>23</v>
      </c>
      <c r="M69" s="34">
        <v>332</v>
      </c>
      <c r="N69" s="34">
        <v>119</v>
      </c>
      <c r="O69" s="34">
        <v>765</v>
      </c>
      <c r="P69" s="34">
        <v>76</v>
      </c>
      <c r="Q69" s="34">
        <v>583</v>
      </c>
      <c r="R69" s="34">
        <v>165</v>
      </c>
      <c r="S69" s="34">
        <v>43</v>
      </c>
      <c r="T69" s="34">
        <v>62</v>
      </c>
      <c r="U69" s="39">
        <v>69</v>
      </c>
    </row>
    <row r="70" spans="2:21" ht="13.5">
      <c r="B70" s="243"/>
      <c r="C70" s="51"/>
      <c r="D70" s="37">
        <f>D69/C69*100</f>
        <v>3.9518072289156625</v>
      </c>
      <c r="E70" s="37">
        <f>E69/C69*100</f>
        <v>8.819277108433734</v>
      </c>
      <c r="F70" s="37">
        <f>F69/C69*100</f>
        <v>11.27710843373494</v>
      </c>
      <c r="G70" s="37">
        <f>G69/C69*100</f>
        <v>7.228915662650602</v>
      </c>
      <c r="H70" s="37">
        <f>H69/C69*100</f>
        <v>4.867469879518072</v>
      </c>
      <c r="I70" s="37">
        <f>I69/C69*100</f>
        <v>3.8554216867469884</v>
      </c>
      <c r="J70" s="37">
        <f>J69/C69*100</f>
        <v>22.55421686746988</v>
      </c>
      <c r="K70" s="37">
        <f>K69/C69*100</f>
        <v>6.602409638554217</v>
      </c>
      <c r="L70" s="37">
        <f>L69/C69*100</f>
        <v>1.108433734939759</v>
      </c>
      <c r="M70" s="37">
        <f>M69/C69*100</f>
        <v>16</v>
      </c>
      <c r="N70" s="37">
        <f>N69/C69*100</f>
        <v>5.734939759036144</v>
      </c>
      <c r="O70" s="37">
        <f>O69/C69*100</f>
        <v>36.86746987951807</v>
      </c>
      <c r="P70" s="37">
        <f>P69/C69*100</f>
        <v>3.662650602409639</v>
      </c>
      <c r="Q70" s="37">
        <f>Q69/C69*100</f>
        <v>28.096385542168672</v>
      </c>
      <c r="R70" s="37">
        <f>R69/C69*100</f>
        <v>7.951807228915662</v>
      </c>
      <c r="S70" s="37">
        <f>S69/C69*100</f>
        <v>2.072289156626506</v>
      </c>
      <c r="T70" s="37">
        <f>T69/C69*100</f>
        <v>2.987951807228916</v>
      </c>
      <c r="U70" s="38">
        <f>U69/C69*100</f>
        <v>3.3253012048192767</v>
      </c>
    </row>
    <row r="71" spans="2:21" ht="13.5">
      <c r="B71" s="245" t="s">
        <v>101</v>
      </c>
      <c r="C71" s="51">
        <v>2201</v>
      </c>
      <c r="D71" s="34">
        <v>125</v>
      </c>
      <c r="E71" s="34">
        <v>165</v>
      </c>
      <c r="F71" s="34">
        <v>251</v>
      </c>
      <c r="G71" s="34">
        <v>139</v>
      </c>
      <c r="H71" s="34">
        <v>134</v>
      </c>
      <c r="I71" s="34">
        <v>70</v>
      </c>
      <c r="J71" s="34">
        <v>523</v>
      </c>
      <c r="K71" s="34">
        <v>131</v>
      </c>
      <c r="L71" s="34">
        <v>44</v>
      </c>
      <c r="M71" s="34">
        <v>359</v>
      </c>
      <c r="N71" s="34">
        <v>141</v>
      </c>
      <c r="O71" s="34">
        <v>825</v>
      </c>
      <c r="P71" s="34">
        <v>87</v>
      </c>
      <c r="Q71" s="34">
        <v>623</v>
      </c>
      <c r="R71" s="34">
        <v>171</v>
      </c>
      <c r="S71" s="34">
        <v>50</v>
      </c>
      <c r="T71" s="34">
        <v>75</v>
      </c>
      <c r="U71" s="39">
        <v>96</v>
      </c>
    </row>
    <row r="72" spans="2:21" ht="13.5">
      <c r="B72" s="243"/>
      <c r="C72" s="51"/>
      <c r="D72" s="37">
        <f>D71/C71*100</f>
        <v>5.679236710586097</v>
      </c>
      <c r="E72" s="37">
        <f>E71/C71*100</f>
        <v>7.496592457973648</v>
      </c>
      <c r="F72" s="37">
        <f>F71/C71*100</f>
        <v>11.403907314856882</v>
      </c>
      <c r="G72" s="37">
        <f>G71/C71*100</f>
        <v>6.315311222171741</v>
      </c>
      <c r="H72" s="37">
        <f>H71/C71*100</f>
        <v>6.088141753748296</v>
      </c>
      <c r="I72" s="37">
        <f>I71/C71*100</f>
        <v>3.180372557928214</v>
      </c>
      <c r="J72" s="37">
        <f>J71/C71*100</f>
        <v>23.761926397092232</v>
      </c>
      <c r="K72" s="37">
        <f>K71/C71*100</f>
        <v>5.95184007269423</v>
      </c>
      <c r="L72" s="37">
        <f>L71/C71*100</f>
        <v>1.9990913221263062</v>
      </c>
      <c r="M72" s="37">
        <f>M71/C71*100</f>
        <v>16.310767832803272</v>
      </c>
      <c r="N72" s="37">
        <f>N71/C71*100</f>
        <v>6.406179009541117</v>
      </c>
      <c r="O72" s="37">
        <f>O71/C71*100</f>
        <v>37.48296228986824</v>
      </c>
      <c r="P72" s="37">
        <f>P71/C71*100</f>
        <v>3.9527487505679235</v>
      </c>
      <c r="Q72" s="37">
        <f>Q71/C71*100</f>
        <v>28.305315765561108</v>
      </c>
      <c r="R72" s="37">
        <f>R71/C71*100</f>
        <v>7.769195820081781</v>
      </c>
      <c r="S72" s="37">
        <f>S71/C71*100</f>
        <v>2.271694684234439</v>
      </c>
      <c r="T72" s="37">
        <f>T71/C71*100</f>
        <v>3.4075420263516585</v>
      </c>
      <c r="U72" s="38">
        <f>U71/C71*100</f>
        <v>4.361653793730123</v>
      </c>
    </row>
    <row r="73" spans="2:21" ht="13.5">
      <c r="B73" s="245" t="s">
        <v>102</v>
      </c>
      <c r="C73" s="51">
        <v>1335</v>
      </c>
      <c r="D73" s="34">
        <v>84</v>
      </c>
      <c r="E73" s="34">
        <v>84</v>
      </c>
      <c r="F73" s="34">
        <v>160</v>
      </c>
      <c r="G73" s="34">
        <v>90</v>
      </c>
      <c r="H73" s="34">
        <v>83</v>
      </c>
      <c r="I73" s="34">
        <v>41</v>
      </c>
      <c r="J73" s="34">
        <v>326</v>
      </c>
      <c r="K73" s="34">
        <v>55</v>
      </c>
      <c r="L73" s="34">
        <v>15</v>
      </c>
      <c r="M73" s="34">
        <v>214</v>
      </c>
      <c r="N73" s="34">
        <v>97</v>
      </c>
      <c r="O73" s="34">
        <v>477</v>
      </c>
      <c r="P73" s="34">
        <v>41</v>
      </c>
      <c r="Q73" s="34">
        <v>324</v>
      </c>
      <c r="R73" s="34">
        <v>92</v>
      </c>
      <c r="S73" s="34">
        <v>35</v>
      </c>
      <c r="T73" s="34">
        <v>44</v>
      </c>
      <c r="U73" s="39">
        <v>52</v>
      </c>
    </row>
    <row r="74" spans="2:21" ht="13.5">
      <c r="B74" s="243"/>
      <c r="C74" s="51"/>
      <c r="D74" s="37">
        <f>D73/C73*100</f>
        <v>6.292134831460674</v>
      </c>
      <c r="E74" s="37">
        <f>E73/C73*100</f>
        <v>6.292134831460674</v>
      </c>
      <c r="F74" s="37">
        <f>F73/C73*100</f>
        <v>11.985018726591761</v>
      </c>
      <c r="G74" s="37">
        <f>G73/C73*100</f>
        <v>6.741573033707865</v>
      </c>
      <c r="H74" s="37">
        <f>H73/C73*100</f>
        <v>6.217228464419476</v>
      </c>
      <c r="I74" s="37">
        <f>I73/C73*100</f>
        <v>3.0711610486891385</v>
      </c>
      <c r="J74" s="37">
        <f>J73/C73*100</f>
        <v>24.419475655430713</v>
      </c>
      <c r="K74" s="37">
        <f>K73/C73*100</f>
        <v>4.119850187265917</v>
      </c>
      <c r="L74" s="37">
        <f>L73/C73*100</f>
        <v>1.1235955056179776</v>
      </c>
      <c r="M74" s="37">
        <f>M73/C73*100</f>
        <v>16.029962546816478</v>
      </c>
      <c r="N74" s="37">
        <f>N73/C73*100</f>
        <v>7.2659176029962556</v>
      </c>
      <c r="O74" s="37">
        <f>O73/C73*100</f>
        <v>35.73033707865169</v>
      </c>
      <c r="P74" s="37">
        <f>P73/C73*100</f>
        <v>3.0711610486891385</v>
      </c>
      <c r="Q74" s="37">
        <f>Q73/C73*100</f>
        <v>24.269662921348313</v>
      </c>
      <c r="R74" s="37">
        <f>R73/C73*100</f>
        <v>6.891385767790262</v>
      </c>
      <c r="S74" s="37">
        <f>S73/C73*100</f>
        <v>2.6217228464419478</v>
      </c>
      <c r="T74" s="37">
        <f>T73/C73*100</f>
        <v>3.295880149812734</v>
      </c>
      <c r="U74" s="38">
        <f>U73/C73*100</f>
        <v>3.895131086142322</v>
      </c>
    </row>
    <row r="75" spans="2:21" ht="13.5">
      <c r="B75" s="246" t="s">
        <v>11</v>
      </c>
      <c r="C75" s="51">
        <v>14</v>
      </c>
      <c r="D75" s="34">
        <v>1</v>
      </c>
      <c r="E75" s="34">
        <v>0</v>
      </c>
      <c r="F75" s="34">
        <v>0</v>
      </c>
      <c r="G75" s="34">
        <v>1</v>
      </c>
      <c r="H75" s="34">
        <v>1</v>
      </c>
      <c r="I75" s="34">
        <v>0</v>
      </c>
      <c r="J75" s="34">
        <v>0</v>
      </c>
      <c r="K75" s="34">
        <v>0</v>
      </c>
      <c r="L75" s="34">
        <v>0</v>
      </c>
      <c r="M75" s="34">
        <v>2</v>
      </c>
      <c r="N75" s="34">
        <v>0</v>
      </c>
      <c r="O75" s="34">
        <v>4</v>
      </c>
      <c r="P75" s="34">
        <v>2</v>
      </c>
      <c r="Q75" s="34">
        <v>3</v>
      </c>
      <c r="R75" s="34">
        <v>0</v>
      </c>
      <c r="S75" s="34">
        <v>0</v>
      </c>
      <c r="T75" s="34">
        <v>1</v>
      </c>
      <c r="U75" s="39">
        <v>1</v>
      </c>
    </row>
    <row r="76" spans="2:21" ht="13.5">
      <c r="B76" s="247"/>
      <c r="C76" s="44"/>
      <c r="D76" s="40">
        <f>D75/C75*100</f>
        <v>7.142857142857142</v>
      </c>
      <c r="E76" s="40">
        <f>E75/C75*100</f>
        <v>0</v>
      </c>
      <c r="F76" s="40">
        <f>F75/C75*100</f>
        <v>0</v>
      </c>
      <c r="G76" s="40">
        <f>G75/C75*100</f>
        <v>7.142857142857142</v>
      </c>
      <c r="H76" s="40">
        <f>H75/C75*100</f>
        <v>7.142857142857142</v>
      </c>
      <c r="I76" s="40">
        <f>I75/C75*100</f>
        <v>0</v>
      </c>
      <c r="J76" s="40">
        <f>J75/C75*100</f>
        <v>0</v>
      </c>
      <c r="K76" s="40">
        <f>K75/C75*100</f>
        <v>0</v>
      </c>
      <c r="L76" s="40">
        <f>L75/C75*100</f>
        <v>0</v>
      </c>
      <c r="M76" s="40">
        <f>M75/C75*100</f>
        <v>14.285714285714285</v>
      </c>
      <c r="N76" s="40">
        <f>N75/C75*100</f>
        <v>0</v>
      </c>
      <c r="O76" s="40">
        <f>O75/C75*100</f>
        <v>28.57142857142857</v>
      </c>
      <c r="P76" s="40">
        <f>P75/C75*100</f>
        <v>14.285714285714285</v>
      </c>
      <c r="Q76" s="40">
        <f>Q75/C75*100</f>
        <v>21.428571428571427</v>
      </c>
      <c r="R76" s="40">
        <f>R75/C75*100</f>
        <v>0</v>
      </c>
      <c r="S76" s="40">
        <f>S75/C75*100</f>
        <v>0</v>
      </c>
      <c r="T76" s="40">
        <f>T75/C75*100</f>
        <v>7.142857142857142</v>
      </c>
      <c r="U76" s="41">
        <f>U75/C75*100</f>
        <v>7.142857142857142</v>
      </c>
    </row>
    <row r="77" spans="2:21" ht="13.5">
      <c r="B77" s="242" t="s">
        <v>6</v>
      </c>
      <c r="C77" s="33">
        <v>7819</v>
      </c>
      <c r="D77" s="49">
        <f aca="true" t="shared" si="6" ref="D77:U77">SUM(D81,D79,D83,D85,D87,D89)</f>
        <v>350</v>
      </c>
      <c r="E77" s="49">
        <f t="shared" si="6"/>
        <v>610</v>
      </c>
      <c r="F77" s="49">
        <f t="shared" si="6"/>
        <v>921</v>
      </c>
      <c r="G77" s="49">
        <f t="shared" si="6"/>
        <v>556</v>
      </c>
      <c r="H77" s="49">
        <f t="shared" si="6"/>
        <v>440</v>
      </c>
      <c r="I77" s="49">
        <f t="shared" si="6"/>
        <v>311</v>
      </c>
      <c r="J77" s="49">
        <f t="shared" si="6"/>
        <v>1664</v>
      </c>
      <c r="K77" s="49">
        <f t="shared" si="6"/>
        <v>530</v>
      </c>
      <c r="L77" s="49">
        <f t="shared" si="6"/>
        <v>109</v>
      </c>
      <c r="M77" s="49">
        <f t="shared" si="6"/>
        <v>1224</v>
      </c>
      <c r="N77" s="49">
        <f t="shared" si="6"/>
        <v>453</v>
      </c>
      <c r="O77" s="49">
        <f t="shared" si="6"/>
        <v>2719</v>
      </c>
      <c r="P77" s="49">
        <f t="shared" si="6"/>
        <v>304</v>
      </c>
      <c r="Q77" s="49">
        <f t="shared" si="6"/>
        <v>2022</v>
      </c>
      <c r="R77" s="49">
        <f t="shared" si="6"/>
        <v>579</v>
      </c>
      <c r="S77" s="49">
        <f t="shared" si="6"/>
        <v>177</v>
      </c>
      <c r="T77" s="49">
        <f t="shared" si="6"/>
        <v>240</v>
      </c>
      <c r="U77" s="50">
        <f t="shared" si="6"/>
        <v>271</v>
      </c>
    </row>
    <row r="78" spans="2:21" ht="13.5">
      <c r="B78" s="243"/>
      <c r="C78" s="36"/>
      <c r="D78" s="37">
        <f>D77/C77*100</f>
        <v>4.476275738585497</v>
      </c>
      <c r="E78" s="37">
        <f>E77/C77*100</f>
        <v>7.801509144391866</v>
      </c>
      <c r="F78" s="37">
        <f>F77/C77*100</f>
        <v>11.778999872106407</v>
      </c>
      <c r="G78" s="37">
        <f>G77/C77*100</f>
        <v>7.110883744724389</v>
      </c>
      <c r="H78" s="37">
        <f>H77/C77*100</f>
        <v>5.627318071364624</v>
      </c>
      <c r="I78" s="37">
        <f>I77/C77*100</f>
        <v>3.9774907277145415</v>
      </c>
      <c r="J78" s="37">
        <f>J77/C77*100</f>
        <v>21.28149379716076</v>
      </c>
      <c r="K78" s="37">
        <f>K77/C77*100</f>
        <v>6.7783604041437515</v>
      </c>
      <c r="L78" s="37">
        <f>L77/C77*100</f>
        <v>1.3940401585880546</v>
      </c>
      <c r="M78" s="37">
        <f>M77/C77*100</f>
        <v>15.654175725796138</v>
      </c>
      <c r="N78" s="37">
        <f>N77/C77*100</f>
        <v>5.793579741654943</v>
      </c>
      <c r="O78" s="37">
        <f>O77/C77*100</f>
        <v>34.77426780918276</v>
      </c>
      <c r="P78" s="37">
        <f>P77/C77*100</f>
        <v>3.8879652129428317</v>
      </c>
      <c r="Q78" s="37">
        <f>Q77/C77*100</f>
        <v>25.860084409771073</v>
      </c>
      <c r="R78" s="37">
        <f>R77/C77*100</f>
        <v>7.405039007545722</v>
      </c>
      <c r="S78" s="37">
        <f>S77/C77*100</f>
        <v>2.2637165877989514</v>
      </c>
      <c r="T78" s="37">
        <f>T77/C77*100</f>
        <v>3.0694462207443407</v>
      </c>
      <c r="U78" s="38">
        <f>U77/C77*100</f>
        <v>3.4659163575904843</v>
      </c>
    </row>
    <row r="79" spans="2:21" ht="13.5">
      <c r="B79" s="245" t="s">
        <v>104</v>
      </c>
      <c r="C79" s="36">
        <v>815</v>
      </c>
      <c r="D79" s="42">
        <v>32</v>
      </c>
      <c r="E79" s="42">
        <v>61</v>
      </c>
      <c r="F79" s="42">
        <v>77</v>
      </c>
      <c r="G79" s="42">
        <v>47</v>
      </c>
      <c r="H79" s="42">
        <v>50</v>
      </c>
      <c r="I79" s="42">
        <v>41</v>
      </c>
      <c r="J79" s="42">
        <v>154</v>
      </c>
      <c r="K79" s="42">
        <v>54</v>
      </c>
      <c r="L79" s="42">
        <v>11</v>
      </c>
      <c r="M79" s="42">
        <v>135</v>
      </c>
      <c r="N79" s="42">
        <v>62</v>
      </c>
      <c r="O79" s="42">
        <v>280</v>
      </c>
      <c r="P79" s="42">
        <v>27</v>
      </c>
      <c r="Q79" s="42">
        <v>237</v>
      </c>
      <c r="R79" s="42">
        <v>54</v>
      </c>
      <c r="S79" s="42">
        <v>18</v>
      </c>
      <c r="T79" s="42">
        <v>28</v>
      </c>
      <c r="U79" s="43">
        <v>22</v>
      </c>
    </row>
    <row r="80" spans="2:21" ht="13.5">
      <c r="B80" s="243"/>
      <c r="C80" s="36"/>
      <c r="D80" s="37">
        <f>D79/C79*100</f>
        <v>3.92638036809816</v>
      </c>
      <c r="E80" s="37">
        <f>E79/C79*100</f>
        <v>7.484662576687116</v>
      </c>
      <c r="F80" s="37">
        <f>F79/C79*100</f>
        <v>9.447852760736195</v>
      </c>
      <c r="G80" s="37">
        <f>G79/C79*100</f>
        <v>5.766871165644172</v>
      </c>
      <c r="H80" s="37">
        <f>H79/C79*100</f>
        <v>6.134969325153374</v>
      </c>
      <c r="I80" s="37">
        <f>I79/C79*100</f>
        <v>5.030674846625767</v>
      </c>
      <c r="J80" s="37">
        <f>J79/C79*100</f>
        <v>18.89570552147239</v>
      </c>
      <c r="K80" s="37">
        <f>K79/C79*100</f>
        <v>6.625766871165645</v>
      </c>
      <c r="L80" s="37">
        <f>L79/C79*100</f>
        <v>1.3496932515337423</v>
      </c>
      <c r="M80" s="37">
        <f>M79/C79*100</f>
        <v>16.56441717791411</v>
      </c>
      <c r="N80" s="37">
        <f>N79/C79*100</f>
        <v>7.6073619631901845</v>
      </c>
      <c r="O80" s="37">
        <f>O79/C79*100</f>
        <v>34.355828220858896</v>
      </c>
      <c r="P80" s="37">
        <f>P79/C79*100</f>
        <v>3.3128834355828225</v>
      </c>
      <c r="Q80" s="37">
        <f>Q79/C79*100</f>
        <v>29.07975460122699</v>
      </c>
      <c r="R80" s="37">
        <f>R79/C79*100</f>
        <v>6.625766871165645</v>
      </c>
      <c r="S80" s="37">
        <f>S79/C79*100</f>
        <v>2.208588957055215</v>
      </c>
      <c r="T80" s="37">
        <f>T79/C79*100</f>
        <v>3.4355828220858897</v>
      </c>
      <c r="U80" s="38">
        <f>U79/C79*100</f>
        <v>2.6993865030674846</v>
      </c>
    </row>
    <row r="81" spans="2:21" ht="13.5">
      <c r="B81" s="244" t="s">
        <v>103</v>
      </c>
      <c r="C81" s="33">
        <v>1188</v>
      </c>
      <c r="D81" s="34">
        <v>62</v>
      </c>
      <c r="E81" s="34">
        <v>73</v>
      </c>
      <c r="F81" s="34">
        <v>124</v>
      </c>
      <c r="G81" s="34">
        <v>97</v>
      </c>
      <c r="H81" s="34">
        <v>65</v>
      </c>
      <c r="I81" s="34">
        <v>55</v>
      </c>
      <c r="J81" s="34">
        <v>228</v>
      </c>
      <c r="K81" s="34">
        <v>90</v>
      </c>
      <c r="L81" s="34">
        <v>16</v>
      </c>
      <c r="M81" s="34">
        <v>206</v>
      </c>
      <c r="N81" s="34">
        <v>69</v>
      </c>
      <c r="O81" s="34">
        <v>438</v>
      </c>
      <c r="P81" s="34">
        <v>39</v>
      </c>
      <c r="Q81" s="34">
        <v>279</v>
      </c>
      <c r="R81" s="34">
        <v>88</v>
      </c>
      <c r="S81" s="34">
        <v>25</v>
      </c>
      <c r="T81" s="34">
        <v>26</v>
      </c>
      <c r="U81" s="39">
        <v>35</v>
      </c>
    </row>
    <row r="82" spans="2:21" ht="13.5">
      <c r="B82" s="243"/>
      <c r="C82" s="36"/>
      <c r="D82" s="37">
        <f>D81/C81*100</f>
        <v>5.218855218855219</v>
      </c>
      <c r="E82" s="37">
        <f>E81/C81*100</f>
        <v>6.1447811447811445</v>
      </c>
      <c r="F82" s="37">
        <f>F81/C81*100</f>
        <v>10.437710437710438</v>
      </c>
      <c r="G82" s="37">
        <f>G81/C81*100</f>
        <v>8.164983164983166</v>
      </c>
      <c r="H82" s="37">
        <f>H81/C81*100</f>
        <v>5.4713804713804715</v>
      </c>
      <c r="I82" s="37">
        <f>I81/C81*100</f>
        <v>4.62962962962963</v>
      </c>
      <c r="J82" s="37">
        <f>J81/C81*100</f>
        <v>19.19191919191919</v>
      </c>
      <c r="K82" s="37">
        <f>K81/C81*100</f>
        <v>7.575757575757576</v>
      </c>
      <c r="L82" s="37">
        <f>L81/C81*100</f>
        <v>1.3468013468013467</v>
      </c>
      <c r="M82" s="37">
        <f>M81/C81*100</f>
        <v>17.34006734006734</v>
      </c>
      <c r="N82" s="37">
        <f>N81/C81*100</f>
        <v>5.808080808080808</v>
      </c>
      <c r="O82" s="37">
        <f>O81/C81*100</f>
        <v>36.868686868686865</v>
      </c>
      <c r="P82" s="37">
        <f>P81/C81*100</f>
        <v>3.2828282828282833</v>
      </c>
      <c r="Q82" s="37">
        <f>Q81/C81*100</f>
        <v>23.484848484848484</v>
      </c>
      <c r="R82" s="37">
        <f>R81/C81*100</f>
        <v>7.4074074074074066</v>
      </c>
      <c r="S82" s="37">
        <f>S81/C81*100</f>
        <v>2.1043771043771047</v>
      </c>
      <c r="T82" s="37">
        <f>T81/C81*100</f>
        <v>2.1885521885521886</v>
      </c>
      <c r="U82" s="38">
        <f>U81/C81*100</f>
        <v>2.9461279461279464</v>
      </c>
    </row>
    <row r="83" spans="2:21" ht="13.5">
      <c r="B83" s="245" t="s">
        <v>105</v>
      </c>
      <c r="C83" s="36">
        <v>2658</v>
      </c>
      <c r="D83" s="42">
        <v>124</v>
      </c>
      <c r="E83" s="42">
        <v>203</v>
      </c>
      <c r="F83" s="42">
        <v>342</v>
      </c>
      <c r="G83" s="42">
        <v>190</v>
      </c>
      <c r="H83" s="42">
        <v>150</v>
      </c>
      <c r="I83" s="42">
        <v>108</v>
      </c>
      <c r="J83" s="42">
        <v>610</v>
      </c>
      <c r="K83" s="42">
        <v>172</v>
      </c>
      <c r="L83" s="42">
        <v>37</v>
      </c>
      <c r="M83" s="42">
        <v>413</v>
      </c>
      <c r="N83" s="42">
        <v>142</v>
      </c>
      <c r="O83" s="42">
        <v>931</v>
      </c>
      <c r="P83" s="42">
        <v>113</v>
      </c>
      <c r="Q83" s="42">
        <v>683</v>
      </c>
      <c r="R83" s="42">
        <v>229</v>
      </c>
      <c r="S83" s="42">
        <v>55</v>
      </c>
      <c r="T83" s="42">
        <v>95</v>
      </c>
      <c r="U83" s="43">
        <v>107</v>
      </c>
    </row>
    <row r="84" spans="2:21" ht="13.5">
      <c r="B84" s="243"/>
      <c r="C84" s="36"/>
      <c r="D84" s="37">
        <f>D83/C83*100</f>
        <v>4.6651617757712565</v>
      </c>
      <c r="E84" s="37">
        <f>E83/C83*100</f>
        <v>7.637321294206171</v>
      </c>
      <c r="F84" s="37">
        <f>F83/C83*100</f>
        <v>12.866817155756207</v>
      </c>
      <c r="G84" s="37">
        <f>G83/C83*100</f>
        <v>7.148231753197893</v>
      </c>
      <c r="H84" s="37">
        <f>H83/C83*100</f>
        <v>5.643340857787811</v>
      </c>
      <c r="I84" s="37">
        <f>I83/C83*100</f>
        <v>4.063205417607223</v>
      </c>
      <c r="J84" s="37">
        <f>J83/C83*100</f>
        <v>22.94958615500376</v>
      </c>
      <c r="K84" s="37">
        <f>K83/C83*100</f>
        <v>6.471030850263356</v>
      </c>
      <c r="L84" s="37">
        <f>L83/C83*100</f>
        <v>1.3920240782543265</v>
      </c>
      <c r="M84" s="37">
        <f>M83/C83*100</f>
        <v>15.537998495109104</v>
      </c>
      <c r="N84" s="37">
        <f>N83/C83*100</f>
        <v>5.342362678705794</v>
      </c>
      <c r="O84" s="37">
        <f>O83/C83*100</f>
        <v>35.026335590669675</v>
      </c>
      <c r="P84" s="37">
        <f>P83/C83*100</f>
        <v>4.251316779533484</v>
      </c>
      <c r="Q84" s="37">
        <f>Q83/C83*100</f>
        <v>25.696012039127165</v>
      </c>
      <c r="R84" s="37">
        <f>R83/C83*100</f>
        <v>8.615500376222723</v>
      </c>
      <c r="S84" s="37">
        <f>S83/C83*100</f>
        <v>2.069224981188864</v>
      </c>
      <c r="T84" s="37">
        <f>T83/C83*100</f>
        <v>3.5741158765989467</v>
      </c>
      <c r="U84" s="38">
        <f>U83/C83*100</f>
        <v>4.0255831452219715</v>
      </c>
    </row>
    <row r="85" spans="2:21" ht="13.5">
      <c r="B85" s="245" t="s">
        <v>106</v>
      </c>
      <c r="C85" s="36">
        <v>1641</v>
      </c>
      <c r="D85" s="42">
        <v>71</v>
      </c>
      <c r="E85" s="42">
        <v>135</v>
      </c>
      <c r="F85" s="42">
        <v>216</v>
      </c>
      <c r="G85" s="42">
        <v>127</v>
      </c>
      <c r="H85" s="42">
        <v>74</v>
      </c>
      <c r="I85" s="42">
        <v>52</v>
      </c>
      <c r="J85" s="42">
        <v>335</v>
      </c>
      <c r="K85" s="42">
        <v>123</v>
      </c>
      <c r="L85" s="42">
        <v>26</v>
      </c>
      <c r="M85" s="42">
        <v>236</v>
      </c>
      <c r="N85" s="42">
        <v>97</v>
      </c>
      <c r="O85" s="42">
        <v>553</v>
      </c>
      <c r="P85" s="42">
        <v>67</v>
      </c>
      <c r="Q85" s="42">
        <v>425</v>
      </c>
      <c r="R85" s="42">
        <v>90</v>
      </c>
      <c r="S85" s="42">
        <v>43</v>
      </c>
      <c r="T85" s="42">
        <v>42</v>
      </c>
      <c r="U85" s="43">
        <v>57</v>
      </c>
    </row>
    <row r="86" spans="2:21" ht="13.5">
      <c r="B86" s="243"/>
      <c r="C86" s="36"/>
      <c r="D86" s="37">
        <f>D85/C85*100</f>
        <v>4.3266301035953685</v>
      </c>
      <c r="E86" s="37">
        <f>E85/C85*100</f>
        <v>8.226691042047532</v>
      </c>
      <c r="F86" s="37">
        <f>F85/C85*100</f>
        <v>13.16270566727605</v>
      </c>
      <c r="G86" s="37">
        <f>G85/C85*100</f>
        <v>7.739183424741011</v>
      </c>
      <c r="H86" s="37">
        <f>H85/C85*100</f>
        <v>4.509445460085313</v>
      </c>
      <c r="I86" s="37">
        <f>I85/C85*100</f>
        <v>3.1687995124923827</v>
      </c>
      <c r="J86" s="37">
        <f>J85/C85*100</f>
        <v>20.41438147471054</v>
      </c>
      <c r="K86" s="37">
        <f>K85/C85*100</f>
        <v>7.495429616087751</v>
      </c>
      <c r="L86" s="37">
        <f>L85/C85*100</f>
        <v>1.5843997562461913</v>
      </c>
      <c r="M86" s="37">
        <f>M85/C85*100</f>
        <v>14.381474710542353</v>
      </c>
      <c r="N86" s="37">
        <f>N85/C85*100</f>
        <v>5.91102985984156</v>
      </c>
      <c r="O86" s="37">
        <f>O85/C85*100</f>
        <v>33.69896404631322</v>
      </c>
      <c r="P86" s="37">
        <f>P85/C85*100</f>
        <v>4.082876294942109</v>
      </c>
      <c r="Q86" s="37">
        <f>Q85/C85*100</f>
        <v>25.898842169408898</v>
      </c>
      <c r="R86" s="37">
        <f>R85/C85*100</f>
        <v>5.484460694698354</v>
      </c>
      <c r="S86" s="37">
        <f>S85/C85*100</f>
        <v>2.6203534430225472</v>
      </c>
      <c r="T86" s="37">
        <f>T85/C85*100</f>
        <v>2.5594149908592323</v>
      </c>
      <c r="U86" s="38">
        <f>U85/C85*100</f>
        <v>3.473491773308958</v>
      </c>
    </row>
    <row r="87" spans="2:21" ht="13.5">
      <c r="B87" s="245" t="s">
        <v>107</v>
      </c>
      <c r="C87" s="36">
        <v>326</v>
      </c>
      <c r="D87" s="42">
        <v>14</v>
      </c>
      <c r="E87" s="42">
        <v>27</v>
      </c>
      <c r="F87" s="42">
        <v>37</v>
      </c>
      <c r="G87" s="42">
        <v>21</v>
      </c>
      <c r="H87" s="42">
        <v>33</v>
      </c>
      <c r="I87" s="42">
        <v>11</v>
      </c>
      <c r="J87" s="42">
        <v>74</v>
      </c>
      <c r="K87" s="42">
        <v>17</v>
      </c>
      <c r="L87" s="42">
        <v>6</v>
      </c>
      <c r="M87" s="42">
        <v>59</v>
      </c>
      <c r="N87" s="42">
        <v>22</v>
      </c>
      <c r="O87" s="42">
        <v>97</v>
      </c>
      <c r="P87" s="42">
        <v>10</v>
      </c>
      <c r="Q87" s="42">
        <v>85</v>
      </c>
      <c r="R87" s="42">
        <v>26</v>
      </c>
      <c r="S87" s="42">
        <v>7</v>
      </c>
      <c r="T87" s="42">
        <v>12</v>
      </c>
      <c r="U87" s="43">
        <v>9</v>
      </c>
    </row>
    <row r="88" spans="2:21" ht="13.5">
      <c r="B88" s="243"/>
      <c r="C88" s="36"/>
      <c r="D88" s="37">
        <f>D87/C87*100</f>
        <v>4.294478527607362</v>
      </c>
      <c r="E88" s="37">
        <f>E87/C87*100</f>
        <v>8.282208588957054</v>
      </c>
      <c r="F88" s="37">
        <f>F87/C87*100</f>
        <v>11.349693251533742</v>
      </c>
      <c r="G88" s="37">
        <f>G87/C87*100</f>
        <v>6.441717791411043</v>
      </c>
      <c r="H88" s="37">
        <f>H87/C87*100</f>
        <v>10.122699386503067</v>
      </c>
      <c r="I88" s="37">
        <f>I87/C87*100</f>
        <v>3.374233128834356</v>
      </c>
      <c r="J88" s="37">
        <f>J87/C87*100</f>
        <v>22.699386503067483</v>
      </c>
      <c r="K88" s="37">
        <f>K87/C87*100</f>
        <v>5.214723926380368</v>
      </c>
      <c r="L88" s="37">
        <f>L87/C87*100</f>
        <v>1.8404907975460123</v>
      </c>
      <c r="M88" s="37">
        <f>M87/C87*100</f>
        <v>18.098159509202453</v>
      </c>
      <c r="N88" s="37">
        <f>N87/C87*100</f>
        <v>6.748466257668712</v>
      </c>
      <c r="O88" s="37">
        <f>O87/C87*100</f>
        <v>29.754601226993866</v>
      </c>
      <c r="P88" s="37">
        <f>P87/C87*100</f>
        <v>3.067484662576687</v>
      </c>
      <c r="Q88" s="37">
        <f>Q87/C87*100</f>
        <v>26.07361963190184</v>
      </c>
      <c r="R88" s="37">
        <f>R87/C87*100</f>
        <v>7.975460122699387</v>
      </c>
      <c r="S88" s="37">
        <f>S87/C87*100</f>
        <v>2.147239263803681</v>
      </c>
      <c r="T88" s="37">
        <f>T87/C87*100</f>
        <v>3.6809815950920246</v>
      </c>
      <c r="U88" s="38">
        <f>U87/C87*100</f>
        <v>2.7607361963190185</v>
      </c>
    </row>
    <row r="89" spans="2:21" ht="13.5">
      <c r="B89" s="245" t="s">
        <v>108</v>
      </c>
      <c r="C89" s="36">
        <v>1191</v>
      </c>
      <c r="D89" s="42">
        <v>47</v>
      </c>
      <c r="E89" s="42">
        <v>111</v>
      </c>
      <c r="F89" s="42">
        <v>125</v>
      </c>
      <c r="G89" s="42">
        <v>74</v>
      </c>
      <c r="H89" s="42">
        <v>68</v>
      </c>
      <c r="I89" s="42">
        <v>44</v>
      </c>
      <c r="J89" s="42">
        <v>263</v>
      </c>
      <c r="K89" s="42">
        <v>74</v>
      </c>
      <c r="L89" s="42">
        <v>13</v>
      </c>
      <c r="M89" s="42">
        <v>175</v>
      </c>
      <c r="N89" s="42">
        <v>61</v>
      </c>
      <c r="O89" s="42">
        <v>420</v>
      </c>
      <c r="P89" s="42">
        <v>48</v>
      </c>
      <c r="Q89" s="42">
        <v>313</v>
      </c>
      <c r="R89" s="42">
        <v>92</v>
      </c>
      <c r="S89" s="42">
        <v>29</v>
      </c>
      <c r="T89" s="42">
        <v>37</v>
      </c>
      <c r="U89" s="43">
        <v>41</v>
      </c>
    </row>
    <row r="90" spans="2:21" ht="13.5">
      <c r="B90" s="243"/>
      <c r="C90" s="44"/>
      <c r="D90" s="40">
        <f>D89/C89*100</f>
        <v>3.9462636439966414</v>
      </c>
      <c r="E90" s="40">
        <f>E89/C89*100</f>
        <v>9.319899244332493</v>
      </c>
      <c r="F90" s="40">
        <f>F89/C89*100</f>
        <v>10.495382031905962</v>
      </c>
      <c r="G90" s="40">
        <f>G89/C89*100</f>
        <v>6.2132661628883294</v>
      </c>
      <c r="H90" s="40">
        <f>H89/C89*100</f>
        <v>5.7094878253568435</v>
      </c>
      <c r="I90" s="40">
        <f>I89/C89*100</f>
        <v>3.6943744752308985</v>
      </c>
      <c r="J90" s="40">
        <f>J89/C89*100</f>
        <v>22.08228379513014</v>
      </c>
      <c r="K90" s="40">
        <f>K89/C89*100</f>
        <v>6.2132661628883294</v>
      </c>
      <c r="L90" s="40">
        <f>L89/C89*100</f>
        <v>1.09151973131822</v>
      </c>
      <c r="M90" s="40">
        <f>M89/C89*100</f>
        <v>14.693534844668346</v>
      </c>
      <c r="N90" s="40">
        <f>N89/C89*100</f>
        <v>5.121746431570109</v>
      </c>
      <c r="O90" s="40">
        <f>O89/C89*100</f>
        <v>35.26448362720403</v>
      </c>
      <c r="P90" s="40">
        <f>P89/C89*100</f>
        <v>4.030226700251889</v>
      </c>
      <c r="Q90" s="40">
        <f>Q89/C89*100</f>
        <v>26.280436607892526</v>
      </c>
      <c r="R90" s="40">
        <f>R89/C89*100</f>
        <v>7.724601175482787</v>
      </c>
      <c r="S90" s="40">
        <f>S89/C89*100</f>
        <v>2.434928631402183</v>
      </c>
      <c r="T90" s="40">
        <f>T89/C89*100</f>
        <v>3.1066330814441647</v>
      </c>
      <c r="U90" s="41">
        <f>U89/C89*100</f>
        <v>3.4424853064651555</v>
      </c>
    </row>
    <row r="91" spans="2:21" ht="13.5">
      <c r="B91" s="242" t="s">
        <v>6</v>
      </c>
      <c r="C91" s="45">
        <v>7819</v>
      </c>
      <c r="D91" s="49">
        <f>SUM(D93,D95)</f>
        <v>350</v>
      </c>
      <c r="E91" s="49">
        <f>SUM(E93,E95)</f>
        <v>610</v>
      </c>
      <c r="F91" s="49">
        <f>SUM(F93,F95)</f>
        <v>921</v>
      </c>
      <c r="G91" s="49">
        <f>SUM(G93,G95)</f>
        <v>556</v>
      </c>
      <c r="H91" s="49">
        <f aca="true" t="shared" si="7" ref="H91:T91">SUM(H93,H95)</f>
        <v>440</v>
      </c>
      <c r="I91" s="49">
        <f t="shared" si="7"/>
        <v>311</v>
      </c>
      <c r="J91" s="49">
        <f t="shared" si="7"/>
        <v>1664</v>
      </c>
      <c r="K91" s="49">
        <f t="shared" si="7"/>
        <v>530</v>
      </c>
      <c r="L91" s="49">
        <f t="shared" si="7"/>
        <v>109</v>
      </c>
      <c r="M91" s="49">
        <f t="shared" si="7"/>
        <v>1224</v>
      </c>
      <c r="N91" s="49">
        <f t="shared" si="7"/>
        <v>453</v>
      </c>
      <c r="O91" s="49">
        <f t="shared" si="7"/>
        <v>2719</v>
      </c>
      <c r="P91" s="49">
        <f t="shared" si="7"/>
        <v>304</v>
      </c>
      <c r="Q91" s="49">
        <f t="shared" si="7"/>
        <v>2022</v>
      </c>
      <c r="R91" s="49">
        <f t="shared" si="7"/>
        <v>579</v>
      </c>
      <c r="S91" s="49">
        <f t="shared" si="7"/>
        <v>177</v>
      </c>
      <c r="T91" s="49">
        <f t="shared" si="7"/>
        <v>240</v>
      </c>
      <c r="U91" s="50">
        <f>SUM(U93,U95)</f>
        <v>271</v>
      </c>
    </row>
    <row r="92" spans="2:21" ht="13.5">
      <c r="B92" s="243"/>
      <c r="C92" s="51"/>
      <c r="D92" s="37">
        <f>D91/C91*100</f>
        <v>4.476275738585497</v>
      </c>
      <c r="E92" s="37">
        <f>E91/C91*100</f>
        <v>7.801509144391866</v>
      </c>
      <c r="F92" s="37">
        <f>F91/C91*100</f>
        <v>11.778999872106407</v>
      </c>
      <c r="G92" s="37">
        <f>G91/C91*100</f>
        <v>7.110883744724389</v>
      </c>
      <c r="H92" s="37">
        <f>H91/C91*100</f>
        <v>5.627318071364624</v>
      </c>
      <c r="I92" s="37">
        <f>I91/C91*100</f>
        <v>3.9774907277145415</v>
      </c>
      <c r="J92" s="37">
        <f>J91/C91*100</f>
        <v>21.28149379716076</v>
      </c>
      <c r="K92" s="37">
        <f>K91/C91*100</f>
        <v>6.7783604041437515</v>
      </c>
      <c r="L92" s="37">
        <f>L91/C91*100</f>
        <v>1.3940401585880546</v>
      </c>
      <c r="M92" s="37">
        <f>M91/C91*100</f>
        <v>15.654175725796138</v>
      </c>
      <c r="N92" s="37">
        <f>N91/C91*100</f>
        <v>5.793579741654943</v>
      </c>
      <c r="O92" s="37">
        <f>O91/C91*100</f>
        <v>34.77426780918276</v>
      </c>
      <c r="P92" s="37">
        <f>P91/C91*100</f>
        <v>3.8879652129428317</v>
      </c>
      <c r="Q92" s="37">
        <f>Q91/C91*100</f>
        <v>25.860084409771073</v>
      </c>
      <c r="R92" s="37">
        <f>R91/C91*100</f>
        <v>7.405039007545722</v>
      </c>
      <c r="S92" s="37">
        <f>S91/C91*100</f>
        <v>2.2637165877989514</v>
      </c>
      <c r="T92" s="37">
        <f>T91/C91*100</f>
        <v>3.0694462207443407</v>
      </c>
      <c r="U92" s="38">
        <f>U91/C91*100</f>
        <v>3.4659163575904843</v>
      </c>
    </row>
    <row r="93" spans="2:21" ht="13.5">
      <c r="B93" s="245" t="s">
        <v>163</v>
      </c>
      <c r="C93" s="51">
        <v>3189</v>
      </c>
      <c r="D93" s="42">
        <v>140</v>
      </c>
      <c r="E93" s="42">
        <v>188</v>
      </c>
      <c r="F93" s="42">
        <v>350</v>
      </c>
      <c r="G93" s="42">
        <v>156</v>
      </c>
      <c r="H93" s="42">
        <v>165</v>
      </c>
      <c r="I93" s="42">
        <v>127</v>
      </c>
      <c r="J93" s="42">
        <v>630</v>
      </c>
      <c r="K93" s="42">
        <v>236</v>
      </c>
      <c r="L93" s="42">
        <v>50</v>
      </c>
      <c r="M93" s="42">
        <v>371</v>
      </c>
      <c r="N93" s="42">
        <v>174</v>
      </c>
      <c r="O93" s="42">
        <v>1049</v>
      </c>
      <c r="P93" s="42">
        <v>111</v>
      </c>
      <c r="Q93" s="42">
        <v>817</v>
      </c>
      <c r="R93" s="42">
        <v>233</v>
      </c>
      <c r="S93" s="42">
        <v>76</v>
      </c>
      <c r="T93" s="42">
        <v>79</v>
      </c>
      <c r="U93" s="43">
        <v>112</v>
      </c>
    </row>
    <row r="94" spans="2:21" ht="13.5">
      <c r="B94" s="243"/>
      <c r="C94" s="51"/>
      <c r="D94" s="37">
        <f>D93/C93*100</f>
        <v>4.390090937597993</v>
      </c>
      <c r="E94" s="37">
        <f>E93/C93*100</f>
        <v>5.895264973345876</v>
      </c>
      <c r="F94" s="37">
        <f>F93/C93*100</f>
        <v>10.975227343994982</v>
      </c>
      <c r="G94" s="37">
        <f>G93/C93*100</f>
        <v>4.891815616180621</v>
      </c>
      <c r="H94" s="37">
        <f>H93/C93*100</f>
        <v>5.174035747883349</v>
      </c>
      <c r="I94" s="37">
        <f>I93/C93*100</f>
        <v>3.982439636249608</v>
      </c>
      <c r="J94" s="37">
        <f>J93/C93*100</f>
        <v>19.75540921919097</v>
      </c>
      <c r="K94" s="37">
        <f>K93/C93*100</f>
        <v>7.400439009093759</v>
      </c>
      <c r="L94" s="37">
        <f>L93/C93*100</f>
        <v>1.567889620570712</v>
      </c>
      <c r="M94" s="37">
        <f>M93/C93*100</f>
        <v>11.63374098463468</v>
      </c>
      <c r="N94" s="37">
        <f>N93/C93*100</f>
        <v>5.456255879586077</v>
      </c>
      <c r="O94" s="37">
        <f>O93/C93*100</f>
        <v>32.894324239573535</v>
      </c>
      <c r="P94" s="37">
        <f>P93/C93*100</f>
        <v>3.4807149576669802</v>
      </c>
      <c r="Q94" s="37">
        <f>Q93/C93*100</f>
        <v>25.61931640012543</v>
      </c>
      <c r="R94" s="37">
        <f>R93/C93*100</f>
        <v>7.306365631859517</v>
      </c>
      <c r="S94" s="37">
        <f>S93/C93*100</f>
        <v>2.383192223267482</v>
      </c>
      <c r="T94" s="37">
        <f>T93/C93*100</f>
        <v>2.477265600501725</v>
      </c>
      <c r="U94" s="38">
        <f>U93/C93*100</f>
        <v>3.512072750078395</v>
      </c>
    </row>
    <row r="95" spans="2:21" ht="13.5">
      <c r="B95" s="246" t="s">
        <v>109</v>
      </c>
      <c r="C95" s="51">
        <v>4630</v>
      </c>
      <c r="D95" s="42">
        <v>210</v>
      </c>
      <c r="E95" s="42">
        <v>422</v>
      </c>
      <c r="F95" s="42">
        <v>571</v>
      </c>
      <c r="G95" s="42">
        <v>400</v>
      </c>
      <c r="H95" s="42">
        <v>275</v>
      </c>
      <c r="I95" s="42">
        <v>184</v>
      </c>
      <c r="J95" s="42">
        <v>1034</v>
      </c>
      <c r="K95" s="42">
        <v>294</v>
      </c>
      <c r="L95" s="42">
        <v>59</v>
      </c>
      <c r="M95" s="42">
        <v>853</v>
      </c>
      <c r="N95" s="42">
        <v>279</v>
      </c>
      <c r="O95" s="42">
        <v>1670</v>
      </c>
      <c r="P95" s="42">
        <v>193</v>
      </c>
      <c r="Q95" s="42">
        <v>1205</v>
      </c>
      <c r="R95" s="42">
        <v>346</v>
      </c>
      <c r="S95" s="42">
        <v>101</v>
      </c>
      <c r="T95" s="42">
        <v>161</v>
      </c>
      <c r="U95" s="43">
        <v>159</v>
      </c>
    </row>
    <row r="96" spans="2:21" ht="13.5">
      <c r="B96" s="247"/>
      <c r="C96" s="44"/>
      <c r="D96" s="40">
        <f>D95/C95*100</f>
        <v>4.535637149028078</v>
      </c>
      <c r="E96" s="40">
        <f>E95/C95*100</f>
        <v>9.114470842332613</v>
      </c>
      <c r="F96" s="40">
        <f>F95/C95*100</f>
        <v>12.332613390928726</v>
      </c>
      <c r="G96" s="40">
        <f>G95/C95*100</f>
        <v>8.639308855291576</v>
      </c>
      <c r="H96" s="40">
        <f>H95/C95*100</f>
        <v>5.939524838012959</v>
      </c>
      <c r="I96" s="40">
        <f>I95/C95*100</f>
        <v>3.974082073434125</v>
      </c>
      <c r="J96" s="40">
        <f>J95/C95*100</f>
        <v>22.332613390928728</v>
      </c>
      <c r="K96" s="40">
        <f>K95/C95*100</f>
        <v>6.3498920086393085</v>
      </c>
      <c r="L96" s="40">
        <f>L95/C95*100</f>
        <v>1.2742980561555075</v>
      </c>
      <c r="M96" s="40">
        <f>M95/C95*100</f>
        <v>18.42332613390929</v>
      </c>
      <c r="N96" s="40">
        <f>N95/C95*100</f>
        <v>6.025917926565874</v>
      </c>
      <c r="O96" s="40">
        <f>O95/C95*100</f>
        <v>36.06911447084234</v>
      </c>
      <c r="P96" s="40">
        <f>P95/C95*100</f>
        <v>4.168466522678186</v>
      </c>
      <c r="Q96" s="40">
        <f>Q95/C95*100</f>
        <v>26.02591792656587</v>
      </c>
      <c r="R96" s="40">
        <f>R95/C95*100</f>
        <v>7.473002159827214</v>
      </c>
      <c r="S96" s="40">
        <f>S95/C95*100</f>
        <v>2.1814254859611233</v>
      </c>
      <c r="T96" s="40">
        <f>T95/C95*100</f>
        <v>3.47732181425486</v>
      </c>
      <c r="U96" s="41">
        <f>U95/C95*100</f>
        <v>3.4341252699784017</v>
      </c>
    </row>
  </sheetData>
  <sheetProtection/>
  <mergeCells count="42">
    <mergeCell ref="B91:B92"/>
    <mergeCell ref="B93:B94"/>
    <mergeCell ref="B95:B96"/>
    <mergeCell ref="B81:B82"/>
    <mergeCell ref="B79:B80"/>
    <mergeCell ref="B83:B84"/>
    <mergeCell ref="B85:B86"/>
    <mergeCell ref="B87:B88"/>
    <mergeCell ref="B89:B90"/>
    <mergeCell ref="B67:B68"/>
    <mergeCell ref="B69:B70"/>
    <mergeCell ref="B71:B72"/>
    <mergeCell ref="B73:B74"/>
    <mergeCell ref="B75:B76"/>
    <mergeCell ref="B77:B78"/>
    <mergeCell ref="B55:B56"/>
    <mergeCell ref="B57:B58"/>
    <mergeCell ref="B59:B60"/>
    <mergeCell ref="B61:B62"/>
    <mergeCell ref="B63:B64"/>
    <mergeCell ref="B65:B66"/>
    <mergeCell ref="B41:B42"/>
    <mergeCell ref="B43:B44"/>
    <mergeCell ref="B45:B46"/>
    <mergeCell ref="B31:B32"/>
    <mergeCell ref="B29:B30"/>
    <mergeCell ref="B33:B34"/>
    <mergeCell ref="B35:B36"/>
    <mergeCell ref="B37:B38"/>
    <mergeCell ref="B39:B40"/>
    <mergeCell ref="B17:B18"/>
    <mergeCell ref="B19:B20"/>
    <mergeCell ref="B21:B22"/>
    <mergeCell ref="B23:B24"/>
    <mergeCell ref="B25:B26"/>
    <mergeCell ref="B27:B28"/>
    <mergeCell ref="B5:B6"/>
    <mergeCell ref="B7:B8"/>
    <mergeCell ref="B9:B10"/>
    <mergeCell ref="B11:B12"/>
    <mergeCell ref="B13:B14"/>
    <mergeCell ref="B15:B16"/>
  </mergeCells>
  <printOptions/>
  <pageMargins left="0.7874015748031497" right="0.7874015748031497" top="0.984251968503937" bottom="0.984251968503937" header="0.5118110236220472" footer="0.5118110236220472"/>
  <pageSetup firstPageNumber="48" useFirstPageNumber="1" horizontalDpi="600" verticalDpi="600" orientation="portrait" paperSize="9" scale="90" r:id="rId1"/>
  <headerFooter alignWithMargins="0">
    <oddFooter>&amp;C&amp;"ＭＳ Ｐ明朝,標準"&amp;12- &amp;P -</oddFooter>
  </headerFooter>
  <rowBreaks count="1" manualBreakCount="1">
    <brk id="5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807"/>
  <sheetViews>
    <sheetView workbookViewId="0" topLeftCell="A693">
      <selection activeCell="A787" sqref="A787"/>
    </sheetView>
  </sheetViews>
  <sheetFormatPr defaultColWidth="9.00390625" defaultRowHeight="13.5"/>
  <cols>
    <col min="1" max="1" width="5.00390625" style="108" customWidth="1"/>
    <col min="2" max="3" width="9.00390625" style="108" customWidth="1"/>
    <col min="4" max="16384" width="9.00390625" style="108" customWidth="1"/>
  </cols>
  <sheetData>
    <row r="1" ht="13.5">
      <c r="A1" s="108" t="s">
        <v>275</v>
      </c>
    </row>
    <row r="2" ht="13.5">
      <c r="A2" s="108" t="s">
        <v>197</v>
      </c>
    </row>
    <row r="4" spans="2:10" ht="67.5">
      <c r="B4" s="109" t="s">
        <v>97</v>
      </c>
      <c r="C4" s="110" t="s">
        <v>63</v>
      </c>
      <c r="D4" s="127" t="s">
        <v>81</v>
      </c>
      <c r="E4" s="127" t="s">
        <v>82</v>
      </c>
      <c r="F4" s="127" t="s">
        <v>83</v>
      </c>
      <c r="G4" s="127" t="s">
        <v>84</v>
      </c>
      <c r="H4" s="127" t="s">
        <v>85</v>
      </c>
      <c r="I4" s="127" t="s">
        <v>86</v>
      </c>
      <c r="J4" s="112" t="s">
        <v>5</v>
      </c>
    </row>
    <row r="5" spans="2:10" ht="13.5">
      <c r="B5" s="230" t="s">
        <v>6</v>
      </c>
      <c r="C5" s="113">
        <v>7819</v>
      </c>
      <c r="D5" s="114">
        <f aca="true" t="shared" si="0" ref="D5:J5">SUM(D7,D9,D11)</f>
        <v>2344</v>
      </c>
      <c r="E5" s="114">
        <f t="shared" si="0"/>
        <v>2043</v>
      </c>
      <c r="F5" s="114">
        <f t="shared" si="0"/>
        <v>4315</v>
      </c>
      <c r="G5" s="114">
        <f t="shared" si="0"/>
        <v>2728</v>
      </c>
      <c r="H5" s="114">
        <f t="shared" si="0"/>
        <v>1864</v>
      </c>
      <c r="I5" s="114">
        <f t="shared" si="0"/>
        <v>436</v>
      </c>
      <c r="J5" s="115">
        <f t="shared" si="0"/>
        <v>552</v>
      </c>
    </row>
    <row r="6" spans="2:10" ht="13.5">
      <c r="B6" s="228"/>
      <c r="C6" s="119"/>
      <c r="D6" s="117">
        <f>D5/C5*100</f>
        <v>29.978258089269726</v>
      </c>
      <c r="E6" s="117">
        <f>E5/C5*100</f>
        <v>26.128660954086204</v>
      </c>
      <c r="F6" s="117">
        <f>F5/C5*100</f>
        <v>55.186085177132625</v>
      </c>
      <c r="G6" s="117">
        <f>G5/C5*100</f>
        <v>34.88937204246067</v>
      </c>
      <c r="H6" s="117">
        <f>H5/C5*100</f>
        <v>23.839365647781047</v>
      </c>
      <c r="I6" s="117">
        <f>I5/C5*100</f>
        <v>5.5761606343522185</v>
      </c>
      <c r="J6" s="118">
        <f>J5/C5*100</f>
        <v>7.059726307711983</v>
      </c>
    </row>
    <row r="7" spans="2:10" ht="13.5">
      <c r="B7" s="233" t="s">
        <v>12</v>
      </c>
      <c r="C7" s="141">
        <v>3936</v>
      </c>
      <c r="D7" s="129">
        <v>1225</v>
      </c>
      <c r="E7" s="129">
        <v>917</v>
      </c>
      <c r="F7" s="129">
        <v>2172</v>
      </c>
      <c r="G7" s="129">
        <v>1339</v>
      </c>
      <c r="H7" s="129">
        <v>1000</v>
      </c>
      <c r="I7" s="129">
        <v>231</v>
      </c>
      <c r="J7" s="131">
        <v>297</v>
      </c>
    </row>
    <row r="8" spans="2:10" ht="13.5">
      <c r="B8" s="228"/>
      <c r="C8" s="119"/>
      <c r="D8" s="117">
        <f>D7/C7*100</f>
        <v>31.122967479674795</v>
      </c>
      <c r="E8" s="117">
        <f>E7/C7*100</f>
        <v>23.297764227642276</v>
      </c>
      <c r="F8" s="117">
        <f>F7/C7*100</f>
        <v>55.1829268292683</v>
      </c>
      <c r="G8" s="117">
        <f>G7/C7*100</f>
        <v>34.019308943089435</v>
      </c>
      <c r="H8" s="117">
        <f>H7/C7*100</f>
        <v>25.406504065040654</v>
      </c>
      <c r="I8" s="117">
        <f>I7/C7*100</f>
        <v>5.86890243902439</v>
      </c>
      <c r="J8" s="118">
        <f>J7/C7*100</f>
        <v>7.545731707317073</v>
      </c>
    </row>
    <row r="9" spans="2:10" ht="13.5">
      <c r="B9" s="227" t="s">
        <v>13</v>
      </c>
      <c r="C9" s="119">
        <v>3737</v>
      </c>
      <c r="D9" s="129">
        <v>1079</v>
      </c>
      <c r="E9" s="129">
        <v>1088</v>
      </c>
      <c r="F9" s="129">
        <v>2067</v>
      </c>
      <c r="G9" s="129">
        <v>1347</v>
      </c>
      <c r="H9" s="129">
        <v>826</v>
      </c>
      <c r="I9" s="129">
        <v>197</v>
      </c>
      <c r="J9" s="131">
        <v>245</v>
      </c>
    </row>
    <row r="10" spans="2:10" ht="13.5">
      <c r="B10" s="228"/>
      <c r="C10" s="119"/>
      <c r="D10" s="117">
        <f>D9/C9*100</f>
        <v>28.873427883328873</v>
      </c>
      <c r="E10" s="117">
        <f>E9/C9*100</f>
        <v>29.11426277762911</v>
      </c>
      <c r="F10" s="117">
        <f>F9/C9*100</f>
        <v>55.31174739095531</v>
      </c>
      <c r="G10" s="117">
        <f>G9/C9*100</f>
        <v>36.04495584693604</v>
      </c>
      <c r="H10" s="117">
        <f>H9/C9*100</f>
        <v>22.103291410222102</v>
      </c>
      <c r="I10" s="117">
        <f>I9/C9*100</f>
        <v>5.271608241905271</v>
      </c>
      <c r="J10" s="118">
        <f>J9/C9*100</f>
        <v>6.556061011506556</v>
      </c>
    </row>
    <row r="11" spans="2:10" ht="13.5">
      <c r="B11" s="231" t="s">
        <v>11</v>
      </c>
      <c r="C11" s="141">
        <v>146</v>
      </c>
      <c r="D11" s="129">
        <v>40</v>
      </c>
      <c r="E11" s="129">
        <v>38</v>
      </c>
      <c r="F11" s="129">
        <v>76</v>
      </c>
      <c r="G11" s="129">
        <v>42</v>
      </c>
      <c r="H11" s="129">
        <v>38</v>
      </c>
      <c r="I11" s="129">
        <v>8</v>
      </c>
      <c r="J11" s="131">
        <v>10</v>
      </c>
    </row>
    <row r="12" spans="2:10" ht="13.5">
      <c r="B12" s="229"/>
      <c r="C12" s="135"/>
      <c r="D12" s="123">
        <f>D11/C11*100</f>
        <v>27.397260273972602</v>
      </c>
      <c r="E12" s="123">
        <f>E11/C11*100</f>
        <v>26.027397260273972</v>
      </c>
      <c r="F12" s="123">
        <f>F11/C11*100</f>
        <v>52.054794520547944</v>
      </c>
      <c r="G12" s="123">
        <f>G11/C11*100</f>
        <v>28.767123287671232</v>
      </c>
      <c r="H12" s="123">
        <f>H11/C11*100</f>
        <v>26.027397260273972</v>
      </c>
      <c r="I12" s="123">
        <f>I11/C11*100</f>
        <v>5.47945205479452</v>
      </c>
      <c r="J12" s="124">
        <f>J11/C11*100</f>
        <v>6.8493150684931505</v>
      </c>
    </row>
    <row r="13" spans="2:10" ht="13.5">
      <c r="B13" s="230" t="s">
        <v>6</v>
      </c>
      <c r="C13" s="113">
        <v>7819</v>
      </c>
      <c r="D13" s="114">
        <f aca="true" t="shared" si="1" ref="D13:J13">SUM(D15,D17,D19,D21,D23,D25)</f>
        <v>2344</v>
      </c>
      <c r="E13" s="114">
        <f t="shared" si="1"/>
        <v>2043</v>
      </c>
      <c r="F13" s="114">
        <f t="shared" si="1"/>
        <v>4315</v>
      </c>
      <c r="G13" s="114">
        <f t="shared" si="1"/>
        <v>2728</v>
      </c>
      <c r="H13" s="114">
        <f t="shared" si="1"/>
        <v>1864</v>
      </c>
      <c r="I13" s="114">
        <f t="shared" si="1"/>
        <v>436</v>
      </c>
      <c r="J13" s="115">
        <f t="shared" si="1"/>
        <v>552</v>
      </c>
    </row>
    <row r="14" spans="2:10" ht="13.5">
      <c r="B14" s="228"/>
      <c r="C14" s="119"/>
      <c r="D14" s="117">
        <f>D13/C13*100</f>
        <v>29.978258089269726</v>
      </c>
      <c r="E14" s="117">
        <f>E13/C13*100</f>
        <v>26.128660954086204</v>
      </c>
      <c r="F14" s="117">
        <f>F13/C13*100</f>
        <v>55.186085177132625</v>
      </c>
      <c r="G14" s="117">
        <f>G13/C13*100</f>
        <v>34.88937204246067</v>
      </c>
      <c r="H14" s="117">
        <f>H13/C13*100</f>
        <v>23.839365647781047</v>
      </c>
      <c r="I14" s="117">
        <f>I13/C13*100</f>
        <v>5.5761606343522185</v>
      </c>
      <c r="J14" s="118">
        <f>J13/C13*100</f>
        <v>7.059726307711983</v>
      </c>
    </row>
    <row r="15" spans="2:10" ht="13.5">
      <c r="B15" s="233" t="s">
        <v>98</v>
      </c>
      <c r="C15" s="141">
        <v>930</v>
      </c>
      <c r="D15" s="129">
        <v>361</v>
      </c>
      <c r="E15" s="129">
        <v>279</v>
      </c>
      <c r="F15" s="129">
        <v>453</v>
      </c>
      <c r="G15" s="129">
        <v>237</v>
      </c>
      <c r="H15" s="129">
        <v>215</v>
      </c>
      <c r="I15" s="129">
        <v>21</v>
      </c>
      <c r="J15" s="131">
        <v>95</v>
      </c>
    </row>
    <row r="16" spans="2:10" ht="13.5">
      <c r="B16" s="228"/>
      <c r="C16" s="119"/>
      <c r="D16" s="117">
        <f>D15/C15*100</f>
        <v>38.81720430107527</v>
      </c>
      <c r="E16" s="117">
        <f>E15/C15*100</f>
        <v>30</v>
      </c>
      <c r="F16" s="117">
        <f>F15/C15*100</f>
        <v>48.70967741935484</v>
      </c>
      <c r="G16" s="117">
        <f>G15/C15*100</f>
        <v>25.483870967741932</v>
      </c>
      <c r="H16" s="117">
        <f>H15/C15*100</f>
        <v>23.118279569892472</v>
      </c>
      <c r="I16" s="117">
        <f>I15/C15*100</f>
        <v>2.258064516129032</v>
      </c>
      <c r="J16" s="118">
        <f>J15/C15*100</f>
        <v>10.21505376344086</v>
      </c>
    </row>
    <row r="17" spans="2:10" ht="13.5">
      <c r="B17" s="227" t="s">
        <v>99</v>
      </c>
      <c r="C17" s="119">
        <v>1264</v>
      </c>
      <c r="D17" s="129">
        <v>413</v>
      </c>
      <c r="E17" s="129">
        <v>346</v>
      </c>
      <c r="F17" s="129">
        <v>644</v>
      </c>
      <c r="G17" s="129">
        <v>472</v>
      </c>
      <c r="H17" s="129">
        <v>308</v>
      </c>
      <c r="I17" s="129">
        <v>64</v>
      </c>
      <c r="J17" s="131">
        <v>77</v>
      </c>
    </row>
    <row r="18" spans="2:10" ht="13.5">
      <c r="B18" s="228"/>
      <c r="C18" s="119"/>
      <c r="D18" s="117">
        <f>D17/C17*100</f>
        <v>32.674050632911396</v>
      </c>
      <c r="E18" s="117">
        <f>E17/C17*100</f>
        <v>27.37341772151899</v>
      </c>
      <c r="F18" s="117">
        <f>F17/C17*100</f>
        <v>50.9493670886076</v>
      </c>
      <c r="G18" s="117">
        <f>G17/C17*100</f>
        <v>37.34177215189873</v>
      </c>
      <c r="H18" s="117">
        <f>H17/C17*100</f>
        <v>24.367088607594937</v>
      </c>
      <c r="I18" s="117">
        <f>I17/C17*100</f>
        <v>5.063291139240507</v>
      </c>
      <c r="J18" s="118">
        <f>J17/C17*100</f>
        <v>6.091772151898734</v>
      </c>
    </row>
    <row r="19" spans="2:10" ht="13.5">
      <c r="B19" s="227" t="s">
        <v>100</v>
      </c>
      <c r="C19" s="119">
        <v>2075</v>
      </c>
      <c r="D19" s="129">
        <v>622</v>
      </c>
      <c r="E19" s="129">
        <v>549</v>
      </c>
      <c r="F19" s="129">
        <v>1130</v>
      </c>
      <c r="G19" s="129">
        <v>784</v>
      </c>
      <c r="H19" s="129">
        <v>499</v>
      </c>
      <c r="I19" s="129">
        <v>114</v>
      </c>
      <c r="J19" s="131">
        <v>132</v>
      </c>
    </row>
    <row r="20" spans="2:10" ht="13.5">
      <c r="B20" s="228"/>
      <c r="C20" s="119"/>
      <c r="D20" s="117">
        <f>D19/C19*100</f>
        <v>29.975903614457835</v>
      </c>
      <c r="E20" s="117">
        <f>E19/C19*100</f>
        <v>26.457831325301207</v>
      </c>
      <c r="F20" s="117">
        <f>F19/C19*100</f>
        <v>54.45783132530121</v>
      </c>
      <c r="G20" s="117">
        <f>G19/C19*100</f>
        <v>37.78313253012048</v>
      </c>
      <c r="H20" s="117">
        <f>H19/C19*100</f>
        <v>24.048192771084338</v>
      </c>
      <c r="I20" s="117">
        <f>I19/C19*100</f>
        <v>5.493975903614458</v>
      </c>
      <c r="J20" s="118">
        <f>J19/C19*100</f>
        <v>6.36144578313253</v>
      </c>
    </row>
    <row r="21" spans="2:10" ht="13.5">
      <c r="B21" s="227" t="s">
        <v>101</v>
      </c>
      <c r="C21" s="119">
        <v>2201</v>
      </c>
      <c r="D21" s="129">
        <v>606</v>
      </c>
      <c r="E21" s="129">
        <v>553</v>
      </c>
      <c r="F21" s="129">
        <v>1285</v>
      </c>
      <c r="G21" s="129">
        <v>773</v>
      </c>
      <c r="H21" s="129">
        <v>525</v>
      </c>
      <c r="I21" s="129">
        <v>137</v>
      </c>
      <c r="J21" s="131">
        <v>162</v>
      </c>
    </row>
    <row r="22" spans="2:10" ht="13.5">
      <c r="B22" s="228"/>
      <c r="C22" s="119"/>
      <c r="D22" s="117">
        <f>D21/C21*100</f>
        <v>27.5329395729214</v>
      </c>
      <c r="E22" s="117">
        <f>E21/C21*100</f>
        <v>25.124943207632892</v>
      </c>
      <c r="F22" s="117">
        <f>F21/C21*100</f>
        <v>58.38255338482507</v>
      </c>
      <c r="G22" s="117">
        <f>G21/C21*100</f>
        <v>35.120399818264424</v>
      </c>
      <c r="H22" s="117">
        <f>H21/C21*100</f>
        <v>23.852794184461608</v>
      </c>
      <c r="I22" s="117">
        <f>I21/C21*100</f>
        <v>6.224443434802362</v>
      </c>
      <c r="J22" s="118">
        <f>J21/C21*100</f>
        <v>7.360290776919581</v>
      </c>
    </row>
    <row r="23" spans="2:10" ht="13.5">
      <c r="B23" s="227" t="s">
        <v>102</v>
      </c>
      <c r="C23" s="119">
        <v>1335</v>
      </c>
      <c r="D23" s="129">
        <v>340</v>
      </c>
      <c r="E23" s="129">
        <v>311</v>
      </c>
      <c r="F23" s="129">
        <v>798</v>
      </c>
      <c r="G23" s="129">
        <v>461</v>
      </c>
      <c r="H23" s="129">
        <v>313</v>
      </c>
      <c r="I23" s="129">
        <v>100</v>
      </c>
      <c r="J23" s="131">
        <v>85</v>
      </c>
    </row>
    <row r="24" spans="2:10" ht="13.5">
      <c r="B24" s="228"/>
      <c r="C24" s="119"/>
      <c r="D24" s="117">
        <f>D23/C23*100</f>
        <v>25.468164794007492</v>
      </c>
      <c r="E24" s="117">
        <f>E23/C23*100</f>
        <v>23.295880149812735</v>
      </c>
      <c r="F24" s="117">
        <f>F23/C23*100</f>
        <v>59.7752808988764</v>
      </c>
      <c r="G24" s="117">
        <f>G23/C23*100</f>
        <v>34.531835205992515</v>
      </c>
      <c r="H24" s="117">
        <f>H23/C23*100</f>
        <v>23.44569288389513</v>
      </c>
      <c r="I24" s="117">
        <f>I23/C23*100</f>
        <v>7.490636704119851</v>
      </c>
      <c r="J24" s="118">
        <f>J23/C23*100</f>
        <v>6.367041198501873</v>
      </c>
    </row>
    <row r="25" spans="2:10" ht="13.5">
      <c r="B25" s="231" t="s">
        <v>11</v>
      </c>
      <c r="C25" s="119">
        <v>14</v>
      </c>
      <c r="D25" s="129">
        <v>2</v>
      </c>
      <c r="E25" s="129">
        <v>5</v>
      </c>
      <c r="F25" s="129">
        <v>5</v>
      </c>
      <c r="G25" s="129">
        <v>1</v>
      </c>
      <c r="H25" s="129">
        <v>4</v>
      </c>
      <c r="I25" s="129">
        <v>0</v>
      </c>
      <c r="J25" s="131">
        <v>1</v>
      </c>
    </row>
    <row r="26" spans="2:10" ht="13.5">
      <c r="B26" s="229"/>
      <c r="C26" s="135"/>
      <c r="D26" s="123">
        <f>D25/C25*100</f>
        <v>14.285714285714285</v>
      </c>
      <c r="E26" s="123">
        <f>E25/C25*100</f>
        <v>35.714285714285715</v>
      </c>
      <c r="F26" s="123">
        <f>F25/C25*100</f>
        <v>35.714285714285715</v>
      </c>
      <c r="G26" s="123">
        <f>G25/C25*100</f>
        <v>7.142857142857142</v>
      </c>
      <c r="H26" s="123">
        <f>H25/C25*100</f>
        <v>28.57142857142857</v>
      </c>
      <c r="I26" s="123">
        <f>I25/C25*100</f>
        <v>0</v>
      </c>
      <c r="J26" s="124">
        <f>J25/C25*100</f>
        <v>7.142857142857142</v>
      </c>
    </row>
    <row r="27" spans="2:10" ht="13.5">
      <c r="B27" s="230" t="s">
        <v>6</v>
      </c>
      <c r="C27" s="128">
        <v>7819</v>
      </c>
      <c r="D27" s="114">
        <f aca="true" t="shared" si="2" ref="D27:J27">SUM(D31,D29,D33,D35,D37,D39)</f>
        <v>2344</v>
      </c>
      <c r="E27" s="114">
        <f t="shared" si="2"/>
        <v>2043</v>
      </c>
      <c r="F27" s="114">
        <f t="shared" si="2"/>
        <v>4315</v>
      </c>
      <c r="G27" s="114">
        <f t="shared" si="2"/>
        <v>2728</v>
      </c>
      <c r="H27" s="114">
        <f t="shared" si="2"/>
        <v>1864</v>
      </c>
      <c r="I27" s="114">
        <f t="shared" si="2"/>
        <v>436</v>
      </c>
      <c r="J27" s="115">
        <f t="shared" si="2"/>
        <v>552</v>
      </c>
    </row>
    <row r="28" spans="2:10" ht="13.5">
      <c r="B28" s="228"/>
      <c r="C28" s="130"/>
      <c r="D28" s="117">
        <f>D27/C27*100</f>
        <v>29.978258089269726</v>
      </c>
      <c r="E28" s="117">
        <f>E27/C27*100</f>
        <v>26.128660954086204</v>
      </c>
      <c r="F28" s="117">
        <f>F27/C27*100</f>
        <v>55.186085177132625</v>
      </c>
      <c r="G28" s="117">
        <f>G27/C27*100</f>
        <v>34.88937204246067</v>
      </c>
      <c r="H28" s="117">
        <f>H27/C27*100</f>
        <v>23.839365647781047</v>
      </c>
      <c r="I28" s="117">
        <f>I27/C27*100</f>
        <v>5.5761606343522185</v>
      </c>
      <c r="J28" s="118">
        <f>J27/C27*100</f>
        <v>7.059726307711983</v>
      </c>
    </row>
    <row r="29" spans="2:10" ht="13.5">
      <c r="B29" s="227" t="s">
        <v>104</v>
      </c>
      <c r="C29" s="130">
        <v>815</v>
      </c>
      <c r="D29" s="120">
        <v>247</v>
      </c>
      <c r="E29" s="120">
        <v>195</v>
      </c>
      <c r="F29" s="120">
        <v>478</v>
      </c>
      <c r="G29" s="120">
        <v>262</v>
      </c>
      <c r="H29" s="120">
        <v>223</v>
      </c>
      <c r="I29" s="120">
        <v>35</v>
      </c>
      <c r="J29" s="134">
        <v>53</v>
      </c>
    </row>
    <row r="30" spans="2:10" ht="13.5">
      <c r="B30" s="228"/>
      <c r="C30" s="130"/>
      <c r="D30" s="117">
        <f>D29/C29*100</f>
        <v>30.306748466257673</v>
      </c>
      <c r="E30" s="117">
        <f>E29/C29*100</f>
        <v>23.92638036809816</v>
      </c>
      <c r="F30" s="117">
        <f>F29/C29*100</f>
        <v>58.65030674846625</v>
      </c>
      <c r="G30" s="117">
        <f>G29/C29*100</f>
        <v>32.14723926380368</v>
      </c>
      <c r="H30" s="117">
        <f>H29/C29*100</f>
        <v>27.361963190184046</v>
      </c>
      <c r="I30" s="117">
        <f>I29/C29*100</f>
        <v>4.294478527607362</v>
      </c>
      <c r="J30" s="118">
        <f>J29/C29*100</f>
        <v>6.5030674846625764</v>
      </c>
    </row>
    <row r="31" spans="2:10" ht="13.5">
      <c r="B31" s="233" t="s">
        <v>103</v>
      </c>
      <c r="C31" s="128">
        <v>1188</v>
      </c>
      <c r="D31" s="129">
        <v>349</v>
      </c>
      <c r="E31" s="129">
        <v>327</v>
      </c>
      <c r="F31" s="129">
        <v>652</v>
      </c>
      <c r="G31" s="129">
        <v>398</v>
      </c>
      <c r="H31" s="129">
        <v>322</v>
      </c>
      <c r="I31" s="129">
        <v>66</v>
      </c>
      <c r="J31" s="131">
        <v>67</v>
      </c>
    </row>
    <row r="32" spans="2:10" ht="13.5">
      <c r="B32" s="228"/>
      <c r="C32" s="130"/>
      <c r="D32" s="117">
        <f>D31/C31*100</f>
        <v>29.37710437710438</v>
      </c>
      <c r="E32" s="117">
        <f>E31/C31*100</f>
        <v>27.525252525252526</v>
      </c>
      <c r="F32" s="117">
        <f>F31/C31*100</f>
        <v>54.882154882154886</v>
      </c>
      <c r="G32" s="117">
        <f>G31/C31*100</f>
        <v>33.5016835016835</v>
      </c>
      <c r="H32" s="117">
        <f>H31/C31*100</f>
        <v>27.104377104377104</v>
      </c>
      <c r="I32" s="117">
        <f>I31/C31*100</f>
        <v>5.555555555555555</v>
      </c>
      <c r="J32" s="118">
        <f>J31/C31*100</f>
        <v>5.63973063973064</v>
      </c>
    </row>
    <row r="33" spans="2:10" ht="13.5">
      <c r="B33" s="227" t="s">
        <v>105</v>
      </c>
      <c r="C33" s="130">
        <v>2658</v>
      </c>
      <c r="D33" s="120">
        <v>786</v>
      </c>
      <c r="E33" s="120">
        <v>663</v>
      </c>
      <c r="F33" s="120">
        <v>1494</v>
      </c>
      <c r="G33" s="120">
        <v>968</v>
      </c>
      <c r="H33" s="120">
        <v>634</v>
      </c>
      <c r="I33" s="120">
        <v>143</v>
      </c>
      <c r="J33" s="134">
        <v>188</v>
      </c>
    </row>
    <row r="34" spans="2:10" ht="13.5">
      <c r="B34" s="228"/>
      <c r="C34" s="130"/>
      <c r="D34" s="117">
        <f>D33/C33*100</f>
        <v>29.571106094808126</v>
      </c>
      <c r="E34" s="117">
        <f>E33/C33*100</f>
        <v>24.943566591422123</v>
      </c>
      <c r="F34" s="117">
        <f>F33/C33*100</f>
        <v>56.20767494356659</v>
      </c>
      <c r="G34" s="117">
        <f>G33/C33*100</f>
        <v>36.418359668924005</v>
      </c>
      <c r="H34" s="117">
        <f>H33/C33*100</f>
        <v>23.85252069224981</v>
      </c>
      <c r="I34" s="117">
        <f>I33/C33*100</f>
        <v>5.379984951091045</v>
      </c>
      <c r="J34" s="118">
        <f>J33/C33*100</f>
        <v>7.0729872084273895</v>
      </c>
    </row>
    <row r="35" spans="2:10" ht="13.5">
      <c r="B35" s="227" t="s">
        <v>106</v>
      </c>
      <c r="C35" s="130">
        <v>1641</v>
      </c>
      <c r="D35" s="120">
        <v>521</v>
      </c>
      <c r="E35" s="120">
        <v>443</v>
      </c>
      <c r="F35" s="120">
        <v>874</v>
      </c>
      <c r="G35" s="120">
        <v>569</v>
      </c>
      <c r="H35" s="120">
        <v>341</v>
      </c>
      <c r="I35" s="120">
        <v>96</v>
      </c>
      <c r="J35" s="134">
        <v>128</v>
      </c>
    </row>
    <row r="36" spans="2:10" ht="13.5">
      <c r="B36" s="228"/>
      <c r="C36" s="130"/>
      <c r="D36" s="117">
        <f>D35/C35*100</f>
        <v>31.74893357708714</v>
      </c>
      <c r="E36" s="117">
        <f>E35/C35*100</f>
        <v>26.995734308348567</v>
      </c>
      <c r="F36" s="117">
        <f>F35/C35*100</f>
        <v>53.260207190737354</v>
      </c>
      <c r="G36" s="117">
        <f>G35/C35*100</f>
        <v>34.67397928092627</v>
      </c>
      <c r="H36" s="117">
        <f>H35/C35*100</f>
        <v>20.78001218769043</v>
      </c>
      <c r="I36" s="117">
        <f>I35/C35*100</f>
        <v>5.850091407678245</v>
      </c>
      <c r="J36" s="118">
        <f>J35/C35*100</f>
        <v>7.800121876904327</v>
      </c>
    </row>
    <row r="37" spans="2:10" ht="13.5">
      <c r="B37" s="227" t="s">
        <v>107</v>
      </c>
      <c r="C37" s="130">
        <v>326</v>
      </c>
      <c r="D37" s="120">
        <v>103</v>
      </c>
      <c r="E37" s="120">
        <v>95</v>
      </c>
      <c r="F37" s="120">
        <v>166</v>
      </c>
      <c r="G37" s="120">
        <v>118</v>
      </c>
      <c r="H37" s="120">
        <v>70</v>
      </c>
      <c r="I37" s="120">
        <v>26</v>
      </c>
      <c r="J37" s="134">
        <v>32</v>
      </c>
    </row>
    <row r="38" spans="2:10" ht="13.5">
      <c r="B38" s="228"/>
      <c r="C38" s="130"/>
      <c r="D38" s="117">
        <f>D37/C37*100</f>
        <v>31.595092024539877</v>
      </c>
      <c r="E38" s="117">
        <f>E37/C37*100</f>
        <v>29.141104294478527</v>
      </c>
      <c r="F38" s="117">
        <f>F37/C37*100</f>
        <v>50.920245398773</v>
      </c>
      <c r="G38" s="117">
        <f>G37/C37*100</f>
        <v>36.19631901840491</v>
      </c>
      <c r="H38" s="117">
        <f>H37/C37*100</f>
        <v>21.472392638036812</v>
      </c>
      <c r="I38" s="117">
        <f>I37/C37*100</f>
        <v>7.975460122699387</v>
      </c>
      <c r="J38" s="118">
        <f>J37/C37*100</f>
        <v>9.815950920245399</v>
      </c>
    </row>
    <row r="39" spans="2:10" ht="13.5">
      <c r="B39" s="227" t="s">
        <v>108</v>
      </c>
      <c r="C39" s="130">
        <v>1191</v>
      </c>
      <c r="D39" s="120">
        <v>338</v>
      </c>
      <c r="E39" s="120">
        <v>320</v>
      </c>
      <c r="F39" s="120">
        <v>651</v>
      </c>
      <c r="G39" s="120">
        <v>413</v>
      </c>
      <c r="H39" s="120">
        <v>274</v>
      </c>
      <c r="I39" s="120">
        <v>70</v>
      </c>
      <c r="J39" s="134">
        <v>84</v>
      </c>
    </row>
    <row r="40" spans="2:10" ht="13.5">
      <c r="B40" s="228"/>
      <c r="C40" s="135"/>
      <c r="D40" s="123">
        <f>D39/C39*100</f>
        <v>28.379513014273723</v>
      </c>
      <c r="E40" s="123">
        <f>E39/C39*100</f>
        <v>26.86817800167926</v>
      </c>
      <c r="F40" s="123">
        <f>F39/C39*100</f>
        <v>54.65994962216625</v>
      </c>
      <c r="G40" s="123">
        <f>G39/C39*100</f>
        <v>34.67674223341729</v>
      </c>
      <c r="H40" s="123">
        <f>H39/C39*100</f>
        <v>23.005877413937867</v>
      </c>
      <c r="I40" s="123">
        <f>I39/C39*100</f>
        <v>5.877413937867338</v>
      </c>
      <c r="J40" s="124">
        <f>J39/C39*100</f>
        <v>7.052896725440807</v>
      </c>
    </row>
    <row r="41" spans="2:10" ht="13.5">
      <c r="B41" s="230" t="s">
        <v>6</v>
      </c>
      <c r="C41" s="113">
        <v>7819</v>
      </c>
      <c r="D41" s="138">
        <f aca="true" t="shared" si="3" ref="D41:J41">SUM(D43,D45)</f>
        <v>2344</v>
      </c>
      <c r="E41" s="138">
        <f t="shared" si="3"/>
        <v>2043</v>
      </c>
      <c r="F41" s="138">
        <f t="shared" si="3"/>
        <v>4315</v>
      </c>
      <c r="G41" s="138">
        <f t="shared" si="3"/>
        <v>2728</v>
      </c>
      <c r="H41" s="138">
        <f t="shared" si="3"/>
        <v>1864</v>
      </c>
      <c r="I41" s="138">
        <f t="shared" si="3"/>
        <v>436</v>
      </c>
      <c r="J41" s="139">
        <f t="shared" si="3"/>
        <v>552</v>
      </c>
    </row>
    <row r="42" spans="2:10" ht="13.5">
      <c r="B42" s="228"/>
      <c r="C42" s="119"/>
      <c r="D42" s="117">
        <f>D41/C41*100</f>
        <v>29.978258089269726</v>
      </c>
      <c r="E42" s="117">
        <f>E41/C41*100</f>
        <v>26.128660954086204</v>
      </c>
      <c r="F42" s="117">
        <f>F41/C41*100</f>
        <v>55.186085177132625</v>
      </c>
      <c r="G42" s="117">
        <f>G41/C41*100</f>
        <v>34.88937204246067</v>
      </c>
      <c r="H42" s="117">
        <f>H41/C41*100</f>
        <v>23.839365647781047</v>
      </c>
      <c r="I42" s="117">
        <f>I41/C41*100</f>
        <v>5.5761606343522185</v>
      </c>
      <c r="J42" s="118">
        <f>J41/C41*100</f>
        <v>7.059726307711983</v>
      </c>
    </row>
    <row r="43" spans="2:10" ht="13.5">
      <c r="B43" s="227" t="s">
        <v>163</v>
      </c>
      <c r="C43" s="119">
        <v>3189</v>
      </c>
      <c r="D43" s="120">
        <v>1076</v>
      </c>
      <c r="E43" s="120">
        <v>883</v>
      </c>
      <c r="F43" s="120">
        <v>1699</v>
      </c>
      <c r="G43" s="120">
        <v>982</v>
      </c>
      <c r="H43" s="120">
        <v>806</v>
      </c>
      <c r="I43" s="120">
        <v>94</v>
      </c>
      <c r="J43" s="134">
        <v>210</v>
      </c>
    </row>
    <row r="44" spans="2:10" ht="13.5">
      <c r="B44" s="228"/>
      <c r="C44" s="119"/>
      <c r="D44" s="117">
        <f>D43/C43*100</f>
        <v>33.74098463468172</v>
      </c>
      <c r="E44" s="117">
        <f>E43/C43*100</f>
        <v>27.688930699278767</v>
      </c>
      <c r="F44" s="117">
        <f>F43/C43*100</f>
        <v>53.27688930699279</v>
      </c>
      <c r="G44" s="117">
        <f>G43/C43*100</f>
        <v>30.79335214800878</v>
      </c>
      <c r="H44" s="117">
        <f>H43/C43*100</f>
        <v>25.274380683599873</v>
      </c>
      <c r="I44" s="117">
        <f>I43/C43*100</f>
        <v>2.947632486672938</v>
      </c>
      <c r="J44" s="118">
        <f>J43/C43*100</f>
        <v>6.585136406396989</v>
      </c>
    </row>
    <row r="45" spans="2:10" ht="13.5">
      <c r="B45" s="231" t="s">
        <v>109</v>
      </c>
      <c r="C45" s="119">
        <v>4630</v>
      </c>
      <c r="D45" s="120">
        <v>1268</v>
      </c>
      <c r="E45" s="120">
        <v>1160</v>
      </c>
      <c r="F45" s="120">
        <v>2616</v>
      </c>
      <c r="G45" s="120">
        <v>1746</v>
      </c>
      <c r="H45" s="120">
        <v>1058</v>
      </c>
      <c r="I45" s="120">
        <v>342</v>
      </c>
      <c r="J45" s="134">
        <v>342</v>
      </c>
    </row>
    <row r="46" spans="2:10" ht="13.5">
      <c r="B46" s="229"/>
      <c r="C46" s="135"/>
      <c r="D46" s="123">
        <f>D45/C45*100</f>
        <v>27.386609071274297</v>
      </c>
      <c r="E46" s="123">
        <f>E45/C45*100</f>
        <v>25.05399568034557</v>
      </c>
      <c r="F46" s="123">
        <f>F45/C45*100</f>
        <v>56.50107991360691</v>
      </c>
      <c r="G46" s="123">
        <f>G45/C45*100</f>
        <v>37.710583153347734</v>
      </c>
      <c r="H46" s="123">
        <f>H45/C45*100</f>
        <v>22.85097192224622</v>
      </c>
      <c r="I46" s="123">
        <f>I45/C45*100</f>
        <v>7.386609071274298</v>
      </c>
      <c r="J46" s="124">
        <f>J45/C45*100</f>
        <v>7.386609071274298</v>
      </c>
    </row>
    <row r="51" ht="13.5">
      <c r="A51" s="108" t="s">
        <v>276</v>
      </c>
    </row>
    <row r="52" ht="13.5">
      <c r="A52" s="108" t="s">
        <v>184</v>
      </c>
    </row>
    <row r="53" ht="13.5">
      <c r="A53" s="108" t="s">
        <v>198</v>
      </c>
    </row>
    <row r="55" spans="2:7" ht="67.5">
      <c r="B55" s="109" t="s">
        <v>97</v>
      </c>
      <c r="C55" s="110" t="s">
        <v>6</v>
      </c>
      <c r="D55" s="127" t="s">
        <v>87</v>
      </c>
      <c r="E55" s="127" t="s">
        <v>88</v>
      </c>
      <c r="F55" s="127" t="s">
        <v>89</v>
      </c>
      <c r="G55" s="112" t="s">
        <v>11</v>
      </c>
    </row>
    <row r="56" spans="2:9" ht="13.5">
      <c r="B56" s="230" t="s">
        <v>6</v>
      </c>
      <c r="C56" s="113">
        <f>SUM(C58,C60,C62)</f>
        <v>7819</v>
      </c>
      <c r="D56" s="114">
        <f>SUM(D58,D60,D62)</f>
        <v>4410</v>
      </c>
      <c r="E56" s="114">
        <f>SUM(E58,E60,E62)</f>
        <v>3068</v>
      </c>
      <c r="F56" s="114">
        <f>SUM(F58,F60,F62)</f>
        <v>99</v>
      </c>
      <c r="G56" s="115">
        <f>SUM(G58,G60,G62)</f>
        <v>242</v>
      </c>
      <c r="I56" s="133"/>
    </row>
    <row r="57" spans="2:7" ht="13.5">
      <c r="B57" s="228"/>
      <c r="C57" s="142">
        <f aca="true" t="shared" si="4" ref="C57:C63">SUM(D57:G57)</f>
        <v>99.99999999999999</v>
      </c>
      <c r="D57" s="117">
        <f>ROUND(D56/$C56*100,1)</f>
        <v>56.4</v>
      </c>
      <c r="E57" s="117">
        <f>ROUND(E56/$C56*100,1)</f>
        <v>39.2</v>
      </c>
      <c r="F57" s="117">
        <f>ROUND(F56/$C56*100,1)</f>
        <v>1.3</v>
      </c>
      <c r="G57" s="118">
        <f>ROUND(G56/$C56*100,1)</f>
        <v>3.1</v>
      </c>
    </row>
    <row r="58" spans="2:7" ht="13.5">
      <c r="B58" s="233" t="s">
        <v>12</v>
      </c>
      <c r="C58" s="141">
        <f t="shared" si="4"/>
        <v>3936</v>
      </c>
      <c r="D58" s="129">
        <v>2272</v>
      </c>
      <c r="E58" s="129">
        <v>1498</v>
      </c>
      <c r="F58" s="129">
        <v>50</v>
      </c>
      <c r="G58" s="131">
        <v>116</v>
      </c>
    </row>
    <row r="59" spans="2:7" ht="13.5">
      <c r="B59" s="228"/>
      <c r="C59" s="142">
        <f t="shared" si="4"/>
        <v>100.00000000000001</v>
      </c>
      <c r="D59" s="117">
        <f>ROUND(D58/$C58*100,1)</f>
        <v>57.7</v>
      </c>
      <c r="E59" s="117">
        <f>ROUND(E58/$C58*100,1)</f>
        <v>38.1</v>
      </c>
      <c r="F59" s="117">
        <f>ROUND(F58/$C58*100,1)</f>
        <v>1.3</v>
      </c>
      <c r="G59" s="118">
        <f>ROUND(G58/$C58*100,1)</f>
        <v>2.9</v>
      </c>
    </row>
    <row r="60" spans="2:7" ht="13.5">
      <c r="B60" s="227" t="s">
        <v>13</v>
      </c>
      <c r="C60" s="141">
        <f t="shared" si="4"/>
        <v>3737</v>
      </c>
      <c r="D60" s="129">
        <v>2067</v>
      </c>
      <c r="E60" s="129">
        <v>1507</v>
      </c>
      <c r="F60" s="129">
        <v>46</v>
      </c>
      <c r="G60" s="131">
        <v>117</v>
      </c>
    </row>
    <row r="61" spans="2:7" ht="13.5">
      <c r="B61" s="228"/>
      <c r="C61" s="142">
        <f t="shared" si="4"/>
        <v>100</v>
      </c>
      <c r="D61" s="117">
        <f>ROUND(D60/$C60*100,1)</f>
        <v>55.3</v>
      </c>
      <c r="E61" s="117">
        <f>ROUND(E60/$C60*100,1)</f>
        <v>40.3</v>
      </c>
      <c r="F61" s="117">
        <f>ROUND(F60/$C60*100,1)</f>
        <v>1.2</v>
      </c>
      <c r="G61" s="118">
        <f>ROUND(G60/$C60*100,1)+0.1</f>
        <v>3.2</v>
      </c>
    </row>
    <row r="62" spans="2:7" ht="13.5">
      <c r="B62" s="231" t="s">
        <v>11</v>
      </c>
      <c r="C62" s="141">
        <f t="shared" si="4"/>
        <v>146</v>
      </c>
      <c r="D62" s="129">
        <v>71</v>
      </c>
      <c r="E62" s="129">
        <v>63</v>
      </c>
      <c r="F62" s="129">
        <v>3</v>
      </c>
      <c r="G62" s="131">
        <v>9</v>
      </c>
    </row>
    <row r="63" spans="2:7" ht="13.5">
      <c r="B63" s="229"/>
      <c r="C63" s="143">
        <f t="shared" si="4"/>
        <v>100</v>
      </c>
      <c r="D63" s="123">
        <f>ROUND(D62/$C62*100,1)</f>
        <v>48.6</v>
      </c>
      <c r="E63" s="123">
        <f>ROUND(E62/$C62*100,1)</f>
        <v>43.2</v>
      </c>
      <c r="F63" s="123">
        <f>ROUND(F62/$C62*100,1)</f>
        <v>2.1</v>
      </c>
      <c r="G63" s="124">
        <f>ROUND(G62/$C62*100,1)-0.1</f>
        <v>6.1000000000000005</v>
      </c>
    </row>
    <row r="64" spans="2:7" ht="13.5">
      <c r="B64" s="230" t="s">
        <v>6</v>
      </c>
      <c r="C64" s="113">
        <f>SUM(C66,C68,C70,C72,C74,C76)</f>
        <v>7819</v>
      </c>
      <c r="D64" s="114">
        <f>SUM(D66,D68,D70,D72,D74,D76)</f>
        <v>4410</v>
      </c>
      <c r="E64" s="114">
        <f>SUM(E66,E68,E70,E72,E74,E76)</f>
        <v>3068</v>
      </c>
      <c r="F64" s="114">
        <f>SUM(F66,F68,F70,F72,F74,F76)</f>
        <v>99</v>
      </c>
      <c r="G64" s="115">
        <f>SUM(G66,G68,G70,G72,G74,G76)</f>
        <v>242</v>
      </c>
    </row>
    <row r="65" spans="2:7" ht="13.5">
      <c r="B65" s="228"/>
      <c r="C65" s="142">
        <f aca="true" t="shared" si="5" ref="C65:C77">SUM(D65:G65)</f>
        <v>99.99999999999999</v>
      </c>
      <c r="D65" s="117">
        <f>ROUND(D64/$C64*100,1)</f>
        <v>56.4</v>
      </c>
      <c r="E65" s="117">
        <f>ROUND(E64/$C64*100,1)</f>
        <v>39.2</v>
      </c>
      <c r="F65" s="117">
        <f>ROUND(F64/$C64*100,1)</f>
        <v>1.3</v>
      </c>
      <c r="G65" s="118">
        <f>ROUND(G64/$C64*100,1)</f>
        <v>3.1</v>
      </c>
    </row>
    <row r="66" spans="2:7" ht="13.5">
      <c r="B66" s="233" t="s">
        <v>98</v>
      </c>
      <c r="C66" s="141">
        <f t="shared" si="5"/>
        <v>930</v>
      </c>
      <c r="D66" s="129">
        <v>524</v>
      </c>
      <c r="E66" s="129">
        <v>366</v>
      </c>
      <c r="F66" s="129">
        <v>11</v>
      </c>
      <c r="G66" s="131">
        <v>29</v>
      </c>
    </row>
    <row r="67" spans="2:7" ht="13.5">
      <c r="B67" s="228"/>
      <c r="C67" s="142">
        <f t="shared" si="5"/>
        <v>99.99999999999999</v>
      </c>
      <c r="D67" s="117">
        <f>ROUND(D66/$C66*100,1)</f>
        <v>56.3</v>
      </c>
      <c r="E67" s="117">
        <f>ROUND(E66/$C66*100,1)</f>
        <v>39.4</v>
      </c>
      <c r="F67" s="117">
        <f>ROUND(F66/$C66*100,1)</f>
        <v>1.2</v>
      </c>
      <c r="G67" s="118">
        <f>ROUND(G66/$C66*100,1)</f>
        <v>3.1</v>
      </c>
    </row>
    <row r="68" spans="2:7" ht="13.5">
      <c r="B68" s="227" t="s">
        <v>99</v>
      </c>
      <c r="C68" s="141">
        <f t="shared" si="5"/>
        <v>1264</v>
      </c>
      <c r="D68" s="129">
        <v>756</v>
      </c>
      <c r="E68" s="129">
        <v>451</v>
      </c>
      <c r="F68" s="129">
        <v>19</v>
      </c>
      <c r="G68" s="131">
        <v>38</v>
      </c>
    </row>
    <row r="69" spans="2:7" ht="13.5">
      <c r="B69" s="228"/>
      <c r="C69" s="142">
        <f t="shared" si="5"/>
        <v>100</v>
      </c>
      <c r="D69" s="117">
        <f>ROUND(D68/$C68*100,1)</f>
        <v>59.8</v>
      </c>
      <c r="E69" s="117">
        <f>ROUND(E68/$C68*100,1)</f>
        <v>35.7</v>
      </c>
      <c r="F69" s="117">
        <f>ROUND(F68/$C68*100,1)</f>
        <v>1.5</v>
      </c>
      <c r="G69" s="118">
        <f>ROUND(G68/$C68*100,1)</f>
        <v>3</v>
      </c>
    </row>
    <row r="70" spans="2:7" ht="13.5">
      <c r="B70" s="227" t="s">
        <v>100</v>
      </c>
      <c r="C70" s="141">
        <f t="shared" si="5"/>
        <v>2075</v>
      </c>
      <c r="D70" s="129">
        <v>1212</v>
      </c>
      <c r="E70" s="129">
        <v>779</v>
      </c>
      <c r="F70" s="129">
        <v>23</v>
      </c>
      <c r="G70" s="131">
        <v>61</v>
      </c>
    </row>
    <row r="71" spans="2:7" ht="13.5">
      <c r="B71" s="228"/>
      <c r="C71" s="142">
        <f t="shared" si="5"/>
        <v>100</v>
      </c>
      <c r="D71" s="117">
        <f>ROUND(D70/$C70*100,1)</f>
        <v>58.4</v>
      </c>
      <c r="E71" s="117">
        <f>ROUND(E70/$C70*100,1)</f>
        <v>37.5</v>
      </c>
      <c r="F71" s="117">
        <f>ROUND(F70/$C70*100,1)</f>
        <v>1.1</v>
      </c>
      <c r="G71" s="118">
        <f>ROUND(G70/$C70*100,1)+0.1</f>
        <v>3</v>
      </c>
    </row>
    <row r="72" spans="2:7" ht="13.5">
      <c r="B72" s="227" t="s">
        <v>101</v>
      </c>
      <c r="C72" s="141">
        <f t="shared" si="5"/>
        <v>2201</v>
      </c>
      <c r="D72" s="129">
        <v>1206</v>
      </c>
      <c r="E72" s="129">
        <v>909</v>
      </c>
      <c r="F72" s="129">
        <v>26</v>
      </c>
      <c r="G72" s="131">
        <v>60</v>
      </c>
    </row>
    <row r="73" spans="2:7" ht="13.5">
      <c r="B73" s="228"/>
      <c r="C73" s="142">
        <f t="shared" si="5"/>
        <v>100</v>
      </c>
      <c r="D73" s="117">
        <f>ROUND(D72/$C72*100,1)</f>
        <v>54.8</v>
      </c>
      <c r="E73" s="117">
        <f>ROUND(E72/$C72*100,1)</f>
        <v>41.3</v>
      </c>
      <c r="F73" s="117">
        <f>ROUND(F72/$C72*100,1)</f>
        <v>1.2</v>
      </c>
      <c r="G73" s="118">
        <f>ROUND(G72/$C72*100,1)</f>
        <v>2.7</v>
      </c>
    </row>
    <row r="74" spans="2:7" ht="13.5">
      <c r="B74" s="227" t="s">
        <v>102</v>
      </c>
      <c r="C74" s="141">
        <f t="shared" si="5"/>
        <v>1335</v>
      </c>
      <c r="D74" s="129">
        <v>709</v>
      </c>
      <c r="E74" s="129">
        <v>557</v>
      </c>
      <c r="F74" s="129">
        <v>20</v>
      </c>
      <c r="G74" s="131">
        <v>49</v>
      </c>
    </row>
    <row r="75" spans="2:7" ht="13.5">
      <c r="B75" s="228"/>
      <c r="C75" s="142">
        <f t="shared" si="5"/>
        <v>100.00000000000001</v>
      </c>
      <c r="D75" s="117">
        <f>ROUND(D74/$C74*100,1)</f>
        <v>53.1</v>
      </c>
      <c r="E75" s="117">
        <f>ROUND(E74/$C74*100,1)</f>
        <v>41.7</v>
      </c>
      <c r="F75" s="117">
        <f>ROUND(F74/$C74*100,1)</f>
        <v>1.5</v>
      </c>
      <c r="G75" s="118">
        <f>ROUND(G74/$C74*100,1)</f>
        <v>3.7</v>
      </c>
    </row>
    <row r="76" spans="2:7" ht="13.5">
      <c r="B76" s="231" t="s">
        <v>11</v>
      </c>
      <c r="C76" s="141">
        <f t="shared" si="5"/>
        <v>14</v>
      </c>
      <c r="D76" s="129">
        <v>3</v>
      </c>
      <c r="E76" s="129">
        <v>6</v>
      </c>
      <c r="F76" s="129">
        <v>0</v>
      </c>
      <c r="G76" s="131">
        <v>5</v>
      </c>
    </row>
    <row r="77" spans="2:7" ht="13.5">
      <c r="B77" s="229"/>
      <c r="C77" s="143">
        <f t="shared" si="5"/>
        <v>100</v>
      </c>
      <c r="D77" s="123">
        <f>ROUND(D76/$C76*100,1)</f>
        <v>21.4</v>
      </c>
      <c r="E77" s="123">
        <f>ROUND(E76/$C76*100,1)</f>
        <v>42.9</v>
      </c>
      <c r="F77" s="123">
        <f>ROUND(F76/$C76*100,1)</f>
        <v>0</v>
      </c>
      <c r="G77" s="124">
        <f>ROUND(G76/$C76*100,1)</f>
        <v>35.7</v>
      </c>
    </row>
    <row r="78" spans="2:7" ht="13.5">
      <c r="B78" s="230" t="s">
        <v>6</v>
      </c>
      <c r="C78" s="113">
        <f>SUM(C82,C80,C84,C86,C88,C90)</f>
        <v>7819</v>
      </c>
      <c r="D78" s="114">
        <f>SUM(D82,D80,D84,D86,D88,D90)</f>
        <v>4410</v>
      </c>
      <c r="E78" s="114">
        <f>SUM(E82,E80,E84,E86,E88,E90)</f>
        <v>3068</v>
      </c>
      <c r="F78" s="114">
        <f>SUM(F82,F80,F84,F86,F88,F90)</f>
        <v>99</v>
      </c>
      <c r="G78" s="115">
        <f>SUM(G82,G80,G84,G86,G88,G90)</f>
        <v>242</v>
      </c>
    </row>
    <row r="79" spans="2:7" ht="13.5">
      <c r="B79" s="228"/>
      <c r="C79" s="142">
        <f>SUM(D79:G79)</f>
        <v>99.99999999999999</v>
      </c>
      <c r="D79" s="117">
        <f>ROUND(D78/$C78*100,1)</f>
        <v>56.4</v>
      </c>
      <c r="E79" s="117">
        <f>ROUND(E78/$C78*100,1)</f>
        <v>39.2</v>
      </c>
      <c r="F79" s="117">
        <f>ROUND(F78/$C78*100,1)</f>
        <v>1.3</v>
      </c>
      <c r="G79" s="118">
        <f>ROUND(G78/$C78*100,1)</f>
        <v>3.1</v>
      </c>
    </row>
    <row r="80" spans="2:7" ht="13.5">
      <c r="B80" s="227" t="s">
        <v>104</v>
      </c>
      <c r="C80" s="141">
        <f>SUM(D80:G80)</f>
        <v>815</v>
      </c>
      <c r="D80" s="120">
        <v>476</v>
      </c>
      <c r="E80" s="120">
        <v>307</v>
      </c>
      <c r="F80" s="120">
        <v>11</v>
      </c>
      <c r="G80" s="134">
        <v>21</v>
      </c>
    </row>
    <row r="81" spans="2:7" ht="13.5">
      <c r="B81" s="228"/>
      <c r="C81" s="142">
        <f>SUM(D81:G81)</f>
        <v>99.99999999999999</v>
      </c>
      <c r="D81" s="117">
        <f>ROUND(D80/$C80*100,1)</f>
        <v>58.4</v>
      </c>
      <c r="E81" s="117">
        <f>ROUND(E80/$C80*100,1)</f>
        <v>37.7</v>
      </c>
      <c r="F81" s="117">
        <f>ROUND(F80/$C80*100,1)</f>
        <v>1.3</v>
      </c>
      <c r="G81" s="118">
        <f>ROUND(G80/$C80*100,1)</f>
        <v>2.6</v>
      </c>
    </row>
    <row r="82" spans="2:7" ht="13.5">
      <c r="B82" s="233" t="s">
        <v>103</v>
      </c>
      <c r="C82" s="141">
        <f>SUM(D82:G82)</f>
        <v>1188</v>
      </c>
      <c r="D82" s="129">
        <v>696</v>
      </c>
      <c r="E82" s="129">
        <v>440</v>
      </c>
      <c r="F82" s="129">
        <v>23</v>
      </c>
      <c r="G82" s="131">
        <v>29</v>
      </c>
    </row>
    <row r="83" spans="2:7" ht="13.5">
      <c r="B83" s="228"/>
      <c r="C83" s="142">
        <f>SUM(D83:G83)</f>
        <v>100</v>
      </c>
      <c r="D83" s="117">
        <f>ROUND(D82/$C82*100,1)</f>
        <v>58.6</v>
      </c>
      <c r="E83" s="117">
        <f>ROUND(E82/$C82*100,1)</f>
        <v>37</v>
      </c>
      <c r="F83" s="117">
        <f>ROUND(F82/$C82*100,1)</f>
        <v>1.9</v>
      </c>
      <c r="G83" s="118">
        <f>ROUND(G82/$C82*100,1)+0.1</f>
        <v>2.5</v>
      </c>
    </row>
    <row r="84" spans="2:7" ht="13.5">
      <c r="B84" s="227" t="s">
        <v>105</v>
      </c>
      <c r="C84" s="141">
        <f aca="true" t="shared" si="6" ref="C84:C90">SUM(D84:G84)</f>
        <v>2658</v>
      </c>
      <c r="D84" s="120">
        <v>1507</v>
      </c>
      <c r="E84" s="120">
        <v>1043</v>
      </c>
      <c r="F84" s="120">
        <v>31</v>
      </c>
      <c r="G84" s="134">
        <v>77</v>
      </c>
    </row>
    <row r="85" spans="2:7" ht="13.5">
      <c r="B85" s="228"/>
      <c r="C85" s="142">
        <f>SUM(D85:G85)</f>
        <v>100.00000000000001</v>
      </c>
      <c r="D85" s="117">
        <f>ROUND(D84/$C84*100,1)</f>
        <v>56.7</v>
      </c>
      <c r="E85" s="117">
        <f>ROUND(E84/$C84*100,1)</f>
        <v>39.2</v>
      </c>
      <c r="F85" s="117">
        <f>ROUND(F84/$C84*100,1)</f>
        <v>1.2</v>
      </c>
      <c r="G85" s="118">
        <f>ROUND(G84/$C84*100,1)</f>
        <v>2.9</v>
      </c>
    </row>
    <row r="86" spans="2:7" ht="13.5">
      <c r="B86" s="227" t="s">
        <v>106</v>
      </c>
      <c r="C86" s="141">
        <f t="shared" si="6"/>
        <v>1641</v>
      </c>
      <c r="D86" s="120">
        <v>897</v>
      </c>
      <c r="E86" s="120">
        <v>655</v>
      </c>
      <c r="F86" s="120">
        <v>28</v>
      </c>
      <c r="G86" s="134">
        <v>61</v>
      </c>
    </row>
    <row r="87" spans="2:7" ht="13.5">
      <c r="B87" s="228"/>
      <c r="C87" s="142">
        <f>SUM(D87:G87)</f>
        <v>100</v>
      </c>
      <c r="D87" s="117">
        <f>ROUND(D86/$C86*100,1)</f>
        <v>54.7</v>
      </c>
      <c r="E87" s="117">
        <f>ROUND(E86/$C86*100,1)</f>
        <v>39.9</v>
      </c>
      <c r="F87" s="117">
        <f>ROUND(F86/$C86*100,1)</f>
        <v>1.7</v>
      </c>
      <c r="G87" s="118">
        <f>ROUND(G86/$C86*100,1)</f>
        <v>3.7</v>
      </c>
    </row>
    <row r="88" spans="2:7" ht="13.5">
      <c r="B88" s="227" t="s">
        <v>107</v>
      </c>
      <c r="C88" s="141">
        <f t="shared" si="6"/>
        <v>326</v>
      </c>
      <c r="D88" s="120">
        <v>203</v>
      </c>
      <c r="E88" s="120">
        <v>116</v>
      </c>
      <c r="F88" s="120">
        <v>0</v>
      </c>
      <c r="G88" s="134">
        <v>7</v>
      </c>
    </row>
    <row r="89" spans="2:7" ht="13.5">
      <c r="B89" s="228"/>
      <c r="C89" s="142">
        <f>SUM(D89:G89)</f>
        <v>100</v>
      </c>
      <c r="D89" s="117">
        <f>ROUND(D88/$C88*100,1)</f>
        <v>62.3</v>
      </c>
      <c r="E89" s="117">
        <f>ROUND(E88/$C88*100,1)</f>
        <v>35.6</v>
      </c>
      <c r="F89" s="117">
        <f>ROUND(F88/$C88*100,1)</f>
        <v>0</v>
      </c>
      <c r="G89" s="118">
        <f>ROUND(G88/$C88*100,1)</f>
        <v>2.1</v>
      </c>
    </row>
    <row r="90" spans="2:7" ht="13.5">
      <c r="B90" s="227" t="s">
        <v>108</v>
      </c>
      <c r="C90" s="141">
        <f t="shared" si="6"/>
        <v>1191</v>
      </c>
      <c r="D90" s="120">
        <v>631</v>
      </c>
      <c r="E90" s="120">
        <v>507</v>
      </c>
      <c r="F90" s="120">
        <v>6</v>
      </c>
      <c r="G90" s="134">
        <v>47</v>
      </c>
    </row>
    <row r="91" spans="2:7" ht="13.5">
      <c r="B91" s="228"/>
      <c r="C91" s="143">
        <f>SUM(D91:G91)</f>
        <v>100</v>
      </c>
      <c r="D91" s="123">
        <f>ROUND(D90/$C90*100,1)</f>
        <v>53</v>
      </c>
      <c r="E91" s="123">
        <f>ROUND(E90/$C90*100,1)</f>
        <v>42.6</v>
      </c>
      <c r="F91" s="123">
        <f>ROUND(F90/$C90*100,1)</f>
        <v>0.5</v>
      </c>
      <c r="G91" s="124">
        <f>ROUND(G90/$C90*100,1)</f>
        <v>3.9</v>
      </c>
    </row>
    <row r="92" spans="2:7" ht="13.5">
      <c r="B92" s="230" t="s">
        <v>6</v>
      </c>
      <c r="C92" s="113">
        <f>SUM(C94,C96)</f>
        <v>7819</v>
      </c>
      <c r="D92" s="138">
        <f>SUM(D94,D96)</f>
        <v>4410</v>
      </c>
      <c r="E92" s="138">
        <f>SUM(E94,E96)</f>
        <v>3068</v>
      </c>
      <c r="F92" s="138">
        <f>SUM(F94,F96)</f>
        <v>99</v>
      </c>
      <c r="G92" s="139">
        <f>SUM(G94,G96)</f>
        <v>242</v>
      </c>
    </row>
    <row r="93" spans="2:7" ht="13.5">
      <c r="B93" s="228"/>
      <c r="C93" s="142">
        <f>SUM(D93:G93)</f>
        <v>99.99999999999999</v>
      </c>
      <c r="D93" s="117">
        <f>ROUND(D92/$C92*100,1)</f>
        <v>56.4</v>
      </c>
      <c r="E93" s="117">
        <f>ROUND(E92/$C92*100,1)</f>
        <v>39.2</v>
      </c>
      <c r="F93" s="117">
        <f>ROUND(F92/$C92*100,1)</f>
        <v>1.3</v>
      </c>
      <c r="G93" s="118">
        <f>ROUND(G92/$C92*100,1)</f>
        <v>3.1</v>
      </c>
    </row>
    <row r="94" spans="2:7" ht="13.5">
      <c r="B94" s="227" t="s">
        <v>163</v>
      </c>
      <c r="C94" s="141">
        <f>SUM(D94:G94)</f>
        <v>3189</v>
      </c>
      <c r="D94" s="120">
        <v>1784</v>
      </c>
      <c r="E94" s="120">
        <v>1270</v>
      </c>
      <c r="F94" s="120">
        <v>40</v>
      </c>
      <c r="G94" s="134">
        <v>95</v>
      </c>
    </row>
    <row r="95" spans="2:7" ht="13.5">
      <c r="B95" s="228"/>
      <c r="C95" s="142">
        <f>SUM(D95:G95)</f>
        <v>99.99999999999999</v>
      </c>
      <c r="D95" s="117">
        <f>ROUND(D94/$C94*100,1)</f>
        <v>55.9</v>
      </c>
      <c r="E95" s="117">
        <f>ROUND(E94/$C94*100,1)</f>
        <v>39.8</v>
      </c>
      <c r="F95" s="117">
        <f>ROUND(F94/$C94*100,1)</f>
        <v>1.3</v>
      </c>
      <c r="G95" s="118">
        <f>ROUND(G94/$C94*100,1)</f>
        <v>3</v>
      </c>
    </row>
    <row r="96" spans="2:7" ht="13.5">
      <c r="B96" s="231" t="s">
        <v>109</v>
      </c>
      <c r="C96" s="141">
        <f>SUM(D96:G96)</f>
        <v>4630</v>
      </c>
      <c r="D96" s="120">
        <v>2626</v>
      </c>
      <c r="E96" s="120">
        <v>1798</v>
      </c>
      <c r="F96" s="120">
        <v>59</v>
      </c>
      <c r="G96" s="134">
        <v>147</v>
      </c>
    </row>
    <row r="97" spans="2:7" ht="13.5">
      <c r="B97" s="229"/>
      <c r="C97" s="143">
        <f>SUM(D97:G97)</f>
        <v>100</v>
      </c>
      <c r="D97" s="123">
        <f>ROUND(D96/$C96*100,1)</f>
        <v>56.7</v>
      </c>
      <c r="E97" s="123">
        <f>ROUND(E96/$C96*100,1)</f>
        <v>38.8</v>
      </c>
      <c r="F97" s="123">
        <f>ROUND(F96/$C96*100,1)</f>
        <v>1.3</v>
      </c>
      <c r="G97" s="124">
        <f>ROUND(G96/$C96*100,1)</f>
        <v>3.2</v>
      </c>
    </row>
    <row r="102" ht="13.5">
      <c r="A102" s="108" t="s">
        <v>277</v>
      </c>
    </row>
    <row r="103" ht="13.5">
      <c r="A103" s="108" t="s">
        <v>199</v>
      </c>
    </row>
    <row r="104" ht="13.5">
      <c r="A104" s="108" t="s">
        <v>200</v>
      </c>
    </row>
    <row r="106" spans="2:7" ht="67.5">
      <c r="B106" s="109" t="s">
        <v>97</v>
      </c>
      <c r="C106" s="110" t="s">
        <v>6</v>
      </c>
      <c r="D106" s="127" t="s">
        <v>87</v>
      </c>
      <c r="E106" s="127" t="s">
        <v>88</v>
      </c>
      <c r="F106" s="127" t="s">
        <v>89</v>
      </c>
      <c r="G106" s="112" t="s">
        <v>11</v>
      </c>
    </row>
    <row r="107" spans="2:7" ht="13.5">
      <c r="B107" s="230" t="s">
        <v>6</v>
      </c>
      <c r="C107" s="113">
        <f>SUM(C109,C111,C113)</f>
        <v>7819</v>
      </c>
      <c r="D107" s="114">
        <f>SUM(D109,D111,D113)</f>
        <v>1559</v>
      </c>
      <c r="E107" s="114">
        <f>SUM(E109,E111,E113)</f>
        <v>5972</v>
      </c>
      <c r="F107" s="114">
        <f>SUM(F109,F111,F113)</f>
        <v>66</v>
      </c>
      <c r="G107" s="115">
        <f>SUM(G109,G111,G113)</f>
        <v>222</v>
      </c>
    </row>
    <row r="108" spans="2:7" ht="13.5">
      <c r="B108" s="228"/>
      <c r="C108" s="142">
        <f>SUM(D108:G108)</f>
        <v>100.00000000000001</v>
      </c>
      <c r="D108" s="117">
        <f>ROUND(D107/$C107*100,1)</f>
        <v>19.9</v>
      </c>
      <c r="E108" s="117">
        <f>ROUND(E107/$C107*100,1)</f>
        <v>76.4</v>
      </c>
      <c r="F108" s="117">
        <f>ROUND(F107/$C107*100,1)</f>
        <v>0.8</v>
      </c>
      <c r="G108" s="118">
        <f>ROUND(G107/$C107*100,1)+0.1</f>
        <v>2.9</v>
      </c>
    </row>
    <row r="109" spans="2:7" ht="13.5">
      <c r="B109" s="233" t="s">
        <v>12</v>
      </c>
      <c r="C109" s="141">
        <f aca="true" t="shared" si="7" ref="C109:C114">SUM(D109:G109)</f>
        <v>3936</v>
      </c>
      <c r="D109" s="129">
        <v>757</v>
      </c>
      <c r="E109" s="129">
        <v>3049</v>
      </c>
      <c r="F109" s="129">
        <v>28</v>
      </c>
      <c r="G109" s="131">
        <v>102</v>
      </c>
    </row>
    <row r="110" spans="2:7" ht="13.5">
      <c r="B110" s="228"/>
      <c r="C110" s="142">
        <f t="shared" si="7"/>
        <v>100</v>
      </c>
      <c r="D110" s="117">
        <f>ROUND(D109/$C109*100,1)</f>
        <v>19.2</v>
      </c>
      <c r="E110" s="117">
        <f>ROUND(E109/$C109*100,1)</f>
        <v>77.5</v>
      </c>
      <c r="F110" s="117">
        <f>ROUND(F109/$C109*100,1)</f>
        <v>0.7</v>
      </c>
      <c r="G110" s="118">
        <f>ROUND(G109/$C109*100,1)</f>
        <v>2.6</v>
      </c>
    </row>
    <row r="111" spans="2:7" ht="13.5">
      <c r="B111" s="227" t="s">
        <v>13</v>
      </c>
      <c r="C111" s="141">
        <f t="shared" si="7"/>
        <v>3737</v>
      </c>
      <c r="D111" s="129">
        <v>776</v>
      </c>
      <c r="E111" s="129">
        <v>2815</v>
      </c>
      <c r="F111" s="129">
        <v>35</v>
      </c>
      <c r="G111" s="131">
        <v>111</v>
      </c>
    </row>
    <row r="112" spans="2:7" ht="13.5">
      <c r="B112" s="228"/>
      <c r="C112" s="142">
        <f t="shared" si="7"/>
        <v>100</v>
      </c>
      <c r="D112" s="117">
        <f>ROUND(D111/$C111*100,1)</f>
        <v>20.8</v>
      </c>
      <c r="E112" s="117">
        <f>ROUND(E111/$C111*100,1)</f>
        <v>75.3</v>
      </c>
      <c r="F112" s="117">
        <f>ROUND(F111/$C111*100,1)</f>
        <v>0.9</v>
      </c>
      <c r="G112" s="118">
        <f>ROUND(G111/$C111*100,1)</f>
        <v>3</v>
      </c>
    </row>
    <row r="113" spans="2:7" ht="13.5">
      <c r="B113" s="231" t="s">
        <v>11</v>
      </c>
      <c r="C113" s="141">
        <f t="shared" si="7"/>
        <v>146</v>
      </c>
      <c r="D113" s="129">
        <v>26</v>
      </c>
      <c r="E113" s="129">
        <v>108</v>
      </c>
      <c r="F113" s="129">
        <v>3</v>
      </c>
      <c r="G113" s="131">
        <v>9</v>
      </c>
    </row>
    <row r="114" spans="2:7" ht="13.5">
      <c r="B114" s="229"/>
      <c r="C114" s="143">
        <f t="shared" si="7"/>
        <v>99.99999999999999</v>
      </c>
      <c r="D114" s="123">
        <f>ROUND(D113/$C113*100,1)</f>
        <v>17.8</v>
      </c>
      <c r="E114" s="123">
        <f>ROUND(E113/$C113*100,1)</f>
        <v>74</v>
      </c>
      <c r="F114" s="123">
        <f>ROUND(F113/$C113*100,1)</f>
        <v>2.1</v>
      </c>
      <c r="G114" s="124">
        <f>ROUND(G113/$C113*100,1)-0.1</f>
        <v>6.1000000000000005</v>
      </c>
    </row>
    <row r="115" spans="2:7" ht="13.5">
      <c r="B115" s="230" t="s">
        <v>6</v>
      </c>
      <c r="C115" s="113">
        <f>SUM(C117,C119,C121,C123,C125,C127)</f>
        <v>7819</v>
      </c>
      <c r="D115" s="114">
        <f>SUM(D117,D119,D121,D123,D125,D127)</f>
        <v>1559</v>
      </c>
      <c r="E115" s="114">
        <f>SUM(E117,E119,E121,E123,E125,E127)</f>
        <v>5972</v>
      </c>
      <c r="F115" s="114">
        <f>SUM(F117,F119,F121,F123,F125,F127)</f>
        <v>66</v>
      </c>
      <c r="G115" s="115">
        <f>SUM(G117,G119,G121,G123,G125,G127)</f>
        <v>222</v>
      </c>
    </row>
    <row r="116" spans="2:7" ht="13.5">
      <c r="B116" s="228"/>
      <c r="C116" s="142">
        <f aca="true" t="shared" si="8" ref="C116:C128">SUM(D116:G116)</f>
        <v>100.00000000000001</v>
      </c>
      <c r="D116" s="117">
        <f>ROUND(D115/$C115*100,1)</f>
        <v>19.9</v>
      </c>
      <c r="E116" s="117">
        <f>ROUND(E115/$C115*100,1)</f>
        <v>76.4</v>
      </c>
      <c r="F116" s="117">
        <f>ROUND(F115/$C115*100,1)</f>
        <v>0.8</v>
      </c>
      <c r="G116" s="118">
        <f>ROUND(G115/$C115*100,1)+0.1</f>
        <v>2.9</v>
      </c>
    </row>
    <row r="117" spans="2:7" ht="13.5">
      <c r="B117" s="233" t="s">
        <v>98</v>
      </c>
      <c r="C117" s="141">
        <f t="shared" si="8"/>
        <v>930</v>
      </c>
      <c r="D117" s="129">
        <v>197</v>
      </c>
      <c r="E117" s="129">
        <v>698</v>
      </c>
      <c r="F117" s="129">
        <v>8</v>
      </c>
      <c r="G117" s="131">
        <v>27</v>
      </c>
    </row>
    <row r="118" spans="2:7" ht="13.5">
      <c r="B118" s="228"/>
      <c r="C118" s="142">
        <f t="shared" si="8"/>
        <v>100</v>
      </c>
      <c r="D118" s="117">
        <f>ROUND(D117/$C117*100,1)</f>
        <v>21.2</v>
      </c>
      <c r="E118" s="117">
        <f>ROUND(E117/$C117*100,1)</f>
        <v>75.1</v>
      </c>
      <c r="F118" s="117">
        <f>ROUND(F117/$C117*100,1)</f>
        <v>0.9</v>
      </c>
      <c r="G118" s="118">
        <f>ROUND(G117/$C117*100,1)-0.1</f>
        <v>2.8</v>
      </c>
    </row>
    <row r="119" spans="2:7" ht="13.5">
      <c r="B119" s="227" t="s">
        <v>99</v>
      </c>
      <c r="C119" s="141">
        <f t="shared" si="8"/>
        <v>1264</v>
      </c>
      <c r="D119" s="129">
        <v>285</v>
      </c>
      <c r="E119" s="129">
        <v>930</v>
      </c>
      <c r="F119" s="129">
        <v>14</v>
      </c>
      <c r="G119" s="131">
        <v>35</v>
      </c>
    </row>
    <row r="120" spans="2:7" ht="13.5">
      <c r="B120" s="228"/>
      <c r="C120" s="142">
        <f t="shared" si="8"/>
        <v>99.99999999999999</v>
      </c>
      <c r="D120" s="117">
        <f>ROUND(D119/$C119*100,1)</f>
        <v>22.5</v>
      </c>
      <c r="E120" s="117">
        <f>ROUND(E119/$C119*100,1)</f>
        <v>73.6</v>
      </c>
      <c r="F120" s="117">
        <f>ROUND(F119/$C119*100,1)</f>
        <v>1.1</v>
      </c>
      <c r="G120" s="118">
        <f>ROUND(G119/$C119*100,1)</f>
        <v>2.8</v>
      </c>
    </row>
    <row r="121" spans="2:7" ht="13.5">
      <c r="B121" s="227" t="s">
        <v>100</v>
      </c>
      <c r="C121" s="141">
        <f t="shared" si="8"/>
        <v>2075</v>
      </c>
      <c r="D121" s="129">
        <v>436</v>
      </c>
      <c r="E121" s="129">
        <v>1578</v>
      </c>
      <c r="F121" s="129">
        <v>10</v>
      </c>
      <c r="G121" s="131">
        <v>51</v>
      </c>
    </row>
    <row r="122" spans="2:7" ht="13.5">
      <c r="B122" s="228"/>
      <c r="C122" s="142">
        <f t="shared" si="8"/>
        <v>100</v>
      </c>
      <c r="D122" s="117">
        <f>ROUND(D121/$C121*100,1)</f>
        <v>21</v>
      </c>
      <c r="E122" s="117">
        <f>ROUND(E121/$C121*100,1)</f>
        <v>76</v>
      </c>
      <c r="F122" s="117">
        <f>ROUND(F121/$C121*100,1)</f>
        <v>0.5</v>
      </c>
      <c r="G122" s="118">
        <f>ROUND(G121/$C121*100,1)</f>
        <v>2.5</v>
      </c>
    </row>
    <row r="123" spans="2:7" ht="13.5">
      <c r="B123" s="227" t="s">
        <v>101</v>
      </c>
      <c r="C123" s="141">
        <f t="shared" si="8"/>
        <v>2201</v>
      </c>
      <c r="D123" s="129">
        <v>423</v>
      </c>
      <c r="E123" s="129">
        <v>1704</v>
      </c>
      <c r="F123" s="129">
        <v>17</v>
      </c>
      <c r="G123" s="131">
        <v>57</v>
      </c>
    </row>
    <row r="124" spans="2:7" ht="13.5">
      <c r="B124" s="228"/>
      <c r="C124" s="142">
        <f t="shared" si="8"/>
        <v>100</v>
      </c>
      <c r="D124" s="117">
        <f>ROUND(D123/$C123*100,1)</f>
        <v>19.2</v>
      </c>
      <c r="E124" s="117">
        <f>ROUND(E123/$C123*100,1)</f>
        <v>77.4</v>
      </c>
      <c r="F124" s="117">
        <f>ROUND(F123/$C123*100,1)</f>
        <v>0.8</v>
      </c>
      <c r="G124" s="118">
        <f>ROUND(G123/$C123*100,1)</f>
        <v>2.6</v>
      </c>
    </row>
    <row r="125" spans="2:7" ht="13.5">
      <c r="B125" s="227" t="s">
        <v>102</v>
      </c>
      <c r="C125" s="141">
        <f t="shared" si="8"/>
        <v>1335</v>
      </c>
      <c r="D125" s="129">
        <v>217</v>
      </c>
      <c r="E125" s="129">
        <v>1055</v>
      </c>
      <c r="F125" s="129">
        <v>17</v>
      </c>
      <c r="G125" s="131">
        <v>46</v>
      </c>
    </row>
    <row r="126" spans="2:7" ht="13.5">
      <c r="B126" s="228"/>
      <c r="C126" s="142">
        <f t="shared" si="8"/>
        <v>100</v>
      </c>
      <c r="D126" s="117">
        <f>ROUND(D125/$C125*100,1)</f>
        <v>16.3</v>
      </c>
      <c r="E126" s="117">
        <f>ROUND(E125/$C125*100,1)</f>
        <v>79</v>
      </c>
      <c r="F126" s="117">
        <f>ROUND(F125/$C125*100,1)</f>
        <v>1.3</v>
      </c>
      <c r="G126" s="118">
        <f>ROUND(G125/$C125*100,1)</f>
        <v>3.4</v>
      </c>
    </row>
    <row r="127" spans="2:7" ht="13.5">
      <c r="B127" s="231" t="s">
        <v>11</v>
      </c>
      <c r="C127" s="141">
        <f t="shared" si="8"/>
        <v>14</v>
      </c>
      <c r="D127" s="129">
        <v>1</v>
      </c>
      <c r="E127" s="129">
        <v>7</v>
      </c>
      <c r="F127" s="129">
        <v>0</v>
      </c>
      <c r="G127" s="131">
        <v>6</v>
      </c>
    </row>
    <row r="128" spans="2:7" ht="13.5">
      <c r="B128" s="229"/>
      <c r="C128" s="143">
        <f t="shared" si="8"/>
        <v>100</v>
      </c>
      <c r="D128" s="123">
        <f>ROUND(D127/$C127*100,1)</f>
        <v>7.1</v>
      </c>
      <c r="E128" s="123">
        <f>ROUND(E127/$C127*100,1)</f>
        <v>50</v>
      </c>
      <c r="F128" s="123">
        <f>ROUND(F127/$C127*100,1)</f>
        <v>0</v>
      </c>
      <c r="G128" s="124">
        <f>ROUND(G127/$C127*100,1)</f>
        <v>42.9</v>
      </c>
    </row>
    <row r="129" spans="2:7" ht="13.5">
      <c r="B129" s="230" t="s">
        <v>6</v>
      </c>
      <c r="C129" s="113">
        <f>SUM(C133,C131,C135,C137,C139,C141)</f>
        <v>7819</v>
      </c>
      <c r="D129" s="114">
        <f>SUM(D133,D131,D135,D137,D139,D141)</f>
        <v>1559</v>
      </c>
      <c r="E129" s="114">
        <f>SUM(E133,E131,E135,E137,E139,E141)</f>
        <v>5972</v>
      </c>
      <c r="F129" s="114">
        <f>SUM(F133,F131,F135,F137,F139,F141)</f>
        <v>66</v>
      </c>
      <c r="G129" s="115">
        <f>SUM(G133,G131,G135,G137,G139,G141)</f>
        <v>222</v>
      </c>
    </row>
    <row r="130" spans="2:7" ht="13.5">
      <c r="B130" s="228"/>
      <c r="C130" s="142">
        <f>SUM(D130:G130)</f>
        <v>100.00000000000001</v>
      </c>
      <c r="D130" s="117">
        <f>ROUND(D129/$C129*100,1)</f>
        <v>19.9</v>
      </c>
      <c r="E130" s="117">
        <f>ROUND(E129/$C129*100,1)</f>
        <v>76.4</v>
      </c>
      <c r="F130" s="117">
        <f>ROUND(F129/$C129*100,1)</f>
        <v>0.8</v>
      </c>
      <c r="G130" s="118">
        <f>ROUND(G129/$C129*100,1)+0.1</f>
        <v>2.9</v>
      </c>
    </row>
    <row r="131" spans="2:7" ht="13.5">
      <c r="B131" s="227" t="s">
        <v>104</v>
      </c>
      <c r="C131" s="141">
        <f>SUM(D131:G131)</f>
        <v>815</v>
      </c>
      <c r="D131" s="120">
        <v>166</v>
      </c>
      <c r="E131" s="120">
        <v>620</v>
      </c>
      <c r="F131" s="120">
        <v>7</v>
      </c>
      <c r="G131" s="134">
        <v>22</v>
      </c>
    </row>
    <row r="132" spans="2:7" ht="13.5">
      <c r="B132" s="228"/>
      <c r="C132" s="142">
        <f>SUM(D132:G132)</f>
        <v>100</v>
      </c>
      <c r="D132" s="117">
        <f>ROUND(D131/$C131*100,1)</f>
        <v>20.4</v>
      </c>
      <c r="E132" s="117">
        <f>ROUND(E131/$C131*100,1)</f>
        <v>76.1</v>
      </c>
      <c r="F132" s="117">
        <f>ROUND(F131/$C131*100,1)</f>
        <v>0.9</v>
      </c>
      <c r="G132" s="118">
        <f>ROUND(G131/$C131*100,1)-0.1</f>
        <v>2.6</v>
      </c>
    </row>
    <row r="133" spans="2:7" ht="13.5">
      <c r="B133" s="233" t="s">
        <v>103</v>
      </c>
      <c r="C133" s="141">
        <f>SUM(D133:G133)</f>
        <v>1188</v>
      </c>
      <c r="D133" s="129">
        <v>251</v>
      </c>
      <c r="E133" s="129">
        <v>901</v>
      </c>
      <c r="F133" s="129">
        <v>11</v>
      </c>
      <c r="G133" s="131">
        <v>25</v>
      </c>
    </row>
    <row r="134" spans="2:7" ht="13.5">
      <c r="B134" s="228"/>
      <c r="C134" s="142">
        <f>SUM(D134:G134)</f>
        <v>100.00000000000001</v>
      </c>
      <c r="D134" s="117">
        <f>ROUND(D133/$C133*100,1)</f>
        <v>21.1</v>
      </c>
      <c r="E134" s="117">
        <f>ROUND(E133/$C133*100,1)</f>
        <v>75.8</v>
      </c>
      <c r="F134" s="117">
        <f>ROUND(F133/$C133*100,1)</f>
        <v>0.9</v>
      </c>
      <c r="G134" s="118">
        <f>ROUND(G133/$C133*100,1)+0.1</f>
        <v>2.2</v>
      </c>
    </row>
    <row r="135" spans="2:7" ht="13.5">
      <c r="B135" s="227" t="s">
        <v>105</v>
      </c>
      <c r="C135" s="141">
        <f aca="true" t="shared" si="9" ref="C135:C141">SUM(D135:G135)</f>
        <v>2658</v>
      </c>
      <c r="D135" s="120">
        <v>533</v>
      </c>
      <c r="E135" s="120">
        <v>2028</v>
      </c>
      <c r="F135" s="120">
        <v>22</v>
      </c>
      <c r="G135" s="134">
        <v>75</v>
      </c>
    </row>
    <row r="136" spans="2:7" ht="13.5">
      <c r="B136" s="228"/>
      <c r="C136" s="142">
        <f>SUM(D136:G136)</f>
        <v>100</v>
      </c>
      <c r="D136" s="117">
        <f>ROUND(D135/$C135*100,1)</f>
        <v>20.1</v>
      </c>
      <c r="E136" s="117">
        <f>ROUND(E135/$C135*100,1)</f>
        <v>76.3</v>
      </c>
      <c r="F136" s="117">
        <f>ROUND(F135/$C135*100,1)</f>
        <v>0.8</v>
      </c>
      <c r="G136" s="118">
        <f>ROUND(G135/$C135*100,1)</f>
        <v>2.8</v>
      </c>
    </row>
    <row r="137" spans="2:7" ht="13.5">
      <c r="B137" s="227" t="s">
        <v>106</v>
      </c>
      <c r="C137" s="141">
        <f t="shared" si="9"/>
        <v>1641</v>
      </c>
      <c r="D137" s="120">
        <v>323</v>
      </c>
      <c r="E137" s="120">
        <v>1253</v>
      </c>
      <c r="F137" s="120">
        <v>15</v>
      </c>
      <c r="G137" s="134">
        <v>50</v>
      </c>
    </row>
    <row r="138" spans="2:7" ht="13.5">
      <c r="B138" s="228"/>
      <c r="C138" s="142">
        <f>SUM(D138:G138)</f>
        <v>100.00000000000001</v>
      </c>
      <c r="D138" s="117">
        <f>ROUND(D137/$C137*100,1)</f>
        <v>19.7</v>
      </c>
      <c r="E138" s="117">
        <f>ROUND(E137/$C137*100,1)</f>
        <v>76.4</v>
      </c>
      <c r="F138" s="117">
        <f>ROUND(F137/$C137*100,1)</f>
        <v>0.9</v>
      </c>
      <c r="G138" s="118">
        <f>ROUND(G137/$C137*100,1)</f>
        <v>3</v>
      </c>
    </row>
    <row r="139" spans="2:7" ht="13.5">
      <c r="B139" s="227" t="s">
        <v>107</v>
      </c>
      <c r="C139" s="141">
        <f t="shared" si="9"/>
        <v>326</v>
      </c>
      <c r="D139" s="120">
        <v>71</v>
      </c>
      <c r="E139" s="120">
        <v>245</v>
      </c>
      <c r="F139" s="120">
        <v>3</v>
      </c>
      <c r="G139" s="134">
        <v>7</v>
      </c>
    </row>
    <row r="140" spans="2:7" ht="13.5">
      <c r="B140" s="228"/>
      <c r="C140" s="142">
        <f>SUM(D140:G140)</f>
        <v>100</v>
      </c>
      <c r="D140" s="117">
        <f>ROUND(D139/$C139*100,1)</f>
        <v>21.8</v>
      </c>
      <c r="E140" s="117">
        <f>ROUND(E139/$C139*100,1)</f>
        <v>75.2</v>
      </c>
      <c r="F140" s="117">
        <f>ROUND(F139/$C139*100,1)</f>
        <v>0.9</v>
      </c>
      <c r="G140" s="118">
        <f>ROUND(G139/$C139*100,1)</f>
        <v>2.1</v>
      </c>
    </row>
    <row r="141" spans="2:7" ht="13.5">
      <c r="B141" s="227" t="s">
        <v>108</v>
      </c>
      <c r="C141" s="141">
        <f t="shared" si="9"/>
        <v>1191</v>
      </c>
      <c r="D141" s="120">
        <v>215</v>
      </c>
      <c r="E141" s="120">
        <v>925</v>
      </c>
      <c r="F141" s="120">
        <v>8</v>
      </c>
      <c r="G141" s="134">
        <v>43</v>
      </c>
    </row>
    <row r="142" spans="2:7" ht="13.5">
      <c r="B142" s="228"/>
      <c r="C142" s="143">
        <f>SUM(D142:G142)</f>
        <v>100.00000000000001</v>
      </c>
      <c r="D142" s="123">
        <f>ROUND(D141/$C141*100,1)</f>
        <v>18.1</v>
      </c>
      <c r="E142" s="123">
        <f>ROUND(E141/$C141*100,1)</f>
        <v>77.7</v>
      </c>
      <c r="F142" s="123">
        <f>ROUND(F141/$C141*100,1)</f>
        <v>0.7</v>
      </c>
      <c r="G142" s="124">
        <f>ROUND(G141/$C141*100,1)-0.1</f>
        <v>3.5</v>
      </c>
    </row>
    <row r="143" spans="2:7" ht="13.5">
      <c r="B143" s="230" t="s">
        <v>6</v>
      </c>
      <c r="C143" s="113">
        <f>SUM(C145,C147)</f>
        <v>7819</v>
      </c>
      <c r="D143" s="138">
        <f>SUM(D145,D147)</f>
        <v>1559</v>
      </c>
      <c r="E143" s="138">
        <f>SUM(E145,E147)</f>
        <v>5972</v>
      </c>
      <c r="F143" s="138">
        <f>SUM(F145,F147)</f>
        <v>66</v>
      </c>
      <c r="G143" s="139">
        <f>SUM(G145,G147)</f>
        <v>222</v>
      </c>
    </row>
    <row r="144" spans="2:7" ht="13.5">
      <c r="B144" s="228"/>
      <c r="C144" s="142">
        <f>SUM(D144:G144)</f>
        <v>100.00000000000001</v>
      </c>
      <c r="D144" s="117">
        <f>ROUND(D143/$C143*100,1)</f>
        <v>19.9</v>
      </c>
      <c r="E144" s="117">
        <f>ROUND(E143/$C143*100,1)</f>
        <v>76.4</v>
      </c>
      <c r="F144" s="117">
        <f>ROUND(F143/$C143*100,1)</f>
        <v>0.8</v>
      </c>
      <c r="G144" s="118">
        <f>ROUND(G143/$C143*100,1)+0.1</f>
        <v>2.9</v>
      </c>
    </row>
    <row r="145" spans="2:7" ht="13.5">
      <c r="B145" s="227" t="s">
        <v>163</v>
      </c>
      <c r="C145" s="141">
        <f>SUM(D145:G145)</f>
        <v>3189</v>
      </c>
      <c r="D145" s="120">
        <v>697</v>
      </c>
      <c r="E145" s="120">
        <v>2376</v>
      </c>
      <c r="F145" s="120">
        <v>30</v>
      </c>
      <c r="G145" s="134">
        <v>86</v>
      </c>
    </row>
    <row r="146" spans="2:7" ht="13.5">
      <c r="B146" s="228"/>
      <c r="C146" s="142">
        <f>SUM(D146:G146)</f>
        <v>100.00000000000001</v>
      </c>
      <c r="D146" s="117">
        <f>ROUND(D145/$C145*100,1)</f>
        <v>21.9</v>
      </c>
      <c r="E146" s="117">
        <f>ROUND(E145/$C145*100,1)</f>
        <v>74.5</v>
      </c>
      <c r="F146" s="117">
        <f>ROUND(F145/$C145*100,1)</f>
        <v>0.9</v>
      </c>
      <c r="G146" s="118">
        <f>ROUND(G145/$C145*100,1)</f>
        <v>2.7</v>
      </c>
    </row>
    <row r="147" spans="2:7" ht="13.5">
      <c r="B147" s="231" t="s">
        <v>109</v>
      </c>
      <c r="C147" s="141">
        <f>SUM(D147:G147)</f>
        <v>4630</v>
      </c>
      <c r="D147" s="120">
        <v>862</v>
      </c>
      <c r="E147" s="120">
        <v>3596</v>
      </c>
      <c r="F147" s="120">
        <v>36</v>
      </c>
      <c r="G147" s="134">
        <v>136</v>
      </c>
    </row>
    <row r="148" spans="2:7" ht="13.5">
      <c r="B148" s="229"/>
      <c r="C148" s="143">
        <f>SUM(D148:G148)</f>
        <v>100.00000000000001</v>
      </c>
      <c r="D148" s="123">
        <f>ROUND(D147/$C147*100,1)</f>
        <v>18.6</v>
      </c>
      <c r="E148" s="123">
        <f>ROUND(E147/$C147*100,1)</f>
        <v>77.7</v>
      </c>
      <c r="F148" s="123">
        <f>ROUND(F147/$C147*100,1)</f>
        <v>0.8</v>
      </c>
      <c r="G148" s="124">
        <f>ROUND(G147/$C147*100,1)</f>
        <v>2.9</v>
      </c>
    </row>
    <row r="153" ht="13.5">
      <c r="A153" s="108" t="s">
        <v>278</v>
      </c>
    </row>
    <row r="154" ht="13.5">
      <c r="A154" s="108" t="s">
        <v>199</v>
      </c>
    </row>
    <row r="155" ht="13.5">
      <c r="A155" s="108" t="s">
        <v>201</v>
      </c>
    </row>
    <row r="157" spans="2:7" ht="67.5">
      <c r="B157" s="109" t="s">
        <v>97</v>
      </c>
      <c r="C157" s="110" t="s">
        <v>6</v>
      </c>
      <c r="D157" s="127" t="s">
        <v>87</v>
      </c>
      <c r="E157" s="127" t="s">
        <v>88</v>
      </c>
      <c r="F157" s="127" t="s">
        <v>89</v>
      </c>
      <c r="G157" s="112" t="s">
        <v>11</v>
      </c>
    </row>
    <row r="158" spans="2:7" ht="13.5">
      <c r="B158" s="230" t="s">
        <v>6</v>
      </c>
      <c r="C158" s="113">
        <f>SUM(C160,C162,C164)</f>
        <v>7819</v>
      </c>
      <c r="D158" s="114">
        <f>SUM(D160,D162,D164)</f>
        <v>4238</v>
      </c>
      <c r="E158" s="114">
        <f>SUM(E160,E162,E164)</f>
        <v>3295</v>
      </c>
      <c r="F158" s="114">
        <f>SUM(F160,F162,F164)</f>
        <v>70</v>
      </c>
      <c r="G158" s="115">
        <f>SUM(G160,G162,G164)</f>
        <v>216</v>
      </c>
    </row>
    <row r="159" spans="2:7" ht="13.5">
      <c r="B159" s="228"/>
      <c r="C159" s="142">
        <f aca="true" t="shared" si="10" ref="C159:C165">SUM(D159:G159)</f>
        <v>100.00000000000001</v>
      </c>
      <c r="D159" s="117">
        <f>ROUND(D158/$C158*100,1)</f>
        <v>54.2</v>
      </c>
      <c r="E159" s="117">
        <f>ROUND(E158/$C158*100,1)</f>
        <v>42.1</v>
      </c>
      <c r="F159" s="117">
        <f>ROUND(F158/$C158*100,1)</f>
        <v>0.9</v>
      </c>
      <c r="G159" s="118">
        <f>ROUND(G158/$C158*100,1)</f>
        <v>2.8</v>
      </c>
    </row>
    <row r="160" spans="2:7" ht="13.5">
      <c r="B160" s="233" t="s">
        <v>12</v>
      </c>
      <c r="C160" s="141">
        <f t="shared" si="10"/>
        <v>3936</v>
      </c>
      <c r="D160" s="129">
        <v>2217</v>
      </c>
      <c r="E160" s="129">
        <v>1578</v>
      </c>
      <c r="F160" s="129">
        <v>39</v>
      </c>
      <c r="G160" s="131">
        <v>102</v>
      </c>
    </row>
    <row r="161" spans="2:7" ht="13.5">
      <c r="B161" s="228"/>
      <c r="C161" s="142">
        <f t="shared" si="10"/>
        <v>100</v>
      </c>
      <c r="D161" s="117">
        <f>ROUND(D160/$C160*100,1)</f>
        <v>56.3</v>
      </c>
      <c r="E161" s="117">
        <f>ROUND(E160/$C160*100,1)</f>
        <v>40.1</v>
      </c>
      <c r="F161" s="117">
        <f>ROUND(F160/$C160*100,1)</f>
        <v>1</v>
      </c>
      <c r="G161" s="118">
        <f>ROUND(G160/$C160*100,1)</f>
        <v>2.6</v>
      </c>
    </row>
    <row r="162" spans="2:7" ht="13.5">
      <c r="B162" s="227" t="s">
        <v>13</v>
      </c>
      <c r="C162" s="141">
        <f t="shared" si="10"/>
        <v>3737</v>
      </c>
      <c r="D162" s="129">
        <v>1955</v>
      </c>
      <c r="E162" s="129">
        <v>1645</v>
      </c>
      <c r="F162" s="129">
        <v>30</v>
      </c>
      <c r="G162" s="131">
        <v>107</v>
      </c>
    </row>
    <row r="163" spans="2:7" ht="13.5">
      <c r="B163" s="228"/>
      <c r="C163" s="142">
        <f t="shared" si="10"/>
        <v>100</v>
      </c>
      <c r="D163" s="117">
        <f>ROUND(D162/$C162*100,1)</f>
        <v>52.3</v>
      </c>
      <c r="E163" s="117">
        <f>ROUND(E162/$C162*100,1)</f>
        <v>44</v>
      </c>
      <c r="F163" s="117">
        <f>ROUND(F162/$C162*100,1)</f>
        <v>0.8</v>
      </c>
      <c r="G163" s="118">
        <f>ROUND(G162/$C162*100,1)</f>
        <v>2.9</v>
      </c>
    </row>
    <row r="164" spans="2:7" ht="13.5">
      <c r="B164" s="231" t="s">
        <v>11</v>
      </c>
      <c r="C164" s="141">
        <f t="shared" si="10"/>
        <v>146</v>
      </c>
      <c r="D164" s="129">
        <v>66</v>
      </c>
      <c r="E164" s="129">
        <v>72</v>
      </c>
      <c r="F164" s="129">
        <v>1</v>
      </c>
      <c r="G164" s="131">
        <v>7</v>
      </c>
    </row>
    <row r="165" spans="2:7" ht="13.5">
      <c r="B165" s="229"/>
      <c r="C165" s="143">
        <f t="shared" si="10"/>
        <v>100</v>
      </c>
      <c r="D165" s="123">
        <f>ROUND(D164/$C164*100,1)</f>
        <v>45.2</v>
      </c>
      <c r="E165" s="123">
        <f>ROUND(E164/$C164*100,1)</f>
        <v>49.3</v>
      </c>
      <c r="F165" s="123">
        <f>ROUND(F164/$C164*100,1)</f>
        <v>0.7</v>
      </c>
      <c r="G165" s="124">
        <f>ROUND(G164/$C164*100,1)</f>
        <v>4.8</v>
      </c>
    </row>
    <row r="166" spans="2:7" ht="13.5">
      <c r="B166" s="230" t="s">
        <v>6</v>
      </c>
      <c r="C166" s="113">
        <f>SUM(C168,C170,C172,C174,C176,C178)</f>
        <v>7819</v>
      </c>
      <c r="D166" s="114">
        <f>SUM(D168,D170,D172,D174,D176,D178)</f>
        <v>4238</v>
      </c>
      <c r="E166" s="114">
        <f>SUM(E168,E170,E172,E174,E176,E178)</f>
        <v>3295</v>
      </c>
      <c r="F166" s="114">
        <f>SUM(F168,F170,F172,F174,F176,F178)</f>
        <v>70</v>
      </c>
      <c r="G166" s="115">
        <f>SUM(G168,G170,G172,G174,G176,G178)</f>
        <v>216</v>
      </c>
    </row>
    <row r="167" spans="2:7" ht="13.5">
      <c r="B167" s="228"/>
      <c r="C167" s="142">
        <f aca="true" t="shared" si="11" ref="C167:C179">SUM(D167:G167)</f>
        <v>100.00000000000001</v>
      </c>
      <c r="D167" s="117">
        <f>ROUND(D166/$C166*100,1)</f>
        <v>54.2</v>
      </c>
      <c r="E167" s="117">
        <f>ROUND(E166/$C166*100,1)</f>
        <v>42.1</v>
      </c>
      <c r="F167" s="117">
        <f>ROUND(F166/$C166*100,1)</f>
        <v>0.9</v>
      </c>
      <c r="G167" s="118">
        <f>ROUND(G166/$C166*100,1)</f>
        <v>2.8</v>
      </c>
    </row>
    <row r="168" spans="2:7" ht="13.5">
      <c r="B168" s="233" t="s">
        <v>98</v>
      </c>
      <c r="C168" s="141">
        <f t="shared" si="11"/>
        <v>930</v>
      </c>
      <c r="D168" s="129">
        <v>484</v>
      </c>
      <c r="E168" s="129">
        <v>416</v>
      </c>
      <c r="F168" s="129">
        <v>8</v>
      </c>
      <c r="G168" s="131">
        <v>22</v>
      </c>
    </row>
    <row r="169" spans="2:7" ht="13.5">
      <c r="B169" s="228"/>
      <c r="C169" s="142">
        <f t="shared" si="11"/>
        <v>100.00000000000001</v>
      </c>
      <c r="D169" s="117">
        <f>ROUND(D168/$C168*100,1)</f>
        <v>52</v>
      </c>
      <c r="E169" s="117">
        <f>ROUND(E168/$C168*100,1)</f>
        <v>44.7</v>
      </c>
      <c r="F169" s="117">
        <f>ROUND(F168/$C168*100,1)</f>
        <v>0.9</v>
      </c>
      <c r="G169" s="118">
        <f>ROUND(G168/$C168*100,1)</f>
        <v>2.4</v>
      </c>
    </row>
    <row r="170" spans="2:7" ht="13.5">
      <c r="B170" s="227" t="s">
        <v>99</v>
      </c>
      <c r="C170" s="141">
        <f t="shared" si="11"/>
        <v>1264</v>
      </c>
      <c r="D170" s="129">
        <v>720</v>
      </c>
      <c r="E170" s="129">
        <v>498</v>
      </c>
      <c r="F170" s="129">
        <v>13</v>
      </c>
      <c r="G170" s="131">
        <v>33</v>
      </c>
    </row>
    <row r="171" spans="2:7" ht="13.5">
      <c r="B171" s="228"/>
      <c r="C171" s="142">
        <f t="shared" si="11"/>
        <v>100</v>
      </c>
      <c r="D171" s="117">
        <f>ROUND(D170/$C170*100,1)</f>
        <v>57</v>
      </c>
      <c r="E171" s="117">
        <f>ROUND(E170/$C170*100,1)</f>
        <v>39.4</v>
      </c>
      <c r="F171" s="117">
        <f>ROUND(F170/$C170*100,1)</f>
        <v>1</v>
      </c>
      <c r="G171" s="118">
        <f>ROUND(G170/$C170*100,1)</f>
        <v>2.6</v>
      </c>
    </row>
    <row r="172" spans="2:7" ht="13.5">
      <c r="B172" s="227" t="s">
        <v>100</v>
      </c>
      <c r="C172" s="141">
        <f t="shared" si="11"/>
        <v>2075</v>
      </c>
      <c r="D172" s="129">
        <v>1116</v>
      </c>
      <c r="E172" s="129">
        <v>889</v>
      </c>
      <c r="F172" s="129">
        <v>13</v>
      </c>
      <c r="G172" s="131">
        <v>57</v>
      </c>
    </row>
    <row r="173" spans="2:7" ht="13.5">
      <c r="B173" s="228"/>
      <c r="C173" s="142">
        <f t="shared" si="11"/>
        <v>99.99999999999999</v>
      </c>
      <c r="D173" s="117">
        <f>ROUND(D172/$C172*100,1)</f>
        <v>53.8</v>
      </c>
      <c r="E173" s="117">
        <f>ROUND(E172/$C172*100,1)</f>
        <v>42.8</v>
      </c>
      <c r="F173" s="117">
        <f>ROUND(F172/$C172*100,1)</f>
        <v>0.6</v>
      </c>
      <c r="G173" s="118">
        <f>ROUND(G172/$C172*100,1)+0.1</f>
        <v>2.8000000000000003</v>
      </c>
    </row>
    <row r="174" spans="2:7" ht="13.5">
      <c r="B174" s="227" t="s">
        <v>101</v>
      </c>
      <c r="C174" s="141">
        <f t="shared" si="11"/>
        <v>2201</v>
      </c>
      <c r="D174" s="129">
        <v>1217</v>
      </c>
      <c r="E174" s="129">
        <v>903</v>
      </c>
      <c r="F174" s="129">
        <v>24</v>
      </c>
      <c r="G174" s="131">
        <v>57</v>
      </c>
    </row>
    <row r="175" spans="2:7" ht="13.5">
      <c r="B175" s="228"/>
      <c r="C175" s="142">
        <f t="shared" si="11"/>
        <v>99.99999999999999</v>
      </c>
      <c r="D175" s="117">
        <f>ROUND(D174/$C174*100,1)</f>
        <v>55.3</v>
      </c>
      <c r="E175" s="117">
        <f>ROUND(E174/$C174*100,1)</f>
        <v>41</v>
      </c>
      <c r="F175" s="117">
        <f>ROUND(F174/$C174*100,1)</f>
        <v>1.1</v>
      </c>
      <c r="G175" s="118">
        <f>ROUND(G174/$C174*100,1)</f>
        <v>2.6</v>
      </c>
    </row>
    <row r="176" spans="2:7" ht="13.5">
      <c r="B176" s="227" t="s">
        <v>102</v>
      </c>
      <c r="C176" s="141">
        <f t="shared" si="11"/>
        <v>1335</v>
      </c>
      <c r="D176" s="129">
        <v>697</v>
      </c>
      <c r="E176" s="129">
        <v>584</v>
      </c>
      <c r="F176" s="129">
        <v>12</v>
      </c>
      <c r="G176" s="131">
        <v>42</v>
      </c>
    </row>
    <row r="177" spans="2:7" ht="13.5">
      <c r="B177" s="228"/>
      <c r="C177" s="142">
        <f t="shared" si="11"/>
        <v>100.00000000000001</v>
      </c>
      <c r="D177" s="117">
        <f>ROUND(D176/$C176*100,1)</f>
        <v>52.2</v>
      </c>
      <c r="E177" s="117">
        <f>ROUND(E176/$C176*100,1)</f>
        <v>43.7</v>
      </c>
      <c r="F177" s="117">
        <f>ROUND(F176/$C176*100,1)</f>
        <v>0.9</v>
      </c>
      <c r="G177" s="118">
        <f>ROUND(G176/$C176*100,1)+0.1</f>
        <v>3.2</v>
      </c>
    </row>
    <row r="178" spans="2:7" ht="13.5">
      <c r="B178" s="231" t="s">
        <v>11</v>
      </c>
      <c r="C178" s="141">
        <f t="shared" si="11"/>
        <v>14</v>
      </c>
      <c r="D178" s="129">
        <v>4</v>
      </c>
      <c r="E178" s="129">
        <v>5</v>
      </c>
      <c r="F178" s="129">
        <v>0</v>
      </c>
      <c r="G178" s="131">
        <v>5</v>
      </c>
    </row>
    <row r="179" spans="2:7" ht="13.5">
      <c r="B179" s="229"/>
      <c r="C179" s="143">
        <f t="shared" si="11"/>
        <v>100.00000000000001</v>
      </c>
      <c r="D179" s="123">
        <f>ROUND(D178/$C178*100,1)</f>
        <v>28.6</v>
      </c>
      <c r="E179" s="123">
        <f>ROUND(E178/$C178*100,1)</f>
        <v>35.7</v>
      </c>
      <c r="F179" s="123">
        <f>ROUND(F178/$C178*100,1)</f>
        <v>0</v>
      </c>
      <c r="G179" s="124">
        <f>ROUND(G178/$C178*100,1)</f>
        <v>35.7</v>
      </c>
    </row>
    <row r="180" spans="2:7" ht="13.5">
      <c r="B180" s="230" t="s">
        <v>6</v>
      </c>
      <c r="C180" s="113">
        <f>SUM(C184,C182,C186,C188,C190,C192)</f>
        <v>7819</v>
      </c>
      <c r="D180" s="114">
        <f>SUM(D184,D182,D186,D188,D190,D192)</f>
        <v>4238</v>
      </c>
      <c r="E180" s="114">
        <f>SUM(E184,E182,E186,E188,E190,E192)</f>
        <v>3295</v>
      </c>
      <c r="F180" s="114">
        <f>SUM(F184,F182,F186,F188,F190,F192)</f>
        <v>70</v>
      </c>
      <c r="G180" s="115">
        <f>SUM(G184,G182,G186,G188,G190,G192)</f>
        <v>216</v>
      </c>
    </row>
    <row r="181" spans="2:7" ht="13.5">
      <c r="B181" s="228"/>
      <c r="C181" s="142">
        <f aca="true" t="shared" si="12" ref="C181:C193">SUM(D181:G181)</f>
        <v>100.00000000000001</v>
      </c>
      <c r="D181" s="117">
        <f>ROUND(D180/$C180*100,1)</f>
        <v>54.2</v>
      </c>
      <c r="E181" s="117">
        <f>ROUND(E180/$C180*100,1)</f>
        <v>42.1</v>
      </c>
      <c r="F181" s="117">
        <f>ROUND(F180/$C180*100,1)</f>
        <v>0.9</v>
      </c>
      <c r="G181" s="118">
        <f>ROUND(G180/$C180*100,1)</f>
        <v>2.8</v>
      </c>
    </row>
    <row r="182" spans="2:7" ht="13.5">
      <c r="B182" s="227" t="s">
        <v>104</v>
      </c>
      <c r="C182" s="141">
        <f>SUM(D182:G182)</f>
        <v>815</v>
      </c>
      <c r="D182" s="120">
        <v>441</v>
      </c>
      <c r="E182" s="120">
        <v>341</v>
      </c>
      <c r="F182" s="120">
        <v>12</v>
      </c>
      <c r="G182" s="134">
        <v>21</v>
      </c>
    </row>
    <row r="183" spans="2:7" ht="13.5">
      <c r="B183" s="228"/>
      <c r="C183" s="142">
        <f>SUM(D183:G183)</f>
        <v>100</v>
      </c>
      <c r="D183" s="117">
        <f>ROUND(D182/$C182*100,1)</f>
        <v>54.1</v>
      </c>
      <c r="E183" s="117">
        <f>ROUND(E182/$C182*100,1)</f>
        <v>41.8</v>
      </c>
      <c r="F183" s="117">
        <f>ROUND(F182/$C182*100,1)</f>
        <v>1.5</v>
      </c>
      <c r="G183" s="118">
        <f>ROUND(G182/$C182*100,1)</f>
        <v>2.6</v>
      </c>
    </row>
    <row r="184" spans="2:7" ht="13.5">
      <c r="B184" s="233" t="s">
        <v>103</v>
      </c>
      <c r="C184" s="141">
        <f t="shared" si="12"/>
        <v>1188</v>
      </c>
      <c r="D184" s="129">
        <v>672</v>
      </c>
      <c r="E184" s="129">
        <v>475</v>
      </c>
      <c r="F184" s="129">
        <v>16</v>
      </c>
      <c r="G184" s="131">
        <v>25</v>
      </c>
    </row>
    <row r="185" spans="2:7" ht="13.5">
      <c r="B185" s="228"/>
      <c r="C185" s="142">
        <f t="shared" si="12"/>
        <v>99.99999999999999</v>
      </c>
      <c r="D185" s="117">
        <f>ROUND(D184/$C184*100,1)</f>
        <v>56.6</v>
      </c>
      <c r="E185" s="117">
        <f>ROUND(E184/$C184*100,1)</f>
        <v>40</v>
      </c>
      <c r="F185" s="117">
        <f>ROUND(F184/$C184*100,1)</f>
        <v>1.3</v>
      </c>
      <c r="G185" s="118">
        <f>ROUND(G184/$C184*100,1)</f>
        <v>2.1</v>
      </c>
    </row>
    <row r="186" spans="2:7" ht="13.5">
      <c r="B186" s="227" t="s">
        <v>105</v>
      </c>
      <c r="C186" s="141">
        <f t="shared" si="12"/>
        <v>2658</v>
      </c>
      <c r="D186" s="120">
        <v>1462</v>
      </c>
      <c r="E186" s="120">
        <v>1108</v>
      </c>
      <c r="F186" s="120">
        <v>21</v>
      </c>
      <c r="G186" s="134">
        <v>67</v>
      </c>
    </row>
    <row r="187" spans="2:7" ht="13.5">
      <c r="B187" s="228"/>
      <c r="C187" s="142">
        <f t="shared" si="12"/>
        <v>100</v>
      </c>
      <c r="D187" s="117">
        <f>ROUND(D186/$C186*100,1)</f>
        <v>55</v>
      </c>
      <c r="E187" s="117">
        <f>ROUND(E186/$C186*100,1)</f>
        <v>41.7</v>
      </c>
      <c r="F187" s="117">
        <f>ROUND(F186/$C186*100,1)</f>
        <v>0.8</v>
      </c>
      <c r="G187" s="118">
        <f>ROUND(G186/$C186*100,1)</f>
        <v>2.5</v>
      </c>
    </row>
    <row r="188" spans="2:7" ht="13.5">
      <c r="B188" s="227" t="s">
        <v>106</v>
      </c>
      <c r="C188" s="141">
        <f t="shared" si="12"/>
        <v>1641</v>
      </c>
      <c r="D188" s="120">
        <v>855</v>
      </c>
      <c r="E188" s="120">
        <v>722</v>
      </c>
      <c r="F188" s="120">
        <v>15</v>
      </c>
      <c r="G188" s="134">
        <v>49</v>
      </c>
    </row>
    <row r="189" spans="2:7" ht="13.5">
      <c r="B189" s="228"/>
      <c r="C189" s="142">
        <f t="shared" si="12"/>
        <v>100</v>
      </c>
      <c r="D189" s="117">
        <f>ROUND(D188/$C188*100,1)</f>
        <v>52.1</v>
      </c>
      <c r="E189" s="117">
        <f>ROUND(E188/$C188*100,1)</f>
        <v>44</v>
      </c>
      <c r="F189" s="117">
        <f>ROUND(F188/$C188*100,1)</f>
        <v>0.9</v>
      </c>
      <c r="G189" s="118">
        <f>ROUND(G188/$C188*100,1)</f>
        <v>3</v>
      </c>
    </row>
    <row r="190" spans="2:7" ht="13.5">
      <c r="B190" s="227" t="s">
        <v>107</v>
      </c>
      <c r="C190" s="141">
        <f t="shared" si="12"/>
        <v>326</v>
      </c>
      <c r="D190" s="120">
        <v>198</v>
      </c>
      <c r="E190" s="120">
        <v>118</v>
      </c>
      <c r="F190" s="120">
        <v>1</v>
      </c>
      <c r="G190" s="134">
        <v>9</v>
      </c>
    </row>
    <row r="191" spans="2:7" ht="13.5">
      <c r="B191" s="228"/>
      <c r="C191" s="142">
        <f t="shared" si="12"/>
        <v>100</v>
      </c>
      <c r="D191" s="117">
        <f>ROUND(D190/$C190*100,1)</f>
        <v>60.7</v>
      </c>
      <c r="E191" s="117">
        <f>ROUND(E190/$C190*100,1)</f>
        <v>36.2</v>
      </c>
      <c r="F191" s="117">
        <f>ROUND(F190/$C190*100,1)</f>
        <v>0.3</v>
      </c>
      <c r="G191" s="118">
        <f>ROUND(G190/$C190*100,1)</f>
        <v>2.8</v>
      </c>
    </row>
    <row r="192" spans="2:7" ht="13.5">
      <c r="B192" s="227" t="s">
        <v>108</v>
      </c>
      <c r="C192" s="141">
        <f t="shared" si="12"/>
        <v>1191</v>
      </c>
      <c r="D192" s="120">
        <v>610</v>
      </c>
      <c r="E192" s="120">
        <v>531</v>
      </c>
      <c r="F192" s="120">
        <v>5</v>
      </c>
      <c r="G192" s="134">
        <v>45</v>
      </c>
    </row>
    <row r="193" spans="2:7" ht="13.5">
      <c r="B193" s="228"/>
      <c r="C193" s="143">
        <f t="shared" si="12"/>
        <v>100.00000000000001</v>
      </c>
      <c r="D193" s="123">
        <f>ROUND(D192/$C192*100,1)</f>
        <v>51.2</v>
      </c>
      <c r="E193" s="123">
        <f>ROUND(E192/$C192*100,1)</f>
        <v>44.6</v>
      </c>
      <c r="F193" s="123">
        <f>ROUND(F192/$C192*100,1)</f>
        <v>0.4</v>
      </c>
      <c r="G193" s="124">
        <f>ROUND(G192/$C192*100,1)</f>
        <v>3.8</v>
      </c>
    </row>
    <row r="194" spans="2:7" ht="13.5">
      <c r="B194" s="230" t="s">
        <v>6</v>
      </c>
      <c r="C194" s="113">
        <f>SUM(C196,C198)</f>
        <v>7819</v>
      </c>
      <c r="D194" s="138">
        <f>SUM(D196,D198)</f>
        <v>4238</v>
      </c>
      <c r="E194" s="138">
        <f>SUM(E196,E198)</f>
        <v>3295</v>
      </c>
      <c r="F194" s="138">
        <f>SUM(F196,F198)</f>
        <v>70</v>
      </c>
      <c r="G194" s="139">
        <f>SUM(G196,G198)</f>
        <v>216</v>
      </c>
    </row>
    <row r="195" spans="2:7" ht="13.5">
      <c r="B195" s="228"/>
      <c r="C195" s="142">
        <f>SUM(D195:G195)</f>
        <v>100.00000000000001</v>
      </c>
      <c r="D195" s="117">
        <f>ROUND(D194/$C194*100,1)</f>
        <v>54.2</v>
      </c>
      <c r="E195" s="117">
        <f>ROUND(E194/$C194*100,1)</f>
        <v>42.1</v>
      </c>
      <c r="F195" s="117">
        <f>ROUND(F194/$C194*100,1)</f>
        <v>0.9</v>
      </c>
      <c r="G195" s="118">
        <f>ROUND(G194/$C194*100,1)</f>
        <v>2.8</v>
      </c>
    </row>
    <row r="196" spans="2:7" ht="13.5">
      <c r="B196" s="227" t="s">
        <v>163</v>
      </c>
      <c r="C196" s="141">
        <f>SUM(D196:G196)</f>
        <v>3189</v>
      </c>
      <c r="D196" s="120">
        <v>1650</v>
      </c>
      <c r="E196" s="120">
        <v>1421</v>
      </c>
      <c r="F196" s="120">
        <v>35</v>
      </c>
      <c r="G196" s="134">
        <v>83</v>
      </c>
    </row>
    <row r="197" spans="2:7" ht="13.5">
      <c r="B197" s="228"/>
      <c r="C197" s="142">
        <f>SUM(D197:G197)</f>
        <v>100</v>
      </c>
      <c r="D197" s="117">
        <f>ROUND(D196/$C196*100,1)</f>
        <v>51.7</v>
      </c>
      <c r="E197" s="117">
        <f>ROUND(E196/$C196*100,1)</f>
        <v>44.6</v>
      </c>
      <c r="F197" s="117">
        <f>ROUND(F196/$C196*100,1)</f>
        <v>1.1</v>
      </c>
      <c r="G197" s="118">
        <f>ROUND(G196/$C196*100,1)</f>
        <v>2.6</v>
      </c>
    </row>
    <row r="198" spans="2:7" ht="13.5">
      <c r="B198" s="231" t="s">
        <v>109</v>
      </c>
      <c r="C198" s="141">
        <f>SUM(D198:G198)</f>
        <v>4630</v>
      </c>
      <c r="D198" s="120">
        <v>2588</v>
      </c>
      <c r="E198" s="120">
        <v>1874</v>
      </c>
      <c r="F198" s="120">
        <v>35</v>
      </c>
      <c r="G198" s="134">
        <v>133</v>
      </c>
    </row>
    <row r="199" spans="2:7" ht="13.5">
      <c r="B199" s="229"/>
      <c r="C199" s="143">
        <f>SUM(D199:G199)</f>
        <v>100</v>
      </c>
      <c r="D199" s="123">
        <f>ROUND(D198/$C198*100,1)</f>
        <v>55.9</v>
      </c>
      <c r="E199" s="123">
        <f>ROUND(E198/$C198*100,1)</f>
        <v>40.5</v>
      </c>
      <c r="F199" s="123">
        <f>ROUND(F198/$C198*100,1)</f>
        <v>0.8</v>
      </c>
      <c r="G199" s="124">
        <f>ROUND(G198/$C198*100,1)-0.1</f>
        <v>2.8</v>
      </c>
    </row>
    <row r="204" ht="13.5">
      <c r="A204" s="108" t="s">
        <v>279</v>
      </c>
    </row>
    <row r="205" ht="13.5">
      <c r="A205" s="108" t="s">
        <v>199</v>
      </c>
    </row>
    <row r="206" ht="13.5">
      <c r="A206" s="108" t="s">
        <v>202</v>
      </c>
    </row>
    <row r="208" spans="2:7" ht="67.5">
      <c r="B208" s="109" t="s">
        <v>97</v>
      </c>
      <c r="C208" s="110" t="s">
        <v>6</v>
      </c>
      <c r="D208" s="127" t="s">
        <v>87</v>
      </c>
      <c r="E208" s="127" t="s">
        <v>88</v>
      </c>
      <c r="F208" s="127" t="s">
        <v>89</v>
      </c>
      <c r="G208" s="112" t="s">
        <v>11</v>
      </c>
    </row>
    <row r="209" spans="2:7" ht="13.5">
      <c r="B209" s="230" t="s">
        <v>6</v>
      </c>
      <c r="C209" s="113">
        <f>SUM(C211,C213,C215)</f>
        <v>7819</v>
      </c>
      <c r="D209" s="114">
        <f>SUM(D211,D213,D215)</f>
        <v>1271</v>
      </c>
      <c r="E209" s="114">
        <f>SUM(E211,E213,E215)</f>
        <v>6198</v>
      </c>
      <c r="F209" s="114">
        <f>SUM(F211,F213,F215)</f>
        <v>116</v>
      </c>
      <c r="G209" s="115">
        <f>SUM(G211,G213,G215)</f>
        <v>234</v>
      </c>
    </row>
    <row r="210" spans="2:7" ht="13.5">
      <c r="B210" s="228"/>
      <c r="C210" s="142">
        <f aca="true" t="shared" si="13" ref="C210:C216">SUM(D210:G210)</f>
        <v>100</v>
      </c>
      <c r="D210" s="117">
        <f>ROUND(D209/$C209*100,1)</f>
        <v>16.3</v>
      </c>
      <c r="E210" s="117">
        <f>ROUND(E209/$C209*100,1)</f>
        <v>79.3</v>
      </c>
      <c r="F210" s="117">
        <f>ROUND(F209/$C209*100,1)</f>
        <v>1.5</v>
      </c>
      <c r="G210" s="118">
        <f>ROUND(G209/$C209*100,1)-0.1</f>
        <v>2.9</v>
      </c>
    </row>
    <row r="211" spans="2:7" ht="13.5">
      <c r="B211" s="233" t="s">
        <v>12</v>
      </c>
      <c r="C211" s="141">
        <f t="shared" si="13"/>
        <v>3936</v>
      </c>
      <c r="D211" s="129">
        <v>620</v>
      </c>
      <c r="E211" s="129">
        <v>3150</v>
      </c>
      <c r="F211" s="129">
        <v>60</v>
      </c>
      <c r="G211" s="131">
        <v>106</v>
      </c>
    </row>
    <row r="212" spans="2:7" ht="13.5">
      <c r="B212" s="228"/>
      <c r="C212" s="142">
        <f t="shared" si="13"/>
        <v>100</v>
      </c>
      <c r="D212" s="117">
        <f>ROUND(D211/$C211*100,1)</f>
        <v>15.8</v>
      </c>
      <c r="E212" s="117">
        <f>ROUND(E211/$C211*100,1)</f>
        <v>80</v>
      </c>
      <c r="F212" s="117">
        <f>ROUND(F211/$C211*100,1)</f>
        <v>1.5</v>
      </c>
      <c r="G212" s="118">
        <f>ROUND(G211/$C211*100,1)</f>
        <v>2.7</v>
      </c>
    </row>
    <row r="213" spans="2:7" ht="13.5">
      <c r="B213" s="227" t="s">
        <v>13</v>
      </c>
      <c r="C213" s="141">
        <f t="shared" si="13"/>
        <v>3737</v>
      </c>
      <c r="D213" s="129">
        <v>619</v>
      </c>
      <c r="E213" s="129">
        <v>2942</v>
      </c>
      <c r="F213" s="129">
        <v>55</v>
      </c>
      <c r="G213" s="131">
        <v>121</v>
      </c>
    </row>
    <row r="214" spans="2:7" ht="13.5">
      <c r="B214" s="228"/>
      <c r="C214" s="142">
        <f t="shared" si="13"/>
        <v>100.00000000000001</v>
      </c>
      <c r="D214" s="117">
        <f>ROUND(D213/$C213*100,1)</f>
        <v>16.6</v>
      </c>
      <c r="E214" s="117">
        <f>ROUND(E213/$C213*100,1)</f>
        <v>78.7</v>
      </c>
      <c r="F214" s="117">
        <f>ROUND(F213/$C213*100,1)</f>
        <v>1.5</v>
      </c>
      <c r="G214" s="118">
        <f>ROUND(G213/$C213*100,1)</f>
        <v>3.2</v>
      </c>
    </row>
    <row r="215" spans="2:7" ht="13.5">
      <c r="B215" s="231" t="s">
        <v>11</v>
      </c>
      <c r="C215" s="141">
        <f t="shared" si="13"/>
        <v>146</v>
      </c>
      <c r="D215" s="129">
        <v>32</v>
      </c>
      <c r="E215" s="129">
        <v>106</v>
      </c>
      <c r="F215" s="129">
        <v>1</v>
      </c>
      <c r="G215" s="131">
        <v>7</v>
      </c>
    </row>
    <row r="216" spans="2:7" ht="13.5">
      <c r="B216" s="229"/>
      <c r="C216" s="143">
        <f t="shared" si="13"/>
        <v>100</v>
      </c>
      <c r="D216" s="123">
        <f>ROUND(D215/$C215*100,1)</f>
        <v>21.9</v>
      </c>
      <c r="E216" s="123">
        <f>ROUND(E215/$C215*100,1)</f>
        <v>72.6</v>
      </c>
      <c r="F216" s="123">
        <f>ROUND(F215/$C215*100,1)</f>
        <v>0.7</v>
      </c>
      <c r="G216" s="124">
        <f>ROUND(G215/$C215*100,1)</f>
        <v>4.8</v>
      </c>
    </row>
    <row r="217" spans="2:7" ht="13.5">
      <c r="B217" s="230" t="s">
        <v>6</v>
      </c>
      <c r="C217" s="113">
        <f>SUM(C219,C221,C223,C225,C227,C229)</f>
        <v>7819</v>
      </c>
      <c r="D217" s="114">
        <f>SUM(D219,D221,D223,D225,D227,D229)</f>
        <v>1271</v>
      </c>
      <c r="E217" s="114">
        <f>SUM(E219,E221,E223,E225,E227,E229)</f>
        <v>6198</v>
      </c>
      <c r="F217" s="114">
        <f>SUM(F219,F221,F223,F225,F227,F229)</f>
        <v>116</v>
      </c>
      <c r="G217" s="115">
        <f>SUM(G219,G221,G223,G225,G227,G229)</f>
        <v>234</v>
      </c>
    </row>
    <row r="218" spans="2:7" ht="13.5">
      <c r="B218" s="228"/>
      <c r="C218" s="142">
        <f aca="true" t="shared" si="14" ref="C218:C230">SUM(D218:G218)</f>
        <v>100</v>
      </c>
      <c r="D218" s="117">
        <f>ROUND(D217/$C217*100,1)</f>
        <v>16.3</v>
      </c>
      <c r="E218" s="117">
        <f>ROUND(E217/$C217*100,1)</f>
        <v>79.3</v>
      </c>
      <c r="F218" s="117">
        <f>ROUND(F217/$C217*100,1)</f>
        <v>1.5</v>
      </c>
      <c r="G218" s="118">
        <f>ROUND(G217/$C217*100,1)-0.1</f>
        <v>2.9</v>
      </c>
    </row>
    <row r="219" spans="2:7" ht="13.5">
      <c r="B219" s="233" t="s">
        <v>98</v>
      </c>
      <c r="C219" s="141">
        <f t="shared" si="14"/>
        <v>930</v>
      </c>
      <c r="D219" s="129">
        <v>143</v>
      </c>
      <c r="E219" s="129">
        <v>744</v>
      </c>
      <c r="F219" s="129">
        <v>11</v>
      </c>
      <c r="G219" s="131">
        <v>32</v>
      </c>
    </row>
    <row r="220" spans="2:7" ht="13.5">
      <c r="B220" s="228"/>
      <c r="C220" s="142">
        <f t="shared" si="14"/>
        <v>100.00000000000001</v>
      </c>
      <c r="D220" s="117">
        <f>ROUND(D219/$C219*100,1)</f>
        <v>15.4</v>
      </c>
      <c r="E220" s="117">
        <f>ROUND(E219/$C219*100,1)</f>
        <v>80</v>
      </c>
      <c r="F220" s="117">
        <f>ROUND(F219/$C219*100,1)</f>
        <v>1.2</v>
      </c>
      <c r="G220" s="118">
        <f>ROUND(G219/$C219*100,1)</f>
        <v>3.4</v>
      </c>
    </row>
    <row r="221" spans="2:7" ht="13.5">
      <c r="B221" s="227" t="s">
        <v>99</v>
      </c>
      <c r="C221" s="141">
        <f t="shared" si="14"/>
        <v>1264</v>
      </c>
      <c r="D221" s="129">
        <v>192</v>
      </c>
      <c r="E221" s="129">
        <v>1008</v>
      </c>
      <c r="F221" s="129">
        <v>26</v>
      </c>
      <c r="G221" s="131">
        <v>38</v>
      </c>
    </row>
    <row r="222" spans="2:7" ht="13.5">
      <c r="B222" s="228"/>
      <c r="C222" s="142">
        <f t="shared" si="14"/>
        <v>100</v>
      </c>
      <c r="D222" s="117">
        <f>ROUND(D221/$C221*100,1)</f>
        <v>15.2</v>
      </c>
      <c r="E222" s="117">
        <f>ROUND(E221/$C221*100,1)</f>
        <v>79.7</v>
      </c>
      <c r="F222" s="117">
        <f>ROUND(F221/$C221*100,1)</f>
        <v>2.1</v>
      </c>
      <c r="G222" s="118">
        <f>ROUND(G221/$C221*100,1)</f>
        <v>3</v>
      </c>
    </row>
    <row r="223" spans="2:7" ht="13.5">
      <c r="B223" s="227" t="s">
        <v>100</v>
      </c>
      <c r="C223" s="141">
        <f t="shared" si="14"/>
        <v>2075</v>
      </c>
      <c r="D223" s="129">
        <v>315</v>
      </c>
      <c r="E223" s="129">
        <v>1682</v>
      </c>
      <c r="F223" s="129">
        <v>24</v>
      </c>
      <c r="G223" s="131">
        <v>54</v>
      </c>
    </row>
    <row r="224" spans="2:7" ht="13.5">
      <c r="B224" s="228"/>
      <c r="C224" s="142">
        <f t="shared" si="14"/>
        <v>100</v>
      </c>
      <c r="D224" s="117">
        <f>ROUND(D223/$C223*100,1)</f>
        <v>15.2</v>
      </c>
      <c r="E224" s="117">
        <f>ROUND(E223/$C223*100,1)</f>
        <v>81.1</v>
      </c>
      <c r="F224" s="117">
        <f>ROUND(F223/$C223*100,1)</f>
        <v>1.2</v>
      </c>
      <c r="G224" s="118">
        <f>ROUND(G223/$C223*100,1)-0.1</f>
        <v>2.5</v>
      </c>
    </row>
    <row r="225" spans="2:7" ht="13.5">
      <c r="B225" s="227" t="s">
        <v>101</v>
      </c>
      <c r="C225" s="141">
        <f t="shared" si="14"/>
        <v>2201</v>
      </c>
      <c r="D225" s="129">
        <v>398</v>
      </c>
      <c r="E225" s="129">
        <v>1706</v>
      </c>
      <c r="F225" s="129">
        <v>33</v>
      </c>
      <c r="G225" s="131">
        <v>64</v>
      </c>
    </row>
    <row r="226" spans="2:7" ht="13.5">
      <c r="B226" s="228"/>
      <c r="C226" s="142">
        <f t="shared" si="14"/>
        <v>100</v>
      </c>
      <c r="D226" s="117">
        <f>ROUND(D225/$C225*100,1)</f>
        <v>18.1</v>
      </c>
      <c r="E226" s="117">
        <f>ROUND(E225/$C225*100,1)</f>
        <v>77.5</v>
      </c>
      <c r="F226" s="117">
        <f>ROUND(F225/$C225*100,1)</f>
        <v>1.5</v>
      </c>
      <c r="G226" s="118">
        <f>ROUND(G225/$C225*100,1)</f>
        <v>2.9</v>
      </c>
    </row>
    <row r="227" spans="2:7" ht="13.5">
      <c r="B227" s="227" t="s">
        <v>102</v>
      </c>
      <c r="C227" s="141">
        <f t="shared" si="14"/>
        <v>1335</v>
      </c>
      <c r="D227" s="129">
        <v>221</v>
      </c>
      <c r="E227" s="129">
        <v>1052</v>
      </c>
      <c r="F227" s="129">
        <v>21</v>
      </c>
      <c r="G227" s="131">
        <v>41</v>
      </c>
    </row>
    <row r="228" spans="2:7" ht="13.5">
      <c r="B228" s="228"/>
      <c r="C228" s="142">
        <f t="shared" si="14"/>
        <v>100</v>
      </c>
      <c r="D228" s="117">
        <f>ROUND(D227/$C227*100,1)</f>
        <v>16.6</v>
      </c>
      <c r="E228" s="117">
        <f>ROUND(E227/$C227*100,1)</f>
        <v>78.8</v>
      </c>
      <c r="F228" s="117">
        <f>ROUND(F227/$C227*100,1)</f>
        <v>1.6</v>
      </c>
      <c r="G228" s="118">
        <f>ROUND(G227/$C227*100,1)-0.1</f>
        <v>3</v>
      </c>
    </row>
    <row r="229" spans="2:7" ht="13.5">
      <c r="B229" s="231" t="s">
        <v>11</v>
      </c>
      <c r="C229" s="141">
        <f t="shared" si="14"/>
        <v>14</v>
      </c>
      <c r="D229" s="129">
        <v>2</v>
      </c>
      <c r="E229" s="129">
        <v>6</v>
      </c>
      <c r="F229" s="129">
        <v>1</v>
      </c>
      <c r="G229" s="131">
        <v>5</v>
      </c>
    </row>
    <row r="230" spans="2:7" ht="13.5">
      <c r="B230" s="229"/>
      <c r="C230" s="143">
        <f t="shared" si="14"/>
        <v>100</v>
      </c>
      <c r="D230" s="123">
        <f>ROUND(D229/$C229*100,1)</f>
        <v>14.3</v>
      </c>
      <c r="E230" s="123">
        <f>ROUND(E229/$C229*100,1)</f>
        <v>42.9</v>
      </c>
      <c r="F230" s="123">
        <f>ROUND(F229/$C229*100,1)</f>
        <v>7.1</v>
      </c>
      <c r="G230" s="124">
        <f>ROUND(G229/$C229*100,1)</f>
        <v>35.7</v>
      </c>
    </row>
    <row r="231" spans="2:7" ht="13.5">
      <c r="B231" s="230" t="s">
        <v>6</v>
      </c>
      <c r="C231" s="113">
        <f>SUM(C235,C233,C237,C239,C241,C243)</f>
        <v>7819</v>
      </c>
      <c r="D231" s="114">
        <f>SUM(D235,D233,D237,D239,D241,D243)</f>
        <v>1271</v>
      </c>
      <c r="E231" s="114">
        <f>SUM(E235,E233,E237,E239,E241,E243)</f>
        <v>6198</v>
      </c>
      <c r="F231" s="114">
        <f>SUM(F235,F233,F237,F239,F241,F243)</f>
        <v>116</v>
      </c>
      <c r="G231" s="115">
        <f>SUM(G235,G233,G237,G239,G241,G243)</f>
        <v>234</v>
      </c>
    </row>
    <row r="232" spans="2:7" ht="13.5">
      <c r="B232" s="228"/>
      <c r="C232" s="142">
        <f aca="true" t="shared" si="15" ref="C232:C244">SUM(D232:G232)</f>
        <v>100</v>
      </c>
      <c r="D232" s="117">
        <f>ROUND(D231/$C231*100,1)</f>
        <v>16.3</v>
      </c>
      <c r="E232" s="117">
        <f>ROUND(E231/$C231*100,1)</f>
        <v>79.3</v>
      </c>
      <c r="F232" s="117">
        <f>ROUND(F231/$C231*100,1)</f>
        <v>1.5</v>
      </c>
      <c r="G232" s="118">
        <f>ROUND(G231/$C231*100,1)-0.1</f>
        <v>2.9</v>
      </c>
    </row>
    <row r="233" spans="2:7" ht="13.5">
      <c r="B233" s="227" t="s">
        <v>104</v>
      </c>
      <c r="C233" s="141">
        <f>SUM(D233:G233)</f>
        <v>815</v>
      </c>
      <c r="D233" s="120">
        <v>133</v>
      </c>
      <c r="E233" s="120">
        <v>647</v>
      </c>
      <c r="F233" s="120">
        <v>12</v>
      </c>
      <c r="G233" s="134">
        <v>23</v>
      </c>
    </row>
    <row r="234" spans="2:7" ht="13.5">
      <c r="B234" s="228"/>
      <c r="C234" s="142">
        <f>SUM(D234:G234)</f>
        <v>100</v>
      </c>
      <c r="D234" s="117">
        <f>ROUND(D233/$C233*100,1)</f>
        <v>16.3</v>
      </c>
      <c r="E234" s="117">
        <f>ROUND(E233/$C233*100,1)</f>
        <v>79.4</v>
      </c>
      <c r="F234" s="117">
        <f>ROUND(F233/$C233*100,1)</f>
        <v>1.5</v>
      </c>
      <c r="G234" s="118">
        <f>ROUND(G233/$C233*100,1)</f>
        <v>2.8</v>
      </c>
    </row>
    <row r="235" spans="2:7" ht="13.5">
      <c r="B235" s="233" t="s">
        <v>103</v>
      </c>
      <c r="C235" s="141">
        <f t="shared" si="15"/>
        <v>1188</v>
      </c>
      <c r="D235" s="129">
        <v>207</v>
      </c>
      <c r="E235" s="129">
        <v>935</v>
      </c>
      <c r="F235" s="129">
        <v>17</v>
      </c>
      <c r="G235" s="131">
        <v>29</v>
      </c>
    </row>
    <row r="236" spans="2:7" ht="13.5">
      <c r="B236" s="228"/>
      <c r="C236" s="142">
        <f t="shared" si="15"/>
        <v>100</v>
      </c>
      <c r="D236" s="117">
        <f>ROUND(D235/$C235*100,1)</f>
        <v>17.4</v>
      </c>
      <c r="E236" s="117">
        <f>ROUND(E235/$C235*100,1)</f>
        <v>78.7</v>
      </c>
      <c r="F236" s="117">
        <f>ROUND(F235/$C235*100,1)</f>
        <v>1.4</v>
      </c>
      <c r="G236" s="118">
        <f>ROUND(G235/$C235*100,1)+0.1</f>
        <v>2.5</v>
      </c>
    </row>
    <row r="237" spans="2:7" ht="13.5">
      <c r="B237" s="227" t="s">
        <v>105</v>
      </c>
      <c r="C237" s="141">
        <f t="shared" si="15"/>
        <v>2658</v>
      </c>
      <c r="D237" s="120">
        <v>412</v>
      </c>
      <c r="E237" s="120">
        <v>2131</v>
      </c>
      <c r="F237" s="120">
        <v>41</v>
      </c>
      <c r="G237" s="134">
        <v>74</v>
      </c>
    </row>
    <row r="238" spans="2:7" ht="13.5">
      <c r="B238" s="228"/>
      <c r="C238" s="142">
        <f t="shared" si="15"/>
        <v>100</v>
      </c>
      <c r="D238" s="117">
        <f>ROUND(D237/$C237*100,1)</f>
        <v>15.5</v>
      </c>
      <c r="E238" s="117">
        <f>ROUND(E237/$C237*100,1)</f>
        <v>80.2</v>
      </c>
      <c r="F238" s="117">
        <f>ROUND(F237/$C237*100,1)</f>
        <v>1.5</v>
      </c>
      <c r="G238" s="118">
        <f>ROUND(G237/$C237*100,1)</f>
        <v>2.8</v>
      </c>
    </row>
    <row r="239" spans="2:7" ht="13.5">
      <c r="B239" s="227" t="s">
        <v>106</v>
      </c>
      <c r="C239" s="141">
        <f t="shared" si="15"/>
        <v>1641</v>
      </c>
      <c r="D239" s="120">
        <v>284</v>
      </c>
      <c r="E239" s="120">
        <v>1272</v>
      </c>
      <c r="F239" s="120">
        <v>29</v>
      </c>
      <c r="G239" s="134">
        <v>56</v>
      </c>
    </row>
    <row r="240" spans="2:7" ht="13.5">
      <c r="B240" s="228"/>
      <c r="C240" s="142">
        <f t="shared" si="15"/>
        <v>100</v>
      </c>
      <c r="D240" s="117">
        <f>ROUND(D239/$C239*100,1)</f>
        <v>17.3</v>
      </c>
      <c r="E240" s="117">
        <f>ROUND(E239/$C239*100,1)</f>
        <v>77.5</v>
      </c>
      <c r="F240" s="117">
        <f>ROUND(F239/$C239*100,1)</f>
        <v>1.8</v>
      </c>
      <c r="G240" s="118">
        <f>ROUND(G239/$C239*100,1)</f>
        <v>3.4</v>
      </c>
    </row>
    <row r="241" spans="2:7" ht="13.5">
      <c r="B241" s="227" t="s">
        <v>107</v>
      </c>
      <c r="C241" s="141">
        <f t="shared" si="15"/>
        <v>326</v>
      </c>
      <c r="D241" s="120">
        <v>63</v>
      </c>
      <c r="E241" s="120">
        <v>248</v>
      </c>
      <c r="F241" s="120">
        <v>7</v>
      </c>
      <c r="G241" s="134">
        <v>8</v>
      </c>
    </row>
    <row r="242" spans="2:7" ht="13.5">
      <c r="B242" s="228"/>
      <c r="C242" s="142">
        <f t="shared" si="15"/>
        <v>99.99999999999999</v>
      </c>
      <c r="D242" s="117">
        <f>ROUND(D241/$C241*100,1)</f>
        <v>19.3</v>
      </c>
      <c r="E242" s="117">
        <f>ROUND(E241/$C241*100,1)</f>
        <v>76.1</v>
      </c>
      <c r="F242" s="117">
        <f>ROUND(F241/$C241*100,1)</f>
        <v>2.1</v>
      </c>
      <c r="G242" s="118">
        <f>ROUND(G241/$C241*100,1)</f>
        <v>2.5</v>
      </c>
    </row>
    <row r="243" spans="2:7" ht="13.5">
      <c r="B243" s="227" t="s">
        <v>108</v>
      </c>
      <c r="C243" s="141">
        <f t="shared" si="15"/>
        <v>1191</v>
      </c>
      <c r="D243" s="120">
        <v>172</v>
      </c>
      <c r="E243" s="120">
        <v>965</v>
      </c>
      <c r="F243" s="120">
        <v>10</v>
      </c>
      <c r="G243" s="134">
        <v>44</v>
      </c>
    </row>
    <row r="244" spans="2:7" ht="13.5">
      <c r="B244" s="228"/>
      <c r="C244" s="143">
        <f t="shared" si="15"/>
        <v>100</v>
      </c>
      <c r="D244" s="123">
        <f>ROUND(D243/$C243*100,1)</f>
        <v>14.4</v>
      </c>
      <c r="E244" s="123">
        <f>ROUND(E243/$C243*100,1)</f>
        <v>81</v>
      </c>
      <c r="F244" s="123">
        <f>ROUND(F243/$C243*100,1)</f>
        <v>0.8</v>
      </c>
      <c r="G244" s="124">
        <f>ROUND(G243/$C243*100,1)+0.1</f>
        <v>3.8000000000000003</v>
      </c>
    </row>
    <row r="245" spans="2:7" ht="13.5">
      <c r="B245" s="230" t="s">
        <v>6</v>
      </c>
      <c r="C245" s="113">
        <f>SUM(C247,C249)</f>
        <v>7819</v>
      </c>
      <c r="D245" s="138">
        <f>SUM(D247,D249)</f>
        <v>1271</v>
      </c>
      <c r="E245" s="138">
        <f>SUM(E247,E249)</f>
        <v>6198</v>
      </c>
      <c r="F245" s="138">
        <f>SUM(F247,F249)</f>
        <v>116</v>
      </c>
      <c r="G245" s="139">
        <f>SUM(G247,G249)</f>
        <v>234</v>
      </c>
    </row>
    <row r="246" spans="2:7" ht="13.5">
      <c r="B246" s="228"/>
      <c r="C246" s="142">
        <f>SUM(D246:G246)</f>
        <v>100</v>
      </c>
      <c r="D246" s="117">
        <f>ROUND(D245/$C245*100,1)</f>
        <v>16.3</v>
      </c>
      <c r="E246" s="117">
        <f>ROUND(E245/$C245*100,1)</f>
        <v>79.3</v>
      </c>
      <c r="F246" s="117">
        <f>ROUND(F245/$C245*100,1)</f>
        <v>1.5</v>
      </c>
      <c r="G246" s="118">
        <f>ROUND(G245/$C245*100,1)-0.1</f>
        <v>2.9</v>
      </c>
    </row>
    <row r="247" spans="2:7" ht="13.5">
      <c r="B247" s="227" t="s">
        <v>163</v>
      </c>
      <c r="C247" s="141">
        <f>SUM(D247:G247)</f>
        <v>3189</v>
      </c>
      <c r="D247" s="120">
        <v>504</v>
      </c>
      <c r="E247" s="120">
        <v>2541</v>
      </c>
      <c r="F247" s="120">
        <v>49</v>
      </c>
      <c r="G247" s="134">
        <v>95</v>
      </c>
    </row>
    <row r="248" spans="2:7" ht="13.5">
      <c r="B248" s="228"/>
      <c r="C248" s="142">
        <f>SUM(D248:G248)</f>
        <v>100</v>
      </c>
      <c r="D248" s="117">
        <f>ROUND(D247/$C247*100,1)</f>
        <v>15.8</v>
      </c>
      <c r="E248" s="117">
        <f>ROUND(E247/$C247*100,1)</f>
        <v>79.7</v>
      </c>
      <c r="F248" s="117">
        <f>ROUND(F247/$C247*100,1)</f>
        <v>1.5</v>
      </c>
      <c r="G248" s="118">
        <f>ROUND(G247/$C247*100,1)</f>
        <v>3</v>
      </c>
    </row>
    <row r="249" spans="2:7" ht="13.5">
      <c r="B249" s="231" t="s">
        <v>109</v>
      </c>
      <c r="C249" s="141">
        <f>SUM(D249:G249)</f>
        <v>4630</v>
      </c>
      <c r="D249" s="120">
        <v>767</v>
      </c>
      <c r="E249" s="120">
        <v>3657</v>
      </c>
      <c r="F249" s="120">
        <v>67</v>
      </c>
      <c r="G249" s="134">
        <v>139</v>
      </c>
    </row>
    <row r="250" spans="2:7" ht="13.5">
      <c r="B250" s="229"/>
      <c r="C250" s="143">
        <f>SUM(D250:G250)</f>
        <v>100</v>
      </c>
      <c r="D250" s="123">
        <f>ROUND(D249/$C249*100,1)</f>
        <v>16.6</v>
      </c>
      <c r="E250" s="123">
        <f>ROUND(E249/$C249*100,1)</f>
        <v>79</v>
      </c>
      <c r="F250" s="123">
        <f>ROUND(F249/$C249*100,1)</f>
        <v>1.4</v>
      </c>
      <c r="G250" s="124">
        <f>ROUND(G249/$C249*100,1)</f>
        <v>3</v>
      </c>
    </row>
    <row r="251" ht="13.5">
      <c r="C251" s="144"/>
    </row>
    <row r="255" ht="13.5">
      <c r="A255" s="108" t="s">
        <v>280</v>
      </c>
    </row>
    <row r="256" ht="13.5">
      <c r="A256" s="108" t="s">
        <v>199</v>
      </c>
    </row>
    <row r="257" ht="13.5">
      <c r="A257" s="108" t="s">
        <v>203</v>
      </c>
    </row>
    <row r="259" spans="2:7" ht="67.5">
      <c r="B259" s="109" t="s">
        <v>97</v>
      </c>
      <c r="C259" s="110" t="s">
        <v>6</v>
      </c>
      <c r="D259" s="127" t="s">
        <v>87</v>
      </c>
      <c r="E259" s="127" t="s">
        <v>88</v>
      </c>
      <c r="F259" s="127" t="s">
        <v>89</v>
      </c>
      <c r="G259" s="112" t="s">
        <v>11</v>
      </c>
    </row>
    <row r="260" spans="2:7" ht="13.5">
      <c r="B260" s="230" t="s">
        <v>6</v>
      </c>
      <c r="C260" s="113">
        <f>SUM(C262,C264,C266)</f>
        <v>7819</v>
      </c>
      <c r="D260" s="114">
        <f>SUM(D262,D264,D266)</f>
        <v>1115</v>
      </c>
      <c r="E260" s="114">
        <f>SUM(E262,E264,E266)</f>
        <v>6417</v>
      </c>
      <c r="F260" s="114">
        <f>SUM(F262,F264,F266)</f>
        <v>52</v>
      </c>
      <c r="G260" s="115">
        <f>SUM(G262,G264,G266)</f>
        <v>235</v>
      </c>
    </row>
    <row r="261" spans="2:7" ht="13.5">
      <c r="B261" s="228"/>
      <c r="C261" s="142">
        <f aca="true" t="shared" si="16" ref="C261:C267">SUM(D261:G261)</f>
        <v>100</v>
      </c>
      <c r="D261" s="117">
        <f>ROUND(D260/$C260*100,1)</f>
        <v>14.3</v>
      </c>
      <c r="E261" s="117">
        <f>ROUND(E260/$C260*100,1)</f>
        <v>82.1</v>
      </c>
      <c r="F261" s="117">
        <f>ROUND(F260/$C260*100,1)</f>
        <v>0.7</v>
      </c>
      <c r="G261" s="118">
        <f>ROUND(G260/$C260*100,1)-0.1</f>
        <v>2.9</v>
      </c>
    </row>
    <row r="262" spans="2:7" ht="13.5">
      <c r="B262" s="233" t="s">
        <v>12</v>
      </c>
      <c r="C262" s="141">
        <f t="shared" si="16"/>
        <v>3936</v>
      </c>
      <c r="D262" s="129">
        <v>536</v>
      </c>
      <c r="E262" s="129">
        <v>3274</v>
      </c>
      <c r="F262" s="129">
        <v>21</v>
      </c>
      <c r="G262" s="131">
        <v>105</v>
      </c>
    </row>
    <row r="263" spans="2:7" ht="13.5">
      <c r="B263" s="228"/>
      <c r="C263" s="142">
        <f t="shared" si="16"/>
        <v>100</v>
      </c>
      <c r="D263" s="117">
        <f>ROUND(D262/$C262*100,1)</f>
        <v>13.6</v>
      </c>
      <c r="E263" s="117">
        <f>ROUND(E262/$C262*100,1)</f>
        <v>83.2</v>
      </c>
      <c r="F263" s="117">
        <f>ROUND(F262/$C262*100,1)</f>
        <v>0.5</v>
      </c>
      <c r="G263" s="118">
        <f>ROUND(G262/$C262*100,1)</f>
        <v>2.7</v>
      </c>
    </row>
    <row r="264" spans="2:7" ht="13.5">
      <c r="B264" s="227" t="s">
        <v>13</v>
      </c>
      <c r="C264" s="141">
        <f t="shared" si="16"/>
        <v>3737</v>
      </c>
      <c r="D264" s="129">
        <v>561</v>
      </c>
      <c r="E264" s="129">
        <v>3027</v>
      </c>
      <c r="F264" s="129">
        <v>28</v>
      </c>
      <c r="G264" s="131">
        <v>121</v>
      </c>
    </row>
    <row r="265" spans="2:7" ht="13.5">
      <c r="B265" s="228"/>
      <c r="C265" s="142">
        <f t="shared" si="16"/>
        <v>100</v>
      </c>
      <c r="D265" s="117">
        <f>ROUND(D264/$C264*100,1)</f>
        <v>15</v>
      </c>
      <c r="E265" s="117">
        <f>ROUND(E264/$C264*100,1)</f>
        <v>81</v>
      </c>
      <c r="F265" s="117">
        <f>ROUND(F264/$C264*100,1)</f>
        <v>0.7</v>
      </c>
      <c r="G265" s="118">
        <f>ROUND(G264/$C264*100,1)+0.1</f>
        <v>3.3000000000000003</v>
      </c>
    </row>
    <row r="266" spans="2:7" ht="13.5">
      <c r="B266" s="231" t="s">
        <v>11</v>
      </c>
      <c r="C266" s="141">
        <f t="shared" si="16"/>
        <v>146</v>
      </c>
      <c r="D266" s="129">
        <v>18</v>
      </c>
      <c r="E266" s="129">
        <v>116</v>
      </c>
      <c r="F266" s="129">
        <v>3</v>
      </c>
      <c r="G266" s="131">
        <v>9</v>
      </c>
    </row>
    <row r="267" spans="2:7" ht="13.5">
      <c r="B267" s="229"/>
      <c r="C267" s="143">
        <f t="shared" si="16"/>
        <v>99.99999999999999</v>
      </c>
      <c r="D267" s="123">
        <f>ROUND(D266/$C266*100,1)</f>
        <v>12.3</v>
      </c>
      <c r="E267" s="123">
        <f>ROUND(E266/$C266*100,1)</f>
        <v>79.5</v>
      </c>
      <c r="F267" s="123">
        <f>ROUND(F266/$C266*100,1)</f>
        <v>2.1</v>
      </c>
      <c r="G267" s="124">
        <f>ROUND(G266/$C266*100,1)-0.1</f>
        <v>6.1000000000000005</v>
      </c>
    </row>
    <row r="268" spans="2:7" ht="13.5">
      <c r="B268" s="230" t="s">
        <v>6</v>
      </c>
      <c r="C268" s="113">
        <f>SUM(C270,C272,C274,C276,C278,C280)</f>
        <v>7819</v>
      </c>
      <c r="D268" s="114">
        <f>SUM(D270,D272,D274,D276,D278,D280)</f>
        <v>1115</v>
      </c>
      <c r="E268" s="114">
        <f>SUM(E270,E272,E274,E276,E278,E280)</f>
        <v>6417</v>
      </c>
      <c r="F268" s="114">
        <f>SUM(F270,F272,F274,F276,F278,F280)</f>
        <v>52</v>
      </c>
      <c r="G268" s="115">
        <f>SUM(G270,G272,G274,G276,G278,G280)</f>
        <v>235</v>
      </c>
    </row>
    <row r="269" spans="2:7" ht="13.5">
      <c r="B269" s="228"/>
      <c r="C269" s="142">
        <f aca="true" t="shared" si="17" ref="C269:C281">SUM(D269:G269)</f>
        <v>100</v>
      </c>
      <c r="D269" s="117">
        <f>ROUND(D268/$C268*100,1)</f>
        <v>14.3</v>
      </c>
      <c r="E269" s="117">
        <f>ROUND(E268/$C268*100,1)</f>
        <v>82.1</v>
      </c>
      <c r="F269" s="117">
        <f>ROUND(F268/$C268*100,1)</f>
        <v>0.7</v>
      </c>
      <c r="G269" s="118">
        <f>ROUND(G268/$C268*100,1)-0.1</f>
        <v>2.9</v>
      </c>
    </row>
    <row r="270" spans="2:7" ht="13.5">
      <c r="B270" s="233" t="s">
        <v>98</v>
      </c>
      <c r="C270" s="141">
        <f t="shared" si="17"/>
        <v>930</v>
      </c>
      <c r="D270" s="129">
        <v>135</v>
      </c>
      <c r="E270" s="129">
        <v>753</v>
      </c>
      <c r="F270" s="129">
        <v>9</v>
      </c>
      <c r="G270" s="131">
        <v>33</v>
      </c>
    </row>
    <row r="271" spans="2:7" ht="13.5">
      <c r="B271" s="228"/>
      <c r="C271" s="142">
        <f t="shared" si="17"/>
        <v>100</v>
      </c>
      <c r="D271" s="117">
        <f>ROUND(D270/$C270*100,1)</f>
        <v>14.5</v>
      </c>
      <c r="E271" s="117">
        <f>ROUND(E270/$C270*100,1)</f>
        <v>81</v>
      </c>
      <c r="F271" s="117">
        <f>ROUND(F270/$C270*100,1)</f>
        <v>1</v>
      </c>
      <c r="G271" s="118">
        <f>ROUND(G270/$C270*100,1)</f>
        <v>3.5</v>
      </c>
    </row>
    <row r="272" spans="2:7" ht="13.5">
      <c r="B272" s="227" t="s">
        <v>99</v>
      </c>
      <c r="C272" s="141">
        <f t="shared" si="17"/>
        <v>1264</v>
      </c>
      <c r="D272" s="129">
        <v>213</v>
      </c>
      <c r="E272" s="129">
        <v>1000</v>
      </c>
      <c r="F272" s="129">
        <v>12</v>
      </c>
      <c r="G272" s="131">
        <v>39</v>
      </c>
    </row>
    <row r="273" spans="2:7" ht="13.5">
      <c r="B273" s="228"/>
      <c r="C273" s="142">
        <f t="shared" si="17"/>
        <v>100</v>
      </c>
      <c r="D273" s="117">
        <f>ROUND(D272/$C272*100,1)</f>
        <v>16.9</v>
      </c>
      <c r="E273" s="117">
        <f>ROUND(E272/$C272*100,1)</f>
        <v>79.1</v>
      </c>
      <c r="F273" s="117">
        <f>ROUND(F272/$C272*100,1)</f>
        <v>0.9</v>
      </c>
      <c r="G273" s="118">
        <f>ROUND(G272/$C272*100,1)</f>
        <v>3.1</v>
      </c>
    </row>
    <row r="274" spans="2:7" ht="13.5">
      <c r="B274" s="227" t="s">
        <v>100</v>
      </c>
      <c r="C274" s="141">
        <f t="shared" si="17"/>
        <v>2075</v>
      </c>
      <c r="D274" s="129">
        <v>306</v>
      </c>
      <c r="E274" s="129">
        <v>1709</v>
      </c>
      <c r="F274" s="129">
        <v>6</v>
      </c>
      <c r="G274" s="131">
        <v>54</v>
      </c>
    </row>
    <row r="275" spans="2:7" ht="13.5">
      <c r="B275" s="228"/>
      <c r="C275" s="142">
        <f t="shared" si="17"/>
        <v>100</v>
      </c>
      <c r="D275" s="117">
        <f>ROUND(D274/$C274*100,1)</f>
        <v>14.7</v>
      </c>
      <c r="E275" s="117">
        <f>ROUND(E274/$C274*100,1)</f>
        <v>82.4</v>
      </c>
      <c r="F275" s="117">
        <f>ROUND(F274/$C274*100,1)</f>
        <v>0.3</v>
      </c>
      <c r="G275" s="118">
        <f>ROUND(G274/$C274*100,1)</f>
        <v>2.6</v>
      </c>
    </row>
    <row r="276" spans="2:7" ht="13.5">
      <c r="B276" s="227" t="s">
        <v>101</v>
      </c>
      <c r="C276" s="141">
        <f t="shared" si="17"/>
        <v>2201</v>
      </c>
      <c r="D276" s="129">
        <v>295</v>
      </c>
      <c r="E276" s="129">
        <v>1832</v>
      </c>
      <c r="F276" s="129">
        <v>13</v>
      </c>
      <c r="G276" s="131">
        <v>61</v>
      </c>
    </row>
    <row r="277" spans="2:7" ht="13.5">
      <c r="B277" s="228"/>
      <c r="C277" s="142">
        <f t="shared" si="17"/>
        <v>100</v>
      </c>
      <c r="D277" s="117">
        <f>ROUND(D276/$C276*100,1)</f>
        <v>13.4</v>
      </c>
      <c r="E277" s="117">
        <f>ROUND(E276/$C276*100,1)</f>
        <v>83.2</v>
      </c>
      <c r="F277" s="117">
        <f>ROUND(F276/$C276*100,1)</f>
        <v>0.6</v>
      </c>
      <c r="G277" s="118">
        <f>ROUND(G276/$C276*100,1)</f>
        <v>2.8</v>
      </c>
    </row>
    <row r="278" spans="2:7" ht="13.5">
      <c r="B278" s="227" t="s">
        <v>102</v>
      </c>
      <c r="C278" s="141">
        <f t="shared" si="17"/>
        <v>1335</v>
      </c>
      <c r="D278" s="129">
        <v>165</v>
      </c>
      <c r="E278" s="129">
        <v>1116</v>
      </c>
      <c r="F278" s="129">
        <v>11</v>
      </c>
      <c r="G278" s="131">
        <v>43</v>
      </c>
    </row>
    <row r="279" spans="2:7" ht="13.5">
      <c r="B279" s="228"/>
      <c r="C279" s="142">
        <f t="shared" si="17"/>
        <v>100</v>
      </c>
      <c r="D279" s="117">
        <f>ROUND(D278/$C278*100,1)</f>
        <v>12.4</v>
      </c>
      <c r="E279" s="117">
        <f>ROUND(E278/$C278*100,1)</f>
        <v>83.6</v>
      </c>
      <c r="F279" s="117">
        <f>ROUND(F278/$C278*100,1)</f>
        <v>0.8</v>
      </c>
      <c r="G279" s="118">
        <f>ROUND(G278/$C278*100,1)</f>
        <v>3.2</v>
      </c>
    </row>
    <row r="280" spans="2:7" ht="13.5">
      <c r="B280" s="231" t="s">
        <v>11</v>
      </c>
      <c r="C280" s="141">
        <f t="shared" si="17"/>
        <v>14</v>
      </c>
      <c r="D280" s="129">
        <v>1</v>
      </c>
      <c r="E280" s="129">
        <v>7</v>
      </c>
      <c r="F280" s="129">
        <v>1</v>
      </c>
      <c r="G280" s="131">
        <v>5</v>
      </c>
    </row>
    <row r="281" spans="2:7" ht="13.5">
      <c r="B281" s="229"/>
      <c r="C281" s="143">
        <f t="shared" si="17"/>
        <v>100</v>
      </c>
      <c r="D281" s="123">
        <f>ROUND(D280/$C280*100,1)</f>
        <v>7.1</v>
      </c>
      <c r="E281" s="123">
        <f>ROUND(E280/$C280*100,1)</f>
        <v>50</v>
      </c>
      <c r="F281" s="123">
        <f>ROUND(F280/$C280*100,1)</f>
        <v>7.1</v>
      </c>
      <c r="G281" s="124">
        <f>ROUND(G280/$C280*100,1)+0.1</f>
        <v>35.800000000000004</v>
      </c>
    </row>
    <row r="282" spans="2:7" ht="13.5">
      <c r="B282" s="230" t="s">
        <v>6</v>
      </c>
      <c r="C282" s="113">
        <f>SUM(C286,C284,C288,C290,C292,C294)</f>
        <v>7819</v>
      </c>
      <c r="D282" s="114">
        <f>SUM(D286,D284,D288,D290,D292,D294)</f>
        <v>1115</v>
      </c>
      <c r="E282" s="114">
        <f>SUM(E286,E284,E288,E290,E292,E294)</f>
        <v>6417</v>
      </c>
      <c r="F282" s="114">
        <f>SUM(F286,F284,F288,F290,F292,F294)</f>
        <v>52</v>
      </c>
      <c r="G282" s="115">
        <f>SUM(G286,G284,G288,G290,G292,G294)</f>
        <v>235</v>
      </c>
    </row>
    <row r="283" spans="2:7" ht="13.5">
      <c r="B283" s="228"/>
      <c r="C283" s="142">
        <f aca="true" t="shared" si="18" ref="C283:C295">SUM(D283:G283)</f>
        <v>100</v>
      </c>
      <c r="D283" s="117">
        <f>ROUND(D282/$C282*100,1)</f>
        <v>14.3</v>
      </c>
      <c r="E283" s="117">
        <f>ROUND(E282/$C282*100,1)</f>
        <v>82.1</v>
      </c>
      <c r="F283" s="117">
        <f>ROUND(F282/$C282*100,1)</f>
        <v>0.7</v>
      </c>
      <c r="G283" s="118">
        <f>ROUND(G282/$C282*100,1)-0.1</f>
        <v>2.9</v>
      </c>
    </row>
    <row r="284" spans="2:7" ht="13.5">
      <c r="B284" s="227" t="s">
        <v>104</v>
      </c>
      <c r="C284" s="141">
        <f>SUM(D284:G284)</f>
        <v>815</v>
      </c>
      <c r="D284" s="120">
        <v>120</v>
      </c>
      <c r="E284" s="120">
        <v>666</v>
      </c>
      <c r="F284" s="120">
        <v>4</v>
      </c>
      <c r="G284" s="134">
        <v>25</v>
      </c>
    </row>
    <row r="285" spans="2:7" ht="13.5">
      <c r="B285" s="228"/>
      <c r="C285" s="142">
        <f>SUM(D285:G285)</f>
        <v>100</v>
      </c>
      <c r="D285" s="117">
        <f>ROUND(D284/$C284*100,1)</f>
        <v>14.7</v>
      </c>
      <c r="E285" s="117">
        <f>ROUND(E284/$C284*100,1)</f>
        <v>81.7</v>
      </c>
      <c r="F285" s="117">
        <f>ROUND(F284/$C284*100,1)</f>
        <v>0.5</v>
      </c>
      <c r="G285" s="118">
        <f>ROUND(G284/$C284*100,1)</f>
        <v>3.1</v>
      </c>
    </row>
    <row r="286" spans="2:7" ht="13.5">
      <c r="B286" s="233" t="s">
        <v>103</v>
      </c>
      <c r="C286" s="141">
        <f t="shared" si="18"/>
        <v>1188</v>
      </c>
      <c r="D286" s="129">
        <v>196</v>
      </c>
      <c r="E286" s="129">
        <v>951</v>
      </c>
      <c r="F286" s="129">
        <v>9</v>
      </c>
      <c r="G286" s="131">
        <v>32</v>
      </c>
    </row>
    <row r="287" spans="2:7" ht="13.5">
      <c r="B287" s="228"/>
      <c r="C287" s="142">
        <f t="shared" si="18"/>
        <v>99.99999999999999</v>
      </c>
      <c r="D287" s="117">
        <f>ROUND(D286/$C286*100,1)</f>
        <v>16.5</v>
      </c>
      <c r="E287" s="117">
        <f>ROUND(E286/$C286*100,1)</f>
        <v>80.1</v>
      </c>
      <c r="F287" s="117">
        <f>ROUND(F286/$C286*100,1)</f>
        <v>0.8</v>
      </c>
      <c r="G287" s="118">
        <f>ROUND(G286/$C286*100,1)-0.1</f>
        <v>2.6</v>
      </c>
    </row>
    <row r="288" spans="2:7" ht="13.5">
      <c r="B288" s="227" t="s">
        <v>105</v>
      </c>
      <c r="C288" s="141">
        <f t="shared" si="18"/>
        <v>2658</v>
      </c>
      <c r="D288" s="120">
        <v>372</v>
      </c>
      <c r="E288" s="120">
        <v>2193</v>
      </c>
      <c r="F288" s="120">
        <v>19</v>
      </c>
      <c r="G288" s="134">
        <v>74</v>
      </c>
    </row>
    <row r="289" spans="2:7" ht="13.5">
      <c r="B289" s="228"/>
      <c r="C289" s="142">
        <f t="shared" si="18"/>
        <v>100</v>
      </c>
      <c r="D289" s="117">
        <f>ROUND(D288/$C288*100,1)</f>
        <v>14</v>
      </c>
      <c r="E289" s="117">
        <f>ROUND(E288/$C288*100,1)</f>
        <v>82.5</v>
      </c>
      <c r="F289" s="117">
        <f>ROUND(F288/$C288*100,1)</f>
        <v>0.7</v>
      </c>
      <c r="G289" s="118">
        <f>ROUND(G288/$C288*100,1)</f>
        <v>2.8</v>
      </c>
    </row>
    <row r="290" spans="2:7" ht="13.5">
      <c r="B290" s="227" t="s">
        <v>106</v>
      </c>
      <c r="C290" s="141">
        <f t="shared" si="18"/>
        <v>1641</v>
      </c>
      <c r="D290" s="120">
        <v>219</v>
      </c>
      <c r="E290" s="120">
        <v>1359</v>
      </c>
      <c r="F290" s="120">
        <v>11</v>
      </c>
      <c r="G290" s="134">
        <v>52</v>
      </c>
    </row>
    <row r="291" spans="2:7" ht="13.5">
      <c r="B291" s="228"/>
      <c r="C291" s="142">
        <f t="shared" si="18"/>
        <v>100</v>
      </c>
      <c r="D291" s="117">
        <f>ROUND(D290/$C290*100,1)</f>
        <v>13.3</v>
      </c>
      <c r="E291" s="117">
        <f>ROUND(E290/$C290*100,1)</f>
        <v>82.8</v>
      </c>
      <c r="F291" s="117">
        <f>ROUND(F290/$C290*100,1)</f>
        <v>0.7</v>
      </c>
      <c r="G291" s="118">
        <f>ROUND(G290/$C290*100,1)</f>
        <v>3.2</v>
      </c>
    </row>
    <row r="292" spans="2:7" ht="13.5">
      <c r="B292" s="227" t="s">
        <v>107</v>
      </c>
      <c r="C292" s="141">
        <f t="shared" si="18"/>
        <v>326</v>
      </c>
      <c r="D292" s="120">
        <v>60</v>
      </c>
      <c r="E292" s="120">
        <v>257</v>
      </c>
      <c r="F292" s="120">
        <v>2</v>
      </c>
      <c r="G292" s="134">
        <v>7</v>
      </c>
    </row>
    <row r="293" spans="2:7" ht="13.5">
      <c r="B293" s="228"/>
      <c r="C293" s="142">
        <f t="shared" si="18"/>
        <v>99.99999999999999</v>
      </c>
      <c r="D293" s="117">
        <f>ROUND(D292/$C292*100,1)</f>
        <v>18.4</v>
      </c>
      <c r="E293" s="117">
        <f>ROUND(E292/$C292*100,1)</f>
        <v>78.8</v>
      </c>
      <c r="F293" s="117">
        <f>ROUND(F292/$C292*100,1)</f>
        <v>0.6</v>
      </c>
      <c r="G293" s="118">
        <f>ROUND(G292/$C292*100,1)+0.1</f>
        <v>2.2</v>
      </c>
    </row>
    <row r="294" spans="2:7" ht="13.5">
      <c r="B294" s="227" t="s">
        <v>108</v>
      </c>
      <c r="C294" s="141">
        <f t="shared" si="18"/>
        <v>1191</v>
      </c>
      <c r="D294" s="120">
        <v>148</v>
      </c>
      <c r="E294" s="120">
        <v>991</v>
      </c>
      <c r="F294" s="120">
        <v>7</v>
      </c>
      <c r="G294" s="134">
        <v>45</v>
      </c>
    </row>
    <row r="295" spans="2:7" ht="13.5">
      <c r="B295" s="228"/>
      <c r="C295" s="143">
        <f t="shared" si="18"/>
        <v>100</v>
      </c>
      <c r="D295" s="123">
        <f>ROUND(D294/$C294*100,1)</f>
        <v>12.4</v>
      </c>
      <c r="E295" s="123">
        <f>ROUND(E294/$C294*100,1)</f>
        <v>83.2</v>
      </c>
      <c r="F295" s="123">
        <f>ROUND(F294/$C294*100,1)</f>
        <v>0.6</v>
      </c>
      <c r="G295" s="124">
        <f>ROUND(G294/$C294*100,1)</f>
        <v>3.8</v>
      </c>
    </row>
    <row r="296" spans="2:7" ht="13.5">
      <c r="B296" s="230" t="s">
        <v>6</v>
      </c>
      <c r="C296" s="113">
        <f>SUM(C298,C300)</f>
        <v>7819</v>
      </c>
      <c r="D296" s="138">
        <f>SUM(D298,D300)</f>
        <v>1115</v>
      </c>
      <c r="E296" s="138">
        <f>SUM(E298,E300)</f>
        <v>6417</v>
      </c>
      <c r="F296" s="138">
        <f>SUM(F298,F300)</f>
        <v>52</v>
      </c>
      <c r="G296" s="139">
        <f>SUM(G298,G300)</f>
        <v>235</v>
      </c>
    </row>
    <row r="297" spans="2:7" ht="13.5">
      <c r="B297" s="228"/>
      <c r="C297" s="142">
        <f>SUM(D297:G297)</f>
        <v>100</v>
      </c>
      <c r="D297" s="117">
        <f>ROUND(D296/$C296*100,1)</f>
        <v>14.3</v>
      </c>
      <c r="E297" s="117">
        <f>ROUND(E296/$C296*100,1)</f>
        <v>82.1</v>
      </c>
      <c r="F297" s="117">
        <f>ROUND(F296/$C296*100,1)</f>
        <v>0.7</v>
      </c>
      <c r="G297" s="118">
        <f>ROUND(G296/$C296*100,1)-0.1</f>
        <v>2.9</v>
      </c>
    </row>
    <row r="298" spans="2:7" ht="13.5">
      <c r="B298" s="227" t="s">
        <v>163</v>
      </c>
      <c r="C298" s="141">
        <f>SUM(D298:G298)</f>
        <v>3189</v>
      </c>
      <c r="D298" s="120">
        <v>504</v>
      </c>
      <c r="E298" s="120">
        <v>2555</v>
      </c>
      <c r="F298" s="120">
        <v>29</v>
      </c>
      <c r="G298" s="134">
        <v>101</v>
      </c>
    </row>
    <row r="299" spans="2:7" ht="13.5">
      <c r="B299" s="228"/>
      <c r="C299" s="142">
        <f>SUM(D299:G299)</f>
        <v>100</v>
      </c>
      <c r="D299" s="117">
        <f>ROUND(D298/$C298*100,1)</f>
        <v>15.8</v>
      </c>
      <c r="E299" s="117">
        <f>ROUND(E298/$C298*100,1)</f>
        <v>80.1</v>
      </c>
      <c r="F299" s="117">
        <f>ROUND(F298/$C298*100,1)</f>
        <v>0.9</v>
      </c>
      <c r="G299" s="118">
        <f>ROUND(G298/$C298*100,1)</f>
        <v>3.2</v>
      </c>
    </row>
    <row r="300" spans="2:7" ht="13.5">
      <c r="B300" s="231" t="s">
        <v>109</v>
      </c>
      <c r="C300" s="141">
        <f>SUM(D300:G300)</f>
        <v>4630</v>
      </c>
      <c r="D300" s="120">
        <v>611</v>
      </c>
      <c r="E300" s="120">
        <v>3862</v>
      </c>
      <c r="F300" s="120">
        <v>23</v>
      </c>
      <c r="G300" s="134">
        <v>134</v>
      </c>
    </row>
    <row r="301" spans="2:7" ht="13.5">
      <c r="B301" s="229"/>
      <c r="C301" s="143">
        <f>SUM(D301:G301)</f>
        <v>100.00000000000001</v>
      </c>
      <c r="D301" s="123">
        <f>ROUND(D300/$C300*100,1)</f>
        <v>13.2</v>
      </c>
      <c r="E301" s="123">
        <f>ROUND(E300/$C300*100,1)</f>
        <v>83.4</v>
      </c>
      <c r="F301" s="123">
        <f>ROUND(F300/$C300*100,1)</f>
        <v>0.5</v>
      </c>
      <c r="G301" s="124">
        <f>ROUND(G300/$C300*100,1)</f>
        <v>2.9</v>
      </c>
    </row>
    <row r="306" ht="13.5">
      <c r="A306" s="108" t="s">
        <v>281</v>
      </c>
    </row>
    <row r="307" ht="13.5">
      <c r="A307" s="108" t="s">
        <v>199</v>
      </c>
    </row>
    <row r="308" ht="13.5">
      <c r="A308" s="108" t="s">
        <v>204</v>
      </c>
    </row>
    <row r="310" spans="2:7" ht="67.5">
      <c r="B310" s="109" t="s">
        <v>97</v>
      </c>
      <c r="C310" s="110" t="s">
        <v>6</v>
      </c>
      <c r="D310" s="127" t="s">
        <v>87</v>
      </c>
      <c r="E310" s="127" t="s">
        <v>88</v>
      </c>
      <c r="F310" s="127" t="s">
        <v>89</v>
      </c>
      <c r="G310" s="112" t="s">
        <v>11</v>
      </c>
    </row>
    <row r="311" spans="2:7" ht="13.5">
      <c r="B311" s="230" t="s">
        <v>6</v>
      </c>
      <c r="C311" s="113">
        <f>SUM(C313,C315,C317)</f>
        <v>7819</v>
      </c>
      <c r="D311" s="114">
        <f>SUM(D313,D315,D317)</f>
        <v>3031</v>
      </c>
      <c r="E311" s="114">
        <f>SUM(E313,E315,E317)</f>
        <v>4410</v>
      </c>
      <c r="F311" s="114">
        <f>SUM(F313,F315,F317)</f>
        <v>142</v>
      </c>
      <c r="G311" s="115">
        <f>SUM(G313,G315,G317)</f>
        <v>236</v>
      </c>
    </row>
    <row r="312" spans="2:7" ht="13.5">
      <c r="B312" s="228"/>
      <c r="C312" s="142">
        <f aca="true" t="shared" si="19" ref="C312:C318">SUM(D312:G312)</f>
        <v>99.99999999999999</v>
      </c>
      <c r="D312" s="117">
        <f>ROUND(D311/$C311*100,1)</f>
        <v>38.8</v>
      </c>
      <c r="E312" s="117">
        <f>ROUND(E311/$C311*100,1)</f>
        <v>56.4</v>
      </c>
      <c r="F312" s="117">
        <f>ROUND(F311/$C311*100,1)</f>
        <v>1.8</v>
      </c>
      <c r="G312" s="118">
        <f>ROUND(G311/$C311*100,1)</f>
        <v>3</v>
      </c>
    </row>
    <row r="313" spans="2:7" ht="13.5">
      <c r="B313" s="233" t="s">
        <v>12</v>
      </c>
      <c r="C313" s="141">
        <f t="shared" si="19"/>
        <v>3936</v>
      </c>
      <c r="D313" s="129">
        <v>1506</v>
      </c>
      <c r="E313" s="129">
        <v>2251</v>
      </c>
      <c r="F313" s="129">
        <v>80</v>
      </c>
      <c r="G313" s="131">
        <v>99</v>
      </c>
    </row>
    <row r="314" spans="2:7" ht="13.5">
      <c r="B314" s="228"/>
      <c r="C314" s="142">
        <f t="shared" si="19"/>
        <v>100</v>
      </c>
      <c r="D314" s="117">
        <f>ROUND(D313/$C313*100,1)</f>
        <v>38.3</v>
      </c>
      <c r="E314" s="117">
        <f>ROUND(E313/$C313*100,1)</f>
        <v>57.2</v>
      </c>
      <c r="F314" s="117">
        <f>ROUND(F313/$C313*100,1)</f>
        <v>2</v>
      </c>
      <c r="G314" s="118">
        <f>ROUND(G313/$C313*100,1)</f>
        <v>2.5</v>
      </c>
    </row>
    <row r="315" spans="2:7" ht="13.5">
      <c r="B315" s="227" t="s">
        <v>13</v>
      </c>
      <c r="C315" s="141">
        <f t="shared" si="19"/>
        <v>3737</v>
      </c>
      <c r="D315" s="129">
        <v>1474</v>
      </c>
      <c r="E315" s="129">
        <v>2072</v>
      </c>
      <c r="F315" s="129">
        <v>62</v>
      </c>
      <c r="G315" s="131">
        <v>129</v>
      </c>
    </row>
    <row r="316" spans="2:7" ht="13.5">
      <c r="B316" s="228"/>
      <c r="C316" s="142">
        <f t="shared" si="19"/>
        <v>100</v>
      </c>
      <c r="D316" s="117">
        <f>ROUND(D315/$C315*100,1)</f>
        <v>39.4</v>
      </c>
      <c r="E316" s="117">
        <f>ROUND(E315/$C315*100,1)</f>
        <v>55.4</v>
      </c>
      <c r="F316" s="117">
        <f>ROUND(F315/$C315*100,1)</f>
        <v>1.7</v>
      </c>
      <c r="G316" s="118">
        <f>ROUND(G315/$C315*100,1)</f>
        <v>3.5</v>
      </c>
    </row>
    <row r="317" spans="2:7" ht="13.5">
      <c r="B317" s="231" t="s">
        <v>11</v>
      </c>
      <c r="C317" s="141">
        <f t="shared" si="19"/>
        <v>146</v>
      </c>
      <c r="D317" s="129">
        <v>51</v>
      </c>
      <c r="E317" s="129">
        <v>87</v>
      </c>
      <c r="F317" s="129">
        <v>0</v>
      </c>
      <c r="G317" s="131">
        <v>8</v>
      </c>
    </row>
    <row r="318" spans="2:7" ht="13.5">
      <c r="B318" s="229"/>
      <c r="C318" s="143">
        <f t="shared" si="19"/>
        <v>100</v>
      </c>
      <c r="D318" s="123">
        <f>ROUND(D317/$C317*100,1)</f>
        <v>34.9</v>
      </c>
      <c r="E318" s="123">
        <f>ROUND(E317/$C317*100,1)</f>
        <v>59.6</v>
      </c>
      <c r="F318" s="123">
        <f>ROUND(F317/$C317*100,1)</f>
        <v>0</v>
      </c>
      <c r="G318" s="124">
        <f>ROUND(G317/$C317*100,1)</f>
        <v>5.5</v>
      </c>
    </row>
    <row r="319" spans="2:7" ht="13.5">
      <c r="B319" s="230" t="s">
        <v>6</v>
      </c>
      <c r="C319" s="113">
        <f>SUM(C321,C323,C325,C327,C329,C331)</f>
        <v>7819</v>
      </c>
      <c r="D319" s="114">
        <f>SUM(D321,D323,D325,D327,D329,D331)</f>
        <v>3031</v>
      </c>
      <c r="E319" s="114">
        <f>SUM(E321,E323,E325,E327,E329,E331)</f>
        <v>4410</v>
      </c>
      <c r="F319" s="114">
        <f>SUM(F321,F323,F325,F327,F329,F331)</f>
        <v>142</v>
      </c>
      <c r="G319" s="115">
        <f>SUM(G321,G323,G325,G327,G329,G331)</f>
        <v>236</v>
      </c>
    </row>
    <row r="320" spans="2:7" ht="13.5">
      <c r="B320" s="228"/>
      <c r="C320" s="142">
        <f aca="true" t="shared" si="20" ref="C320:C332">SUM(D320:G320)</f>
        <v>99.99999999999999</v>
      </c>
      <c r="D320" s="117">
        <f>ROUND(D319/$C319*100,1)</f>
        <v>38.8</v>
      </c>
      <c r="E320" s="117">
        <f>ROUND(E319/$C319*100,1)</f>
        <v>56.4</v>
      </c>
      <c r="F320" s="117">
        <f>ROUND(F319/$C319*100,1)</f>
        <v>1.8</v>
      </c>
      <c r="G320" s="118">
        <f>ROUND(G319/$C319*100,1)</f>
        <v>3</v>
      </c>
    </row>
    <row r="321" spans="2:7" ht="13.5">
      <c r="B321" s="233" t="s">
        <v>98</v>
      </c>
      <c r="C321" s="141">
        <f t="shared" si="20"/>
        <v>930</v>
      </c>
      <c r="D321" s="129">
        <v>401</v>
      </c>
      <c r="E321" s="129">
        <v>478</v>
      </c>
      <c r="F321" s="129">
        <v>23</v>
      </c>
      <c r="G321" s="131">
        <v>28</v>
      </c>
    </row>
    <row r="322" spans="2:7" ht="13.5">
      <c r="B322" s="228"/>
      <c r="C322" s="142">
        <f t="shared" si="20"/>
        <v>100</v>
      </c>
      <c r="D322" s="117">
        <f>ROUND(D321/$C321*100,1)</f>
        <v>43.1</v>
      </c>
      <c r="E322" s="117">
        <f>ROUND(E321/$C321*100,1)</f>
        <v>51.4</v>
      </c>
      <c r="F322" s="117">
        <f>ROUND(F321/$C321*100,1)</f>
        <v>2.5</v>
      </c>
      <c r="G322" s="118">
        <f>ROUND(G321/$C321*100,1)</f>
        <v>3</v>
      </c>
    </row>
    <row r="323" spans="2:7" ht="13.5">
      <c r="B323" s="227" t="s">
        <v>99</v>
      </c>
      <c r="C323" s="141">
        <f t="shared" si="20"/>
        <v>1264</v>
      </c>
      <c r="D323" s="129">
        <v>496</v>
      </c>
      <c r="E323" s="129">
        <v>715</v>
      </c>
      <c r="F323" s="129">
        <v>19</v>
      </c>
      <c r="G323" s="131">
        <v>34</v>
      </c>
    </row>
    <row r="324" spans="2:7" ht="13.5">
      <c r="B324" s="228"/>
      <c r="C324" s="142">
        <f t="shared" si="20"/>
        <v>100.00000000000001</v>
      </c>
      <c r="D324" s="117">
        <f>ROUND(D323/$C323*100,1)</f>
        <v>39.2</v>
      </c>
      <c r="E324" s="117">
        <f>ROUND(E323/$C323*100,1)</f>
        <v>56.6</v>
      </c>
      <c r="F324" s="117">
        <f>ROUND(F323/$C323*100,1)</f>
        <v>1.5</v>
      </c>
      <c r="G324" s="118">
        <f>ROUND(G323/$C323*100,1)</f>
        <v>2.7</v>
      </c>
    </row>
    <row r="325" spans="2:7" ht="13.5">
      <c r="B325" s="227" t="s">
        <v>100</v>
      </c>
      <c r="C325" s="141">
        <f t="shared" si="20"/>
        <v>2075</v>
      </c>
      <c r="D325" s="129">
        <v>792</v>
      </c>
      <c r="E325" s="129">
        <v>1185</v>
      </c>
      <c r="F325" s="129">
        <v>36</v>
      </c>
      <c r="G325" s="131">
        <v>62</v>
      </c>
    </row>
    <row r="326" spans="2:7" ht="13.5">
      <c r="B326" s="228"/>
      <c r="C326" s="142">
        <f t="shared" si="20"/>
        <v>100.00000000000001</v>
      </c>
      <c r="D326" s="117">
        <f>ROUND(D325/$C325*100,1)</f>
        <v>38.2</v>
      </c>
      <c r="E326" s="117">
        <f>ROUND(E325/$C325*100,1)</f>
        <v>57.1</v>
      </c>
      <c r="F326" s="117">
        <f>ROUND(F325/$C325*100,1)</f>
        <v>1.7</v>
      </c>
      <c r="G326" s="118">
        <f>ROUND(G325/$C325*100,1)</f>
        <v>3</v>
      </c>
    </row>
    <row r="327" spans="2:7" ht="13.5">
      <c r="B327" s="227" t="s">
        <v>101</v>
      </c>
      <c r="C327" s="141">
        <f t="shared" si="20"/>
        <v>2201</v>
      </c>
      <c r="D327" s="129">
        <v>849</v>
      </c>
      <c r="E327" s="129">
        <v>1249</v>
      </c>
      <c r="F327" s="129">
        <v>41</v>
      </c>
      <c r="G327" s="131">
        <v>62</v>
      </c>
    </row>
    <row r="328" spans="2:7" ht="13.5">
      <c r="B328" s="228"/>
      <c r="C328" s="142">
        <f t="shared" si="20"/>
        <v>100.00000000000001</v>
      </c>
      <c r="D328" s="117">
        <f>ROUND(D327/$C327*100,1)</f>
        <v>38.6</v>
      </c>
      <c r="E328" s="117">
        <f>ROUND(E327/$C327*100,1)</f>
        <v>56.7</v>
      </c>
      <c r="F328" s="117">
        <f>ROUND(F327/$C327*100,1)</f>
        <v>1.9</v>
      </c>
      <c r="G328" s="118">
        <f>ROUND(G327/$C327*100,1)</f>
        <v>2.8</v>
      </c>
    </row>
    <row r="329" spans="2:7" ht="13.5">
      <c r="B329" s="227" t="s">
        <v>102</v>
      </c>
      <c r="C329" s="141">
        <f t="shared" si="20"/>
        <v>1335</v>
      </c>
      <c r="D329" s="129">
        <v>492</v>
      </c>
      <c r="E329" s="129">
        <v>775</v>
      </c>
      <c r="F329" s="129">
        <v>23</v>
      </c>
      <c r="G329" s="131">
        <v>45</v>
      </c>
    </row>
    <row r="330" spans="2:7" ht="13.5">
      <c r="B330" s="228"/>
      <c r="C330" s="142">
        <f t="shared" si="20"/>
        <v>100</v>
      </c>
      <c r="D330" s="117">
        <f>ROUND(D329/$C329*100,1)</f>
        <v>36.9</v>
      </c>
      <c r="E330" s="117">
        <f>ROUND(E329/$C329*100,1)</f>
        <v>58.1</v>
      </c>
      <c r="F330" s="117">
        <f>ROUND(F329/$C329*100,1)</f>
        <v>1.7</v>
      </c>
      <c r="G330" s="118">
        <f>ROUND(G329/$C329*100,1)-0.1</f>
        <v>3.3</v>
      </c>
    </row>
    <row r="331" spans="2:7" ht="13.5">
      <c r="B331" s="231" t="s">
        <v>11</v>
      </c>
      <c r="C331" s="141">
        <f t="shared" si="20"/>
        <v>14</v>
      </c>
      <c r="D331" s="129">
        <v>1</v>
      </c>
      <c r="E331" s="129">
        <v>8</v>
      </c>
      <c r="F331" s="129">
        <v>0</v>
      </c>
      <c r="G331" s="131">
        <v>5</v>
      </c>
    </row>
    <row r="332" spans="2:7" ht="13.5">
      <c r="B332" s="229"/>
      <c r="C332" s="143">
        <f t="shared" si="20"/>
        <v>100</v>
      </c>
      <c r="D332" s="123">
        <f>ROUND(D331/$C331*100,1)</f>
        <v>7.1</v>
      </c>
      <c r="E332" s="123">
        <f>ROUND(E331/$C331*100,1)</f>
        <v>57.1</v>
      </c>
      <c r="F332" s="123">
        <f>ROUND(F331/$C331*100,1)</f>
        <v>0</v>
      </c>
      <c r="G332" s="124">
        <f>ROUND(G331/$C331*100,1)+0.1</f>
        <v>35.800000000000004</v>
      </c>
    </row>
    <row r="333" spans="2:7" ht="13.5">
      <c r="B333" s="230" t="s">
        <v>6</v>
      </c>
      <c r="C333" s="113">
        <f>SUM(C337,C335,C339,C341,C343,C345)</f>
        <v>7819</v>
      </c>
      <c r="D333" s="114">
        <f>SUM(D337,D335,D339,D341,D343,D345)</f>
        <v>3031</v>
      </c>
      <c r="E333" s="114">
        <f>SUM(E337,E335,E339,E341,E343,E345)</f>
        <v>4410</v>
      </c>
      <c r="F333" s="114">
        <f>SUM(F337,F335,F339,F341,F343,F345)</f>
        <v>142</v>
      </c>
      <c r="G333" s="115">
        <f>SUM(G337,G335,G339,G341,G343,G345)</f>
        <v>236</v>
      </c>
    </row>
    <row r="334" spans="2:7" ht="13.5">
      <c r="B334" s="228"/>
      <c r="C334" s="142">
        <f aca="true" t="shared" si="21" ref="C334:C346">SUM(D334:G334)</f>
        <v>99.99999999999999</v>
      </c>
      <c r="D334" s="117">
        <f>ROUND(D333/$C333*100,1)</f>
        <v>38.8</v>
      </c>
      <c r="E334" s="117">
        <f>ROUND(E333/$C333*100,1)</f>
        <v>56.4</v>
      </c>
      <c r="F334" s="117">
        <f>ROUND(F333/$C333*100,1)</f>
        <v>1.8</v>
      </c>
      <c r="G334" s="118">
        <f>ROUND(G333/$C333*100,1)</f>
        <v>3</v>
      </c>
    </row>
    <row r="335" spans="2:7" ht="13.5">
      <c r="B335" s="227" t="s">
        <v>104</v>
      </c>
      <c r="C335" s="141">
        <f>SUM(D335:G335)</f>
        <v>815</v>
      </c>
      <c r="D335" s="120">
        <v>330</v>
      </c>
      <c r="E335" s="120">
        <v>444</v>
      </c>
      <c r="F335" s="120">
        <v>19</v>
      </c>
      <c r="G335" s="134">
        <v>22</v>
      </c>
    </row>
    <row r="336" spans="2:7" ht="13.5">
      <c r="B336" s="228"/>
      <c r="C336" s="142">
        <f>SUM(D336:G336)</f>
        <v>100</v>
      </c>
      <c r="D336" s="117">
        <f>ROUND(D335/$C335*100,1)</f>
        <v>40.5</v>
      </c>
      <c r="E336" s="117">
        <f>ROUND(E335/$C335*100,1)</f>
        <v>54.5</v>
      </c>
      <c r="F336" s="117">
        <f>ROUND(F335/$C335*100,1)</f>
        <v>2.3</v>
      </c>
      <c r="G336" s="118">
        <f>ROUND(G335/$C335*100,1)</f>
        <v>2.7</v>
      </c>
    </row>
    <row r="337" spans="2:7" ht="13.5">
      <c r="B337" s="233" t="s">
        <v>103</v>
      </c>
      <c r="C337" s="141">
        <f t="shared" si="21"/>
        <v>1188</v>
      </c>
      <c r="D337" s="129">
        <v>429</v>
      </c>
      <c r="E337" s="129">
        <v>705</v>
      </c>
      <c r="F337" s="129">
        <v>28</v>
      </c>
      <c r="G337" s="131">
        <v>26</v>
      </c>
    </row>
    <row r="338" spans="2:7" ht="13.5">
      <c r="B338" s="228"/>
      <c r="C338" s="142">
        <f t="shared" si="21"/>
        <v>100.00000000000001</v>
      </c>
      <c r="D338" s="117">
        <f>ROUND(D337/$C337*100,1)</f>
        <v>36.1</v>
      </c>
      <c r="E338" s="117">
        <f>ROUND(E337/$C337*100,1)</f>
        <v>59.3</v>
      </c>
      <c r="F338" s="117">
        <f>ROUND(F337/$C337*100,1)</f>
        <v>2.4</v>
      </c>
      <c r="G338" s="118">
        <f>ROUND(G337/$C337*100,1)</f>
        <v>2.2</v>
      </c>
    </row>
    <row r="339" spans="2:7" ht="13.5">
      <c r="B339" s="227" t="s">
        <v>105</v>
      </c>
      <c r="C339" s="141">
        <f t="shared" si="21"/>
        <v>2658</v>
      </c>
      <c r="D339" s="120">
        <v>1069</v>
      </c>
      <c r="E339" s="120">
        <v>1473</v>
      </c>
      <c r="F339" s="120">
        <v>38</v>
      </c>
      <c r="G339" s="134">
        <v>78</v>
      </c>
    </row>
    <row r="340" spans="2:7" ht="13.5">
      <c r="B340" s="228"/>
      <c r="C340" s="142">
        <f t="shared" si="21"/>
        <v>100</v>
      </c>
      <c r="D340" s="117">
        <f>ROUND(D339/$C339*100,1)</f>
        <v>40.2</v>
      </c>
      <c r="E340" s="117">
        <f>ROUND(E339/$C339*100,1)</f>
        <v>55.4</v>
      </c>
      <c r="F340" s="117">
        <f>ROUND(F339/$C339*100,1)</f>
        <v>1.4</v>
      </c>
      <c r="G340" s="118">
        <f>ROUND(G339/$C339*100,1)+0.1</f>
        <v>3</v>
      </c>
    </row>
    <row r="341" spans="2:7" ht="13.5">
      <c r="B341" s="227" t="s">
        <v>106</v>
      </c>
      <c r="C341" s="141">
        <f t="shared" si="21"/>
        <v>1641</v>
      </c>
      <c r="D341" s="120">
        <v>600</v>
      </c>
      <c r="E341" s="120">
        <v>956</v>
      </c>
      <c r="F341" s="120">
        <v>34</v>
      </c>
      <c r="G341" s="134">
        <v>51</v>
      </c>
    </row>
    <row r="342" spans="2:7" ht="13.5">
      <c r="B342" s="228"/>
      <c r="C342" s="142">
        <f t="shared" si="21"/>
        <v>100</v>
      </c>
      <c r="D342" s="117">
        <f>ROUND(D341/$C341*100,1)</f>
        <v>36.6</v>
      </c>
      <c r="E342" s="117">
        <f>ROUND(E341/$C341*100,1)</f>
        <v>58.3</v>
      </c>
      <c r="F342" s="117">
        <f>ROUND(F341/$C341*100,1)</f>
        <v>2.1</v>
      </c>
      <c r="G342" s="118">
        <f>ROUND(G341/$C341*100,1)-0.1</f>
        <v>3</v>
      </c>
    </row>
    <row r="343" spans="2:7" ht="13.5">
      <c r="B343" s="227" t="s">
        <v>107</v>
      </c>
      <c r="C343" s="141">
        <f t="shared" si="21"/>
        <v>326</v>
      </c>
      <c r="D343" s="120">
        <v>141</v>
      </c>
      <c r="E343" s="120">
        <v>178</v>
      </c>
      <c r="F343" s="120">
        <v>2</v>
      </c>
      <c r="G343" s="134">
        <v>5</v>
      </c>
    </row>
    <row r="344" spans="2:7" ht="13.5">
      <c r="B344" s="228"/>
      <c r="C344" s="142">
        <f t="shared" si="21"/>
        <v>100</v>
      </c>
      <c r="D344" s="117">
        <f>ROUND(D343/$C343*100,1)</f>
        <v>43.3</v>
      </c>
      <c r="E344" s="117">
        <f>ROUND(E343/$C343*100,1)</f>
        <v>54.6</v>
      </c>
      <c r="F344" s="117">
        <f>ROUND(F343/$C343*100,1)</f>
        <v>0.6</v>
      </c>
      <c r="G344" s="118">
        <f>ROUND(G343/$C343*100,1)</f>
        <v>1.5</v>
      </c>
    </row>
    <row r="345" spans="2:7" ht="13.5">
      <c r="B345" s="227" t="s">
        <v>108</v>
      </c>
      <c r="C345" s="141">
        <f t="shared" si="21"/>
        <v>1191</v>
      </c>
      <c r="D345" s="120">
        <v>462</v>
      </c>
      <c r="E345" s="120">
        <v>654</v>
      </c>
      <c r="F345" s="120">
        <v>21</v>
      </c>
      <c r="G345" s="134">
        <v>54</v>
      </c>
    </row>
    <row r="346" spans="2:7" ht="13.5">
      <c r="B346" s="228"/>
      <c r="C346" s="143">
        <f t="shared" si="21"/>
        <v>99.99999999999999</v>
      </c>
      <c r="D346" s="123">
        <f>ROUND(D345/$C345*100,1)</f>
        <v>38.8</v>
      </c>
      <c r="E346" s="123">
        <f>ROUND(E345/$C345*100,1)</f>
        <v>54.9</v>
      </c>
      <c r="F346" s="123">
        <f>ROUND(F345/$C345*100,1)</f>
        <v>1.8</v>
      </c>
      <c r="G346" s="124">
        <f>ROUND(G345/$C345*100,1)</f>
        <v>4.5</v>
      </c>
    </row>
    <row r="347" spans="2:7" ht="13.5">
      <c r="B347" s="230" t="s">
        <v>6</v>
      </c>
      <c r="C347" s="113">
        <f>SUM(C349,C351)</f>
        <v>7819</v>
      </c>
      <c r="D347" s="138">
        <f>SUM(D349,D351)</f>
        <v>3031</v>
      </c>
      <c r="E347" s="138">
        <f>SUM(E349,E351)</f>
        <v>4410</v>
      </c>
      <c r="F347" s="138">
        <f>SUM(F349,F351)</f>
        <v>142</v>
      </c>
      <c r="G347" s="139">
        <f>SUM(G349,G351)</f>
        <v>236</v>
      </c>
    </row>
    <row r="348" spans="2:7" ht="13.5">
      <c r="B348" s="228"/>
      <c r="C348" s="142">
        <f>SUM(D348:G348)</f>
        <v>99.99999999999999</v>
      </c>
      <c r="D348" s="117">
        <f>ROUND(D347/$C347*100,1)</f>
        <v>38.8</v>
      </c>
      <c r="E348" s="117">
        <f>ROUND(E347/$C347*100,1)</f>
        <v>56.4</v>
      </c>
      <c r="F348" s="117">
        <f>ROUND(F347/$C347*100,1)</f>
        <v>1.8</v>
      </c>
      <c r="G348" s="118">
        <f>ROUND(G347/$C347*100,1)</f>
        <v>3</v>
      </c>
    </row>
    <row r="349" spans="2:7" ht="13.5">
      <c r="B349" s="227" t="s">
        <v>163</v>
      </c>
      <c r="C349" s="141">
        <f>SUM(D349:G349)</f>
        <v>3189</v>
      </c>
      <c r="D349" s="120">
        <v>1284</v>
      </c>
      <c r="E349" s="120">
        <v>1757</v>
      </c>
      <c r="F349" s="120">
        <v>60</v>
      </c>
      <c r="G349" s="134">
        <v>88</v>
      </c>
    </row>
    <row r="350" spans="2:7" ht="13.5">
      <c r="B350" s="228"/>
      <c r="C350" s="142">
        <f>SUM(D350:G350)</f>
        <v>100.00000000000001</v>
      </c>
      <c r="D350" s="117">
        <f>ROUND(D349/$C349*100,1)</f>
        <v>40.3</v>
      </c>
      <c r="E350" s="117">
        <f>ROUND(E349/$C349*100,1)</f>
        <v>55.1</v>
      </c>
      <c r="F350" s="117">
        <f>ROUND(F349/$C349*100,1)</f>
        <v>1.9</v>
      </c>
      <c r="G350" s="118">
        <f>ROUND(G349/$C349*100,1)-0.1</f>
        <v>2.6999999999999997</v>
      </c>
    </row>
    <row r="351" spans="2:7" ht="13.5">
      <c r="B351" s="231" t="s">
        <v>109</v>
      </c>
      <c r="C351" s="141">
        <f>SUM(D351:G351)</f>
        <v>4630</v>
      </c>
      <c r="D351" s="120">
        <v>1747</v>
      </c>
      <c r="E351" s="120">
        <v>2653</v>
      </c>
      <c r="F351" s="120">
        <v>82</v>
      </c>
      <c r="G351" s="134">
        <v>148</v>
      </c>
    </row>
    <row r="352" spans="2:7" ht="13.5">
      <c r="B352" s="229"/>
      <c r="C352" s="143">
        <f>SUM(D352:G352)</f>
        <v>100</v>
      </c>
      <c r="D352" s="123">
        <f>ROUND(D351/$C351*100,1)</f>
        <v>37.7</v>
      </c>
      <c r="E352" s="123">
        <f>ROUND(E351/$C351*100,1)</f>
        <v>57.3</v>
      </c>
      <c r="F352" s="123">
        <f>ROUND(F351/$C351*100,1)</f>
        <v>1.8</v>
      </c>
      <c r="G352" s="124">
        <f>ROUND(G351/$C351*100,1)</f>
        <v>3.2</v>
      </c>
    </row>
    <row r="357" ht="13.5">
      <c r="A357" s="108" t="s">
        <v>282</v>
      </c>
    </row>
    <row r="358" ht="13.5">
      <c r="A358" s="108" t="s">
        <v>199</v>
      </c>
    </row>
    <row r="359" ht="13.5">
      <c r="A359" s="108" t="s">
        <v>205</v>
      </c>
    </row>
    <row r="361" spans="2:7" ht="67.5">
      <c r="B361" s="109" t="s">
        <v>97</v>
      </c>
      <c r="C361" s="110" t="s">
        <v>6</v>
      </c>
      <c r="D361" s="127" t="s">
        <v>87</v>
      </c>
      <c r="E361" s="127" t="s">
        <v>88</v>
      </c>
      <c r="F361" s="127" t="s">
        <v>89</v>
      </c>
      <c r="G361" s="112" t="s">
        <v>11</v>
      </c>
    </row>
    <row r="362" spans="2:7" ht="13.5">
      <c r="B362" s="230" t="s">
        <v>6</v>
      </c>
      <c r="C362" s="113">
        <f>SUM(C364,C366,C368)</f>
        <v>7819</v>
      </c>
      <c r="D362" s="114">
        <f>SUM(D364,D366,D368)</f>
        <v>4981</v>
      </c>
      <c r="E362" s="114">
        <f>SUM(E364,E366,E368)</f>
        <v>2525</v>
      </c>
      <c r="F362" s="114">
        <f>SUM(F364,F366,F368)</f>
        <v>117</v>
      </c>
      <c r="G362" s="115">
        <f>SUM(G364,G366,G368)</f>
        <v>196</v>
      </c>
    </row>
    <row r="363" spans="2:7" ht="13.5">
      <c r="B363" s="228"/>
      <c r="C363" s="142">
        <f aca="true" t="shared" si="22" ref="C363:C369">SUM(D363:G363)</f>
        <v>100</v>
      </c>
      <c r="D363" s="117">
        <f>ROUND(D362/$C362*100,1)</f>
        <v>63.7</v>
      </c>
      <c r="E363" s="117">
        <f>ROUND(E362/$C362*100,1)</f>
        <v>32.3</v>
      </c>
      <c r="F363" s="117">
        <f>ROUND(F362/$C362*100,1)</f>
        <v>1.5</v>
      </c>
      <c r="G363" s="118">
        <f>ROUND(G362/$C362*100,1)</f>
        <v>2.5</v>
      </c>
    </row>
    <row r="364" spans="2:7" ht="13.5">
      <c r="B364" s="233" t="s">
        <v>12</v>
      </c>
      <c r="C364" s="141">
        <f t="shared" si="22"/>
        <v>3936</v>
      </c>
      <c r="D364" s="129">
        <v>2525</v>
      </c>
      <c r="E364" s="129">
        <v>1268</v>
      </c>
      <c r="F364" s="129">
        <v>60</v>
      </c>
      <c r="G364" s="131">
        <v>83</v>
      </c>
    </row>
    <row r="365" spans="2:7" ht="13.5">
      <c r="B365" s="228"/>
      <c r="C365" s="142">
        <f t="shared" si="22"/>
        <v>100</v>
      </c>
      <c r="D365" s="117">
        <f>ROUND(D364/$C364*100,1)</f>
        <v>64.2</v>
      </c>
      <c r="E365" s="117">
        <f>ROUND(E364/$C364*100,1)</f>
        <v>32.2</v>
      </c>
      <c r="F365" s="117">
        <f>ROUND(F364/$C364*100,1)</f>
        <v>1.5</v>
      </c>
      <c r="G365" s="118">
        <f>ROUND(G364/$C364*100,1)</f>
        <v>2.1</v>
      </c>
    </row>
    <row r="366" spans="2:7" ht="13.5">
      <c r="B366" s="227" t="s">
        <v>13</v>
      </c>
      <c r="C366" s="141">
        <f t="shared" si="22"/>
        <v>3737</v>
      </c>
      <c r="D366" s="129">
        <v>2370</v>
      </c>
      <c r="E366" s="129">
        <v>1207</v>
      </c>
      <c r="F366" s="129">
        <v>54</v>
      </c>
      <c r="G366" s="131">
        <v>106</v>
      </c>
    </row>
    <row r="367" spans="2:7" ht="13.5">
      <c r="B367" s="228"/>
      <c r="C367" s="142">
        <f t="shared" si="22"/>
        <v>100</v>
      </c>
      <c r="D367" s="117">
        <f>ROUND(D366/$C366*100,1)</f>
        <v>63.4</v>
      </c>
      <c r="E367" s="117">
        <f>ROUND(E366/$C366*100,1)</f>
        <v>32.3</v>
      </c>
      <c r="F367" s="117">
        <f>ROUND(F366/$C366*100,1)</f>
        <v>1.4</v>
      </c>
      <c r="G367" s="118">
        <f>ROUND(G366/$C366*100,1)+0.1</f>
        <v>2.9</v>
      </c>
    </row>
    <row r="368" spans="2:7" ht="13.5">
      <c r="B368" s="231" t="s">
        <v>11</v>
      </c>
      <c r="C368" s="141">
        <f t="shared" si="22"/>
        <v>146</v>
      </c>
      <c r="D368" s="129">
        <v>86</v>
      </c>
      <c r="E368" s="129">
        <v>50</v>
      </c>
      <c r="F368" s="129">
        <v>3</v>
      </c>
      <c r="G368" s="131">
        <v>7</v>
      </c>
    </row>
    <row r="369" spans="2:7" ht="13.5">
      <c r="B369" s="229"/>
      <c r="C369" s="143">
        <f t="shared" si="22"/>
        <v>99.99999999999999</v>
      </c>
      <c r="D369" s="123">
        <f>ROUND(D368/$C368*100,1)</f>
        <v>58.9</v>
      </c>
      <c r="E369" s="123">
        <f>ROUND(E368/$C368*100,1)</f>
        <v>34.2</v>
      </c>
      <c r="F369" s="123">
        <f>ROUND(F368/$C368*100,1)</f>
        <v>2.1</v>
      </c>
      <c r="G369" s="124">
        <f>ROUND(G368/$C368*100,1)</f>
        <v>4.8</v>
      </c>
    </row>
    <row r="370" spans="2:7" ht="13.5">
      <c r="B370" s="230" t="s">
        <v>6</v>
      </c>
      <c r="C370" s="113">
        <f>SUM(C372,C374,C376,C378,C380,C382)</f>
        <v>7819</v>
      </c>
      <c r="D370" s="114">
        <f>SUM(D372,D374,D376,D378,D380,D382)</f>
        <v>4981</v>
      </c>
      <c r="E370" s="114">
        <f>SUM(E372,E374,E376,E378,E380,E382)</f>
        <v>2525</v>
      </c>
      <c r="F370" s="114">
        <f>SUM(F372,F374,F376,F378,F380,F382)</f>
        <v>117</v>
      </c>
      <c r="G370" s="115">
        <f>SUM(G372,G374,G376,G378,G380,G382)</f>
        <v>196</v>
      </c>
    </row>
    <row r="371" spans="2:7" ht="13.5">
      <c r="B371" s="228"/>
      <c r="C371" s="142">
        <f aca="true" t="shared" si="23" ref="C371:C383">SUM(D371:G371)</f>
        <v>100</v>
      </c>
      <c r="D371" s="117">
        <f>ROUND(D370/$C370*100,1)</f>
        <v>63.7</v>
      </c>
      <c r="E371" s="117">
        <f>ROUND(E370/$C370*100,1)</f>
        <v>32.3</v>
      </c>
      <c r="F371" s="117">
        <f>ROUND(F370/$C370*100,1)</f>
        <v>1.5</v>
      </c>
      <c r="G371" s="118">
        <f>ROUND(G370/$C370*100,1)</f>
        <v>2.5</v>
      </c>
    </row>
    <row r="372" spans="2:7" ht="13.5">
      <c r="B372" s="233" t="s">
        <v>98</v>
      </c>
      <c r="C372" s="141">
        <f t="shared" si="23"/>
        <v>930</v>
      </c>
      <c r="D372" s="129">
        <v>601</v>
      </c>
      <c r="E372" s="129">
        <v>293</v>
      </c>
      <c r="F372" s="129">
        <v>10</v>
      </c>
      <c r="G372" s="131">
        <v>26</v>
      </c>
    </row>
    <row r="373" spans="2:7" ht="13.5">
      <c r="B373" s="228"/>
      <c r="C373" s="142">
        <f t="shared" si="23"/>
        <v>99.99999999999999</v>
      </c>
      <c r="D373" s="117">
        <f>ROUND(D372/$C372*100,1)</f>
        <v>64.6</v>
      </c>
      <c r="E373" s="117">
        <f>ROUND(E372/$C372*100,1)</f>
        <v>31.5</v>
      </c>
      <c r="F373" s="117">
        <f>ROUND(F372/$C372*100,1)</f>
        <v>1.1</v>
      </c>
      <c r="G373" s="118">
        <f>ROUND(G372/$C372*100,1)</f>
        <v>2.8</v>
      </c>
    </row>
    <row r="374" spans="2:7" ht="13.5">
      <c r="B374" s="227" t="s">
        <v>99</v>
      </c>
      <c r="C374" s="141">
        <f t="shared" si="23"/>
        <v>1264</v>
      </c>
      <c r="D374" s="129">
        <v>850</v>
      </c>
      <c r="E374" s="129">
        <v>365</v>
      </c>
      <c r="F374" s="129">
        <v>20</v>
      </c>
      <c r="G374" s="131">
        <v>29</v>
      </c>
    </row>
    <row r="375" spans="2:7" ht="13.5">
      <c r="B375" s="228"/>
      <c r="C375" s="142">
        <f t="shared" si="23"/>
        <v>99.99999999999999</v>
      </c>
      <c r="D375" s="117">
        <f>ROUND(D374/$C374*100,1)</f>
        <v>67.2</v>
      </c>
      <c r="E375" s="117">
        <f>ROUND(E374/$C374*100,1)</f>
        <v>28.9</v>
      </c>
      <c r="F375" s="117">
        <f>ROUND(F374/$C374*100,1)</f>
        <v>1.6</v>
      </c>
      <c r="G375" s="118">
        <f>ROUND(G374/$C374*100,1)</f>
        <v>2.3</v>
      </c>
    </row>
    <row r="376" spans="2:7" ht="13.5">
      <c r="B376" s="227" t="s">
        <v>100</v>
      </c>
      <c r="C376" s="141">
        <f t="shared" si="23"/>
        <v>2075</v>
      </c>
      <c r="D376" s="129">
        <v>1356</v>
      </c>
      <c r="E376" s="129">
        <v>640</v>
      </c>
      <c r="F376" s="129">
        <v>31</v>
      </c>
      <c r="G376" s="131">
        <v>48</v>
      </c>
    </row>
    <row r="377" spans="2:7" ht="13.5">
      <c r="B377" s="228"/>
      <c r="C377" s="142">
        <f t="shared" si="23"/>
        <v>100</v>
      </c>
      <c r="D377" s="117">
        <f>ROUND(D376/$C376*100,1)</f>
        <v>65.3</v>
      </c>
      <c r="E377" s="117">
        <f>ROUND(E376/$C376*100,1)</f>
        <v>30.8</v>
      </c>
      <c r="F377" s="117">
        <f>ROUND(F376/$C376*100,1)</f>
        <v>1.5</v>
      </c>
      <c r="G377" s="118">
        <f>ROUND(G376/$C376*100,1)+0.1</f>
        <v>2.4</v>
      </c>
    </row>
    <row r="378" spans="2:7" ht="13.5">
      <c r="B378" s="227" t="s">
        <v>101</v>
      </c>
      <c r="C378" s="141">
        <f t="shared" si="23"/>
        <v>2201</v>
      </c>
      <c r="D378" s="129">
        <v>1353</v>
      </c>
      <c r="E378" s="129">
        <v>768</v>
      </c>
      <c r="F378" s="129">
        <v>30</v>
      </c>
      <c r="G378" s="131">
        <v>50</v>
      </c>
    </row>
    <row r="379" spans="2:7" ht="13.5">
      <c r="B379" s="228"/>
      <c r="C379" s="142">
        <f t="shared" si="23"/>
        <v>100.00000000000001</v>
      </c>
      <c r="D379" s="117">
        <f>ROUND(D378/$C378*100,1)</f>
        <v>61.5</v>
      </c>
      <c r="E379" s="117">
        <f>ROUND(E378/$C378*100,1)</f>
        <v>34.9</v>
      </c>
      <c r="F379" s="117">
        <f>ROUND(F378/$C378*100,1)</f>
        <v>1.4</v>
      </c>
      <c r="G379" s="118">
        <f>ROUND(G378/$C378*100,1)-0.1</f>
        <v>2.1999999999999997</v>
      </c>
    </row>
    <row r="380" spans="2:7" ht="13.5">
      <c r="B380" s="227" t="s">
        <v>102</v>
      </c>
      <c r="C380" s="141">
        <f t="shared" si="23"/>
        <v>1335</v>
      </c>
      <c r="D380" s="129">
        <v>816</v>
      </c>
      <c r="E380" s="129">
        <v>455</v>
      </c>
      <c r="F380" s="129">
        <v>26</v>
      </c>
      <c r="G380" s="131">
        <v>38</v>
      </c>
    </row>
    <row r="381" spans="2:7" ht="13.5">
      <c r="B381" s="228"/>
      <c r="C381" s="142">
        <f t="shared" si="23"/>
        <v>100.00000000000001</v>
      </c>
      <c r="D381" s="117">
        <f>ROUND(D380/$C380*100,1)</f>
        <v>61.1</v>
      </c>
      <c r="E381" s="117">
        <f>ROUND(E380/$C380*100,1)</f>
        <v>34.1</v>
      </c>
      <c r="F381" s="117">
        <f>ROUND(F380/$C380*100,1)</f>
        <v>1.9</v>
      </c>
      <c r="G381" s="118">
        <f>ROUND(G380/$C380*100,1)+0.1</f>
        <v>2.9</v>
      </c>
    </row>
    <row r="382" spans="2:7" ht="13.5">
      <c r="B382" s="231" t="s">
        <v>11</v>
      </c>
      <c r="C382" s="141">
        <f t="shared" si="23"/>
        <v>14</v>
      </c>
      <c r="D382" s="129">
        <v>5</v>
      </c>
      <c r="E382" s="129">
        <v>4</v>
      </c>
      <c r="F382" s="129">
        <v>0</v>
      </c>
      <c r="G382" s="131">
        <v>5</v>
      </c>
    </row>
    <row r="383" spans="2:7" ht="13.5">
      <c r="B383" s="229"/>
      <c r="C383" s="143">
        <f t="shared" si="23"/>
        <v>100.00000000000001</v>
      </c>
      <c r="D383" s="123">
        <f>ROUND(D382/$C382*100,1)</f>
        <v>35.7</v>
      </c>
      <c r="E383" s="123">
        <f>ROUND(E382/$C382*100,1)</f>
        <v>28.6</v>
      </c>
      <c r="F383" s="123">
        <f>ROUND(F382/$C382*100,1)</f>
        <v>0</v>
      </c>
      <c r="G383" s="124">
        <f>ROUND(G382/$C382*100,1)</f>
        <v>35.7</v>
      </c>
    </row>
    <row r="384" spans="2:7" ht="13.5">
      <c r="B384" s="230" t="s">
        <v>6</v>
      </c>
      <c r="C384" s="113">
        <f>SUM(C388,C386,C390,C392,C394,C396)</f>
        <v>7819</v>
      </c>
      <c r="D384" s="114">
        <f>SUM(D388,D386,D390,D392,D394,D396)</f>
        <v>4981</v>
      </c>
      <c r="E384" s="114">
        <f>SUM(E388,E386,E390,E392,E394,E396)</f>
        <v>2525</v>
      </c>
      <c r="F384" s="114">
        <f>SUM(F388,F386,F390,F392,F394,F396)</f>
        <v>117</v>
      </c>
      <c r="G384" s="115">
        <f>SUM(G388,G386,G390,G392,G394,G396)</f>
        <v>196</v>
      </c>
    </row>
    <row r="385" spans="2:7" ht="13.5">
      <c r="B385" s="228"/>
      <c r="C385" s="142">
        <f aca="true" t="shared" si="24" ref="C385:C397">SUM(D385:G385)</f>
        <v>100</v>
      </c>
      <c r="D385" s="117">
        <f>ROUND(D384/$C384*100,1)</f>
        <v>63.7</v>
      </c>
      <c r="E385" s="117">
        <f>ROUND(E384/$C384*100,1)</f>
        <v>32.3</v>
      </c>
      <c r="F385" s="117">
        <f>ROUND(F384/$C384*100,1)</f>
        <v>1.5</v>
      </c>
      <c r="G385" s="118">
        <f>ROUND(G384/$C384*100,1)</f>
        <v>2.5</v>
      </c>
    </row>
    <row r="386" spans="2:7" ht="13.5">
      <c r="B386" s="227" t="s">
        <v>104</v>
      </c>
      <c r="C386" s="141">
        <f>SUM(D386:G386)</f>
        <v>815</v>
      </c>
      <c r="D386" s="120">
        <v>546</v>
      </c>
      <c r="E386" s="120">
        <v>235</v>
      </c>
      <c r="F386" s="120">
        <v>10</v>
      </c>
      <c r="G386" s="134">
        <v>24</v>
      </c>
    </row>
    <row r="387" spans="2:7" ht="13.5">
      <c r="B387" s="228"/>
      <c r="C387" s="142">
        <f>SUM(D387:G387)</f>
        <v>100</v>
      </c>
      <c r="D387" s="117">
        <f>ROUND(D386/$C386*100,1)</f>
        <v>67</v>
      </c>
      <c r="E387" s="117">
        <f>ROUND(E386/$C386*100,1)</f>
        <v>28.8</v>
      </c>
      <c r="F387" s="117">
        <f>ROUND(F386/$C386*100,1)</f>
        <v>1.2</v>
      </c>
      <c r="G387" s="118">
        <f>ROUND(G386/$C386*100,1)+0.1</f>
        <v>3</v>
      </c>
    </row>
    <row r="388" spans="2:7" ht="13.5">
      <c r="B388" s="233" t="s">
        <v>103</v>
      </c>
      <c r="C388" s="141">
        <f t="shared" si="24"/>
        <v>1188</v>
      </c>
      <c r="D388" s="129">
        <v>771</v>
      </c>
      <c r="E388" s="129">
        <v>374</v>
      </c>
      <c r="F388" s="129">
        <v>24</v>
      </c>
      <c r="G388" s="131">
        <v>19</v>
      </c>
    </row>
    <row r="389" spans="2:7" ht="13.5">
      <c r="B389" s="228"/>
      <c r="C389" s="142">
        <f t="shared" si="24"/>
        <v>100</v>
      </c>
      <c r="D389" s="117">
        <f>ROUND(D388/$C388*100,1)</f>
        <v>64.9</v>
      </c>
      <c r="E389" s="117">
        <f>ROUND(E388/$C388*100,1)</f>
        <v>31.5</v>
      </c>
      <c r="F389" s="117">
        <f>ROUND(F388/$C388*100,1)</f>
        <v>2</v>
      </c>
      <c r="G389" s="118">
        <f>ROUND(G388/$C388*100,1)</f>
        <v>1.6</v>
      </c>
    </row>
    <row r="390" spans="2:7" ht="13.5">
      <c r="B390" s="227" t="s">
        <v>105</v>
      </c>
      <c r="C390" s="141">
        <f t="shared" si="24"/>
        <v>2658</v>
      </c>
      <c r="D390" s="120">
        <v>1704</v>
      </c>
      <c r="E390" s="120">
        <v>865</v>
      </c>
      <c r="F390" s="120">
        <v>32</v>
      </c>
      <c r="G390" s="134">
        <v>57</v>
      </c>
    </row>
    <row r="391" spans="2:7" ht="13.5">
      <c r="B391" s="228"/>
      <c r="C391" s="142">
        <f t="shared" si="24"/>
        <v>100</v>
      </c>
      <c r="D391" s="117">
        <f>ROUND(D390/$C390*100,1)</f>
        <v>64.1</v>
      </c>
      <c r="E391" s="117">
        <f>ROUND(E390/$C390*100,1)</f>
        <v>32.5</v>
      </c>
      <c r="F391" s="117">
        <f>ROUND(F390/$C390*100,1)</f>
        <v>1.2</v>
      </c>
      <c r="G391" s="118">
        <f>ROUND(G390/$C390*100,1)+0.1</f>
        <v>2.2</v>
      </c>
    </row>
    <row r="392" spans="2:7" ht="13.5">
      <c r="B392" s="227" t="s">
        <v>106</v>
      </c>
      <c r="C392" s="141">
        <f t="shared" si="24"/>
        <v>1641</v>
      </c>
      <c r="D392" s="120">
        <v>1038</v>
      </c>
      <c r="E392" s="120">
        <v>525</v>
      </c>
      <c r="F392" s="120">
        <v>29</v>
      </c>
      <c r="G392" s="134">
        <v>49</v>
      </c>
    </row>
    <row r="393" spans="2:7" ht="13.5">
      <c r="B393" s="228"/>
      <c r="C393" s="142">
        <f t="shared" si="24"/>
        <v>100</v>
      </c>
      <c r="D393" s="117">
        <f>ROUND(D392/$C392*100,1)</f>
        <v>63.3</v>
      </c>
      <c r="E393" s="117">
        <f>ROUND(E392/$C392*100,1)</f>
        <v>32</v>
      </c>
      <c r="F393" s="117">
        <f>ROUND(F392/$C392*100,1)</f>
        <v>1.8</v>
      </c>
      <c r="G393" s="118">
        <f>ROUND(G392/$C392*100,1)-0.1</f>
        <v>2.9</v>
      </c>
    </row>
    <row r="394" spans="2:7" ht="13.5">
      <c r="B394" s="227" t="s">
        <v>107</v>
      </c>
      <c r="C394" s="141">
        <f t="shared" si="24"/>
        <v>326</v>
      </c>
      <c r="D394" s="120">
        <v>202</v>
      </c>
      <c r="E394" s="120">
        <v>114</v>
      </c>
      <c r="F394" s="120">
        <v>4</v>
      </c>
      <c r="G394" s="134">
        <v>6</v>
      </c>
    </row>
    <row r="395" spans="2:7" ht="13.5">
      <c r="B395" s="228"/>
      <c r="C395" s="142">
        <f t="shared" si="24"/>
        <v>100</v>
      </c>
      <c r="D395" s="117">
        <f>ROUND(D394/$C394*100,1)</f>
        <v>62</v>
      </c>
      <c r="E395" s="117">
        <f>ROUND(E394/$C394*100,1)</f>
        <v>35</v>
      </c>
      <c r="F395" s="117">
        <f>ROUND(F394/$C394*100,1)</f>
        <v>1.2</v>
      </c>
      <c r="G395" s="118">
        <f>ROUND(G394/$C394*100,1)</f>
        <v>1.8</v>
      </c>
    </row>
    <row r="396" spans="2:7" ht="13.5">
      <c r="B396" s="227" t="s">
        <v>108</v>
      </c>
      <c r="C396" s="141">
        <f t="shared" si="24"/>
        <v>1191</v>
      </c>
      <c r="D396" s="120">
        <v>720</v>
      </c>
      <c r="E396" s="120">
        <v>412</v>
      </c>
      <c r="F396" s="120">
        <v>18</v>
      </c>
      <c r="G396" s="134">
        <v>41</v>
      </c>
    </row>
    <row r="397" spans="2:7" ht="13.5">
      <c r="B397" s="228"/>
      <c r="C397" s="143">
        <f t="shared" si="24"/>
        <v>100</v>
      </c>
      <c r="D397" s="123">
        <f>ROUND(D396/$C396*100,1)</f>
        <v>60.5</v>
      </c>
      <c r="E397" s="123">
        <f>ROUND(E396/$C396*100,1)</f>
        <v>34.6</v>
      </c>
      <c r="F397" s="123">
        <f>ROUND(F396/$C396*100,1)</f>
        <v>1.5</v>
      </c>
      <c r="G397" s="124">
        <f>ROUND(G396/$C396*100,1)</f>
        <v>3.4</v>
      </c>
    </row>
    <row r="398" spans="2:7" ht="13.5">
      <c r="B398" s="230" t="s">
        <v>6</v>
      </c>
      <c r="C398" s="113">
        <f>SUM(C400,C402)</f>
        <v>7819</v>
      </c>
      <c r="D398" s="138">
        <f>SUM(D400,D402)</f>
        <v>4981</v>
      </c>
      <c r="E398" s="138">
        <f>SUM(E400,E402)</f>
        <v>2525</v>
      </c>
      <c r="F398" s="138">
        <f>SUM(F400,F402)</f>
        <v>117</v>
      </c>
      <c r="G398" s="139">
        <f>SUM(G400,G402)</f>
        <v>196</v>
      </c>
    </row>
    <row r="399" spans="2:7" ht="13.5">
      <c r="B399" s="228"/>
      <c r="C399" s="142">
        <f>SUM(D399:G399)</f>
        <v>100</v>
      </c>
      <c r="D399" s="117">
        <f>ROUND(D398/$C398*100,1)</f>
        <v>63.7</v>
      </c>
      <c r="E399" s="117">
        <f>ROUND(E398/$C398*100,1)</f>
        <v>32.3</v>
      </c>
      <c r="F399" s="117">
        <f>ROUND(F398/$C398*100,1)</f>
        <v>1.5</v>
      </c>
      <c r="G399" s="118">
        <f>ROUND(G398/$C398*100,1)</f>
        <v>2.5</v>
      </c>
    </row>
    <row r="400" spans="2:7" ht="13.5">
      <c r="B400" s="227" t="s">
        <v>163</v>
      </c>
      <c r="C400" s="141">
        <f>SUM(D400:G400)</f>
        <v>3189</v>
      </c>
      <c r="D400" s="120">
        <v>2041</v>
      </c>
      <c r="E400" s="120">
        <v>1018</v>
      </c>
      <c r="F400" s="120">
        <v>48</v>
      </c>
      <c r="G400" s="134">
        <v>82</v>
      </c>
    </row>
    <row r="401" spans="2:7" ht="13.5">
      <c r="B401" s="228"/>
      <c r="C401" s="142">
        <f>SUM(D401:G401)</f>
        <v>100</v>
      </c>
      <c r="D401" s="117">
        <f>ROUND(D400/$C400*100,1)</f>
        <v>64</v>
      </c>
      <c r="E401" s="117">
        <f>ROUND(E400/$C400*100,1)</f>
        <v>31.9</v>
      </c>
      <c r="F401" s="117">
        <f>ROUND(F400/$C400*100,1)</f>
        <v>1.5</v>
      </c>
      <c r="G401" s="118">
        <f>ROUND(G400/$C400*100,1)</f>
        <v>2.6</v>
      </c>
    </row>
    <row r="402" spans="2:7" ht="13.5">
      <c r="B402" s="231" t="s">
        <v>109</v>
      </c>
      <c r="C402" s="141">
        <f>SUM(D402:G402)</f>
        <v>4630</v>
      </c>
      <c r="D402" s="120">
        <v>2940</v>
      </c>
      <c r="E402" s="120">
        <v>1507</v>
      </c>
      <c r="F402" s="120">
        <v>69</v>
      </c>
      <c r="G402" s="134">
        <v>114</v>
      </c>
    </row>
    <row r="403" spans="2:7" ht="13.5">
      <c r="B403" s="229"/>
      <c r="C403" s="143">
        <f>SUM(D403:G403)</f>
        <v>100</v>
      </c>
      <c r="D403" s="123">
        <f>ROUND(D402/$C402*100,1)</f>
        <v>63.5</v>
      </c>
      <c r="E403" s="123">
        <f>ROUND(E402/$C402*100,1)</f>
        <v>32.5</v>
      </c>
      <c r="F403" s="123">
        <f>ROUND(F402/$C402*100,1)</f>
        <v>1.5</v>
      </c>
      <c r="G403" s="124">
        <f>ROUND(G402/$C402*100,1)</f>
        <v>2.5</v>
      </c>
    </row>
    <row r="408" ht="13.5">
      <c r="A408" s="108" t="s">
        <v>283</v>
      </c>
    </row>
    <row r="409" ht="13.5">
      <c r="A409" s="108" t="s">
        <v>199</v>
      </c>
    </row>
    <row r="410" ht="13.5">
      <c r="A410" s="108" t="s">
        <v>206</v>
      </c>
    </row>
    <row r="412" spans="2:7" ht="67.5">
      <c r="B412" s="109" t="s">
        <v>97</v>
      </c>
      <c r="C412" s="110" t="s">
        <v>6</v>
      </c>
      <c r="D412" s="127" t="s">
        <v>87</v>
      </c>
      <c r="E412" s="127" t="s">
        <v>88</v>
      </c>
      <c r="F412" s="127" t="s">
        <v>89</v>
      </c>
      <c r="G412" s="112" t="s">
        <v>11</v>
      </c>
    </row>
    <row r="413" spans="2:7" ht="13.5">
      <c r="B413" s="230" t="s">
        <v>6</v>
      </c>
      <c r="C413" s="113">
        <f>SUM(C415,C417,C419)</f>
        <v>7819</v>
      </c>
      <c r="D413" s="114">
        <f>SUM(D415,D417,D419)</f>
        <v>1403</v>
      </c>
      <c r="E413" s="114">
        <f>SUM(E415,E417,E419)</f>
        <v>6078</v>
      </c>
      <c r="F413" s="114">
        <f>SUM(F415,F417,F419)</f>
        <v>108</v>
      </c>
      <c r="G413" s="115">
        <f>SUM(G415,G417,G419)</f>
        <v>230</v>
      </c>
    </row>
    <row r="414" spans="2:7" ht="13.5">
      <c r="B414" s="228"/>
      <c r="C414" s="142">
        <f aca="true" t="shared" si="25" ref="C414:C420">SUM(D414:G414)</f>
        <v>100</v>
      </c>
      <c r="D414" s="117">
        <f>ROUND(D413/$C413*100,1)</f>
        <v>17.9</v>
      </c>
      <c r="E414" s="117">
        <f>ROUND(E413/$C413*100,1)</f>
        <v>77.7</v>
      </c>
      <c r="F414" s="117">
        <f>ROUND(F413/$C413*100,1)</f>
        <v>1.4</v>
      </c>
      <c r="G414" s="118">
        <f>ROUND(G413/$C413*100,1)+0.1</f>
        <v>3</v>
      </c>
    </row>
    <row r="415" spans="2:7" ht="13.5">
      <c r="B415" s="233" t="s">
        <v>12</v>
      </c>
      <c r="C415" s="141">
        <f t="shared" si="25"/>
        <v>3936</v>
      </c>
      <c r="D415" s="129">
        <v>702</v>
      </c>
      <c r="E415" s="129">
        <v>3082</v>
      </c>
      <c r="F415" s="129">
        <v>52</v>
      </c>
      <c r="G415" s="131">
        <v>100</v>
      </c>
    </row>
    <row r="416" spans="2:7" ht="13.5">
      <c r="B416" s="228"/>
      <c r="C416" s="142">
        <f t="shared" si="25"/>
        <v>99.99999999999999</v>
      </c>
      <c r="D416" s="117">
        <f>ROUND(D415/$C415*100,1)</f>
        <v>17.8</v>
      </c>
      <c r="E416" s="117">
        <f>ROUND(E415/$C415*100,1)</f>
        <v>78.3</v>
      </c>
      <c r="F416" s="117">
        <f>ROUND(F415/$C415*100,1)</f>
        <v>1.3</v>
      </c>
      <c r="G416" s="118">
        <f>ROUND(G415/$C415*100,1)+0.1</f>
        <v>2.6</v>
      </c>
    </row>
    <row r="417" spans="2:7" ht="13.5">
      <c r="B417" s="227" t="s">
        <v>13</v>
      </c>
      <c r="C417" s="141">
        <f t="shared" si="25"/>
        <v>3737</v>
      </c>
      <c r="D417" s="129">
        <v>675</v>
      </c>
      <c r="E417" s="129">
        <v>2887</v>
      </c>
      <c r="F417" s="129">
        <v>53</v>
      </c>
      <c r="G417" s="131">
        <v>122</v>
      </c>
    </row>
    <row r="418" spans="2:7" ht="13.5">
      <c r="B418" s="228"/>
      <c r="C418" s="142">
        <f t="shared" si="25"/>
        <v>100.00000000000001</v>
      </c>
      <c r="D418" s="117">
        <f>ROUND(D417/$C417*100,1)</f>
        <v>18.1</v>
      </c>
      <c r="E418" s="117">
        <f>ROUND(E417/$C417*100,1)</f>
        <v>77.3</v>
      </c>
      <c r="F418" s="117">
        <f>ROUND(F417/$C417*100,1)</f>
        <v>1.4</v>
      </c>
      <c r="G418" s="118">
        <f>ROUND(G417/$C417*100,1)-0.1</f>
        <v>3.1999999999999997</v>
      </c>
    </row>
    <row r="419" spans="2:7" ht="13.5">
      <c r="B419" s="231" t="s">
        <v>11</v>
      </c>
      <c r="C419" s="141">
        <f t="shared" si="25"/>
        <v>146</v>
      </c>
      <c r="D419" s="129">
        <v>26</v>
      </c>
      <c r="E419" s="129">
        <v>109</v>
      </c>
      <c r="F419" s="129">
        <v>3</v>
      </c>
      <c r="G419" s="131">
        <v>8</v>
      </c>
    </row>
    <row r="420" spans="2:7" ht="13.5">
      <c r="B420" s="229"/>
      <c r="C420" s="143">
        <f t="shared" si="25"/>
        <v>100</v>
      </c>
      <c r="D420" s="123">
        <f>ROUND(D419/$C419*100,1)</f>
        <v>17.8</v>
      </c>
      <c r="E420" s="123">
        <f>ROUND(E419/$C419*100,1)</f>
        <v>74.7</v>
      </c>
      <c r="F420" s="123">
        <f>ROUND(F419/$C419*100,1)</f>
        <v>2.1</v>
      </c>
      <c r="G420" s="124">
        <f>ROUND(G419/$C419*100,1)-0.1</f>
        <v>5.4</v>
      </c>
    </row>
    <row r="421" spans="2:7" ht="13.5">
      <c r="B421" s="230" t="s">
        <v>6</v>
      </c>
      <c r="C421" s="113">
        <f>SUM(C423,C425,C427,C429,C431,C433)</f>
        <v>7819</v>
      </c>
      <c r="D421" s="114">
        <f>SUM(D423,D425,D427,D429,D431,D433)</f>
        <v>1403</v>
      </c>
      <c r="E421" s="114">
        <f>SUM(E423,E425,E427,E429,E431,E433)</f>
        <v>6078</v>
      </c>
      <c r="F421" s="114">
        <f>SUM(F423,F425,F427,F429,F431,F433)</f>
        <v>108</v>
      </c>
      <c r="G421" s="115">
        <f>SUM(G423,G425,G427,G429,G431,G433)</f>
        <v>230</v>
      </c>
    </row>
    <row r="422" spans="2:7" ht="13.5">
      <c r="B422" s="228"/>
      <c r="C422" s="142">
        <f aca="true" t="shared" si="26" ref="C422:C434">SUM(D422:G422)</f>
        <v>100</v>
      </c>
      <c r="D422" s="117">
        <f>ROUND(D421/$C421*100,1)</f>
        <v>17.9</v>
      </c>
      <c r="E422" s="117">
        <f>ROUND(E421/$C421*100,1)</f>
        <v>77.7</v>
      </c>
      <c r="F422" s="117">
        <f>ROUND(F421/$C421*100,1)</f>
        <v>1.4</v>
      </c>
      <c r="G422" s="118">
        <f>ROUND(G421/$C421*100,1)+0.1</f>
        <v>3</v>
      </c>
    </row>
    <row r="423" spans="2:7" ht="13.5">
      <c r="B423" s="233" t="s">
        <v>98</v>
      </c>
      <c r="C423" s="141">
        <f t="shared" si="26"/>
        <v>930</v>
      </c>
      <c r="D423" s="129">
        <v>187</v>
      </c>
      <c r="E423" s="129">
        <v>698</v>
      </c>
      <c r="F423" s="129">
        <v>16</v>
      </c>
      <c r="G423" s="131">
        <v>29</v>
      </c>
    </row>
    <row r="424" spans="2:7" ht="13.5">
      <c r="B424" s="228"/>
      <c r="C424" s="142">
        <f t="shared" si="26"/>
        <v>99.99999999999999</v>
      </c>
      <c r="D424" s="117">
        <f>ROUND(D423/$C423*100,1)</f>
        <v>20.1</v>
      </c>
      <c r="E424" s="117">
        <f>ROUND(E423/$C423*100,1)</f>
        <v>75.1</v>
      </c>
      <c r="F424" s="117">
        <f>ROUND(F423/$C423*100,1)</f>
        <v>1.7</v>
      </c>
      <c r="G424" s="118">
        <f>ROUND(G423/$C423*100,1)</f>
        <v>3.1</v>
      </c>
    </row>
    <row r="425" spans="2:7" ht="13.5">
      <c r="B425" s="227" t="s">
        <v>99</v>
      </c>
      <c r="C425" s="141">
        <f t="shared" si="26"/>
        <v>1264</v>
      </c>
      <c r="D425" s="129">
        <v>219</v>
      </c>
      <c r="E425" s="129">
        <v>996</v>
      </c>
      <c r="F425" s="129">
        <v>13</v>
      </c>
      <c r="G425" s="131">
        <v>36</v>
      </c>
    </row>
    <row r="426" spans="2:7" ht="13.5">
      <c r="B426" s="228"/>
      <c r="C426" s="142">
        <f t="shared" si="26"/>
        <v>100</v>
      </c>
      <c r="D426" s="117">
        <f>ROUND(D425/$C425*100,1)</f>
        <v>17.3</v>
      </c>
      <c r="E426" s="117">
        <f>ROUND(E425/$C425*100,1)</f>
        <v>78.8</v>
      </c>
      <c r="F426" s="117">
        <f>ROUND(F425/$C425*100,1)</f>
        <v>1</v>
      </c>
      <c r="G426" s="118">
        <f>ROUND(G425/$C425*100,1)+0.1</f>
        <v>2.9</v>
      </c>
    </row>
    <row r="427" spans="2:7" ht="13.5">
      <c r="B427" s="227" t="s">
        <v>100</v>
      </c>
      <c r="C427" s="141">
        <f t="shared" si="26"/>
        <v>2075</v>
      </c>
      <c r="D427" s="129">
        <v>360</v>
      </c>
      <c r="E427" s="129">
        <v>1635</v>
      </c>
      <c r="F427" s="129">
        <v>22</v>
      </c>
      <c r="G427" s="131">
        <v>58</v>
      </c>
    </row>
    <row r="428" spans="2:7" ht="13.5">
      <c r="B428" s="228"/>
      <c r="C428" s="142">
        <f t="shared" si="26"/>
        <v>99.99999999999999</v>
      </c>
      <c r="D428" s="117">
        <f>ROUND(D427/$C427*100,1)</f>
        <v>17.3</v>
      </c>
      <c r="E428" s="117">
        <f>ROUND(E427/$C427*100,1)</f>
        <v>78.8</v>
      </c>
      <c r="F428" s="117">
        <f>ROUND(F427/$C427*100,1)</f>
        <v>1.1</v>
      </c>
      <c r="G428" s="118">
        <f>ROUND(G427/$C427*100,1)</f>
        <v>2.8</v>
      </c>
    </row>
    <row r="429" spans="2:7" ht="13.5">
      <c r="B429" s="227" t="s">
        <v>101</v>
      </c>
      <c r="C429" s="141">
        <f t="shared" si="26"/>
        <v>2201</v>
      </c>
      <c r="D429" s="129">
        <v>374</v>
      </c>
      <c r="E429" s="129">
        <v>1727</v>
      </c>
      <c r="F429" s="129">
        <v>41</v>
      </c>
      <c r="G429" s="131">
        <v>59</v>
      </c>
    </row>
    <row r="430" spans="2:7" ht="13.5">
      <c r="B430" s="228"/>
      <c r="C430" s="142">
        <f t="shared" si="26"/>
        <v>100</v>
      </c>
      <c r="D430" s="117">
        <f>ROUND(D429/$C429*100,1)</f>
        <v>17</v>
      </c>
      <c r="E430" s="117">
        <f>ROUND(E429/$C429*100,1)</f>
        <v>78.5</v>
      </c>
      <c r="F430" s="117">
        <f>ROUND(F429/$C429*100,1)</f>
        <v>1.9</v>
      </c>
      <c r="G430" s="118">
        <f>ROUND(G429/$C429*100,1)-0.1</f>
        <v>2.6</v>
      </c>
    </row>
    <row r="431" spans="2:7" ht="13.5">
      <c r="B431" s="227" t="s">
        <v>102</v>
      </c>
      <c r="C431" s="141">
        <f t="shared" si="26"/>
        <v>1335</v>
      </c>
      <c r="D431" s="129">
        <v>261</v>
      </c>
      <c r="E431" s="129">
        <v>1015</v>
      </c>
      <c r="F431" s="129">
        <v>16</v>
      </c>
      <c r="G431" s="131">
        <v>43</v>
      </c>
    </row>
    <row r="432" spans="2:7" ht="13.5">
      <c r="B432" s="228"/>
      <c r="C432" s="142">
        <f t="shared" si="26"/>
        <v>100</v>
      </c>
      <c r="D432" s="117">
        <f>ROUND(D431/$C431*100,1)</f>
        <v>19.6</v>
      </c>
      <c r="E432" s="117">
        <f>ROUND(E431/$C431*100,1)</f>
        <v>76</v>
      </c>
      <c r="F432" s="117">
        <f>ROUND(F431/$C431*100,1)</f>
        <v>1.2</v>
      </c>
      <c r="G432" s="118">
        <f>ROUND(G431/$C431*100,1)</f>
        <v>3.2</v>
      </c>
    </row>
    <row r="433" spans="2:7" ht="13.5">
      <c r="B433" s="231" t="s">
        <v>11</v>
      </c>
      <c r="C433" s="141">
        <f t="shared" si="26"/>
        <v>14</v>
      </c>
      <c r="D433" s="129">
        <v>2</v>
      </c>
      <c r="E433" s="129">
        <v>7</v>
      </c>
      <c r="F433" s="129">
        <v>0</v>
      </c>
      <c r="G433" s="131">
        <v>5</v>
      </c>
    </row>
    <row r="434" spans="2:7" ht="13.5">
      <c r="B434" s="229"/>
      <c r="C434" s="143">
        <f t="shared" si="26"/>
        <v>100</v>
      </c>
      <c r="D434" s="123">
        <f>ROUND(D433/$C433*100,1)</f>
        <v>14.3</v>
      </c>
      <c r="E434" s="123">
        <f>ROUND(E433/$C433*100,1)</f>
        <v>50</v>
      </c>
      <c r="F434" s="123">
        <f>ROUND(F433/$C433*100,1)</f>
        <v>0</v>
      </c>
      <c r="G434" s="124">
        <f>ROUND(G433/$C433*100,1)</f>
        <v>35.7</v>
      </c>
    </row>
    <row r="435" spans="2:7" ht="13.5">
      <c r="B435" s="230" t="s">
        <v>6</v>
      </c>
      <c r="C435" s="113">
        <f>SUM(C439,C437,C441,C443,C445,C447)</f>
        <v>7819</v>
      </c>
      <c r="D435" s="114">
        <f>SUM(D439,D437,D441,D443,D445,D447)</f>
        <v>1403</v>
      </c>
      <c r="E435" s="114">
        <f>SUM(E439,E437,E441,E443,E445,E447)</f>
        <v>6078</v>
      </c>
      <c r="F435" s="114">
        <f>SUM(F439,F437,F441,F443,F445,F447)</f>
        <v>108</v>
      </c>
      <c r="G435" s="115">
        <f>SUM(G439,G437,G441,G443,G445,G447)</f>
        <v>230</v>
      </c>
    </row>
    <row r="436" spans="2:7" ht="13.5">
      <c r="B436" s="228"/>
      <c r="C436" s="142">
        <f aca="true" t="shared" si="27" ref="C436:C448">SUM(D436:G436)</f>
        <v>100</v>
      </c>
      <c r="D436" s="117">
        <f>ROUND(D435/$C435*100,1)</f>
        <v>17.9</v>
      </c>
      <c r="E436" s="117">
        <f>ROUND(E435/$C435*100,1)</f>
        <v>77.7</v>
      </c>
      <c r="F436" s="117">
        <f>ROUND(F435/$C435*100,1)</f>
        <v>1.4</v>
      </c>
      <c r="G436" s="118">
        <f>ROUND(G435/$C435*100,1)+0.1</f>
        <v>3</v>
      </c>
    </row>
    <row r="437" spans="2:7" ht="13.5">
      <c r="B437" s="227" t="s">
        <v>104</v>
      </c>
      <c r="C437" s="141">
        <f>SUM(D437:G437)</f>
        <v>815</v>
      </c>
      <c r="D437" s="120">
        <v>143</v>
      </c>
      <c r="E437" s="120">
        <v>635</v>
      </c>
      <c r="F437" s="120">
        <v>14</v>
      </c>
      <c r="G437" s="134">
        <v>23</v>
      </c>
    </row>
    <row r="438" spans="2:7" ht="13.5">
      <c r="B438" s="228"/>
      <c r="C438" s="142">
        <f>SUM(D438:G438)</f>
        <v>100.00000000000001</v>
      </c>
      <c r="D438" s="117">
        <f>ROUND(D437/$C437*100,1)</f>
        <v>17.5</v>
      </c>
      <c r="E438" s="117">
        <f>ROUND(E437/$C437*100,1)</f>
        <v>77.9</v>
      </c>
      <c r="F438" s="117">
        <f>ROUND(F437/$C437*100,1)</f>
        <v>1.7</v>
      </c>
      <c r="G438" s="118">
        <f>ROUND(G437/$C437*100,1)+0.1</f>
        <v>2.9</v>
      </c>
    </row>
    <row r="439" spans="2:7" ht="13.5">
      <c r="B439" s="233" t="s">
        <v>103</v>
      </c>
      <c r="C439" s="141">
        <f t="shared" si="27"/>
        <v>1188</v>
      </c>
      <c r="D439" s="129">
        <v>227</v>
      </c>
      <c r="E439" s="129">
        <v>907</v>
      </c>
      <c r="F439" s="129">
        <v>20</v>
      </c>
      <c r="G439" s="131">
        <v>34</v>
      </c>
    </row>
    <row r="440" spans="2:7" ht="13.5">
      <c r="B440" s="228"/>
      <c r="C440" s="142">
        <f t="shared" si="27"/>
        <v>100.00000000000001</v>
      </c>
      <c r="D440" s="117">
        <f>ROUND(D439/$C439*100,1)</f>
        <v>19.1</v>
      </c>
      <c r="E440" s="117">
        <f>ROUND(E439/$C439*100,1)</f>
        <v>76.3</v>
      </c>
      <c r="F440" s="117">
        <f>ROUND(F439/$C439*100,1)</f>
        <v>1.7</v>
      </c>
      <c r="G440" s="118">
        <f>ROUND(G439/$C439*100,1)</f>
        <v>2.9</v>
      </c>
    </row>
    <row r="441" spans="2:7" ht="13.5">
      <c r="B441" s="227" t="s">
        <v>105</v>
      </c>
      <c r="C441" s="141">
        <f t="shared" si="27"/>
        <v>2658</v>
      </c>
      <c r="D441" s="120">
        <v>471</v>
      </c>
      <c r="E441" s="120">
        <v>2088</v>
      </c>
      <c r="F441" s="120">
        <v>34</v>
      </c>
      <c r="G441" s="134">
        <v>65</v>
      </c>
    </row>
    <row r="442" spans="2:7" ht="13.5">
      <c r="B442" s="228"/>
      <c r="C442" s="142">
        <f t="shared" si="27"/>
        <v>100</v>
      </c>
      <c r="D442" s="117">
        <f>ROUND(D441/$C441*100,1)</f>
        <v>17.7</v>
      </c>
      <c r="E442" s="117">
        <f>ROUND(E441/$C441*100,1)</f>
        <v>78.6</v>
      </c>
      <c r="F442" s="117">
        <f>ROUND(F441/$C441*100,1)</f>
        <v>1.3</v>
      </c>
      <c r="G442" s="118">
        <f>ROUND(G441/$C441*100,1)</f>
        <v>2.4</v>
      </c>
    </row>
    <row r="443" spans="2:7" ht="13.5">
      <c r="B443" s="227" t="s">
        <v>106</v>
      </c>
      <c r="C443" s="141">
        <f t="shared" si="27"/>
        <v>1641</v>
      </c>
      <c r="D443" s="120">
        <v>285</v>
      </c>
      <c r="E443" s="120">
        <v>1275</v>
      </c>
      <c r="F443" s="120">
        <v>27</v>
      </c>
      <c r="G443" s="134">
        <v>54</v>
      </c>
    </row>
    <row r="444" spans="2:7" ht="13.5">
      <c r="B444" s="228"/>
      <c r="C444" s="142">
        <f t="shared" si="27"/>
        <v>99.99999999999999</v>
      </c>
      <c r="D444" s="117">
        <f>ROUND(D443/$C443*100,1)</f>
        <v>17.4</v>
      </c>
      <c r="E444" s="117">
        <f>ROUND(E443/$C443*100,1)</f>
        <v>77.7</v>
      </c>
      <c r="F444" s="117">
        <f>ROUND(F443/$C443*100,1)</f>
        <v>1.6</v>
      </c>
      <c r="G444" s="118">
        <f>ROUND(G443/$C443*100,1)</f>
        <v>3.3</v>
      </c>
    </row>
    <row r="445" spans="2:7" ht="13.5">
      <c r="B445" s="227" t="s">
        <v>107</v>
      </c>
      <c r="C445" s="141">
        <f t="shared" si="27"/>
        <v>326</v>
      </c>
      <c r="D445" s="120">
        <v>68</v>
      </c>
      <c r="E445" s="120">
        <v>248</v>
      </c>
      <c r="F445" s="120">
        <v>4</v>
      </c>
      <c r="G445" s="134">
        <v>6</v>
      </c>
    </row>
    <row r="446" spans="2:7" ht="13.5">
      <c r="B446" s="228"/>
      <c r="C446" s="142">
        <f t="shared" si="27"/>
        <v>100</v>
      </c>
      <c r="D446" s="117">
        <f>ROUND(D445/$C445*100,1)</f>
        <v>20.9</v>
      </c>
      <c r="E446" s="117">
        <f>ROUND(E445/$C445*100,1)</f>
        <v>76.1</v>
      </c>
      <c r="F446" s="117">
        <f>ROUND(F445/$C445*100,1)</f>
        <v>1.2</v>
      </c>
      <c r="G446" s="118">
        <f>ROUND(G445/$C445*100,1)</f>
        <v>1.8</v>
      </c>
    </row>
    <row r="447" spans="2:7" ht="13.5">
      <c r="B447" s="227" t="s">
        <v>108</v>
      </c>
      <c r="C447" s="141">
        <f t="shared" si="27"/>
        <v>1191</v>
      </c>
      <c r="D447" s="120">
        <v>209</v>
      </c>
      <c r="E447" s="120">
        <v>925</v>
      </c>
      <c r="F447" s="120">
        <v>9</v>
      </c>
      <c r="G447" s="134">
        <v>48</v>
      </c>
    </row>
    <row r="448" spans="2:7" ht="13.5">
      <c r="B448" s="228"/>
      <c r="C448" s="143">
        <f t="shared" si="27"/>
        <v>100</v>
      </c>
      <c r="D448" s="123">
        <f>ROUND(D447/$C447*100,1)</f>
        <v>17.5</v>
      </c>
      <c r="E448" s="123">
        <f>ROUND(E447/$C447*100,1)</f>
        <v>77.7</v>
      </c>
      <c r="F448" s="123">
        <f>ROUND(F447/$C447*100,1)</f>
        <v>0.8</v>
      </c>
      <c r="G448" s="124">
        <f>ROUND(G447/$C447*100,1)</f>
        <v>4</v>
      </c>
    </row>
    <row r="449" spans="2:7" ht="13.5">
      <c r="B449" s="230" t="s">
        <v>6</v>
      </c>
      <c r="C449" s="113">
        <f>SUM(C451,C453)</f>
        <v>7819</v>
      </c>
      <c r="D449" s="138">
        <f>SUM(D451,D453)</f>
        <v>1403</v>
      </c>
      <c r="E449" s="138">
        <f>SUM(E451,E453)</f>
        <v>6078</v>
      </c>
      <c r="F449" s="138">
        <f>SUM(F451,F453)</f>
        <v>108</v>
      </c>
      <c r="G449" s="139">
        <f>SUM(G451,G453)</f>
        <v>230</v>
      </c>
    </row>
    <row r="450" spans="2:7" ht="13.5">
      <c r="B450" s="228"/>
      <c r="C450" s="142">
        <f>SUM(D450:G450)</f>
        <v>100</v>
      </c>
      <c r="D450" s="117">
        <f>ROUND(D449/$C449*100,1)</f>
        <v>17.9</v>
      </c>
      <c r="E450" s="117">
        <f>ROUND(E449/$C449*100,1)</f>
        <v>77.7</v>
      </c>
      <c r="F450" s="117">
        <f>ROUND(F449/$C449*100,1)</f>
        <v>1.4</v>
      </c>
      <c r="G450" s="118">
        <f>ROUND(G449/$C449*100,1)+0.1</f>
        <v>3</v>
      </c>
    </row>
    <row r="451" spans="2:7" ht="13.5">
      <c r="B451" s="227" t="s">
        <v>163</v>
      </c>
      <c r="C451" s="141">
        <f>SUM(D451:G451)</f>
        <v>3189</v>
      </c>
      <c r="D451" s="120">
        <v>653</v>
      </c>
      <c r="E451" s="120">
        <v>2371</v>
      </c>
      <c r="F451" s="120">
        <v>65</v>
      </c>
      <c r="G451" s="134">
        <v>100</v>
      </c>
    </row>
    <row r="452" spans="2:7" ht="13.5">
      <c r="B452" s="228"/>
      <c r="C452" s="142">
        <f>SUM(D452:G452)</f>
        <v>100</v>
      </c>
      <c r="D452" s="117">
        <f>ROUND(D451/$C451*100,1)</f>
        <v>20.5</v>
      </c>
      <c r="E452" s="117">
        <f>ROUND(E451/$C451*100,1)</f>
        <v>74.3</v>
      </c>
      <c r="F452" s="117">
        <f>ROUND(F451/$C451*100,1)</f>
        <v>2</v>
      </c>
      <c r="G452" s="118">
        <f>ROUND(G451/$C451*100,1)+0.1</f>
        <v>3.2</v>
      </c>
    </row>
    <row r="453" spans="2:7" ht="13.5">
      <c r="B453" s="231" t="s">
        <v>109</v>
      </c>
      <c r="C453" s="141">
        <f>SUM(D453:G453)</f>
        <v>4630</v>
      </c>
      <c r="D453" s="120">
        <v>750</v>
      </c>
      <c r="E453" s="120">
        <v>3707</v>
      </c>
      <c r="F453" s="120">
        <v>43</v>
      </c>
      <c r="G453" s="134">
        <v>130</v>
      </c>
    </row>
    <row r="454" spans="2:7" ht="13.5">
      <c r="B454" s="229"/>
      <c r="C454" s="143">
        <f>SUM(D454:G454)</f>
        <v>100</v>
      </c>
      <c r="D454" s="123">
        <f>ROUND(D453/$C453*100,1)</f>
        <v>16.2</v>
      </c>
      <c r="E454" s="123">
        <f>ROUND(E453/$C453*100,1)</f>
        <v>80.1</v>
      </c>
      <c r="F454" s="123">
        <f>ROUND(F453/$C453*100,1)</f>
        <v>0.9</v>
      </c>
      <c r="G454" s="124">
        <f>ROUND(G453/$C453*100,1)</f>
        <v>2.8</v>
      </c>
    </row>
    <row r="459" ht="13.5">
      <c r="A459" s="108" t="s">
        <v>284</v>
      </c>
    </row>
    <row r="460" ht="13.5">
      <c r="A460" s="108" t="s">
        <v>199</v>
      </c>
    </row>
    <row r="461" ht="13.5">
      <c r="A461" s="108" t="s">
        <v>207</v>
      </c>
    </row>
    <row r="463" spans="2:7" ht="67.5">
      <c r="B463" s="109" t="s">
        <v>97</v>
      </c>
      <c r="C463" s="110" t="s">
        <v>6</v>
      </c>
      <c r="D463" s="127" t="s">
        <v>87</v>
      </c>
      <c r="E463" s="127" t="s">
        <v>88</v>
      </c>
      <c r="F463" s="127" t="s">
        <v>89</v>
      </c>
      <c r="G463" s="112" t="s">
        <v>11</v>
      </c>
    </row>
    <row r="464" spans="2:7" ht="13.5">
      <c r="B464" s="230" t="s">
        <v>6</v>
      </c>
      <c r="C464" s="113">
        <f>SUM(C466,C468,C470)</f>
        <v>7819</v>
      </c>
      <c r="D464" s="114">
        <f>SUM(D466,D468,D470)</f>
        <v>1166</v>
      </c>
      <c r="E464" s="114">
        <f>SUM(E466,E468,E470)</f>
        <v>6369</v>
      </c>
      <c r="F464" s="114">
        <f>SUM(F466,F468,F470)</f>
        <v>51</v>
      </c>
      <c r="G464" s="115">
        <f>SUM(G466,G468,G470)</f>
        <v>233</v>
      </c>
    </row>
    <row r="465" spans="2:7" ht="13.5">
      <c r="B465" s="228"/>
      <c r="C465" s="142">
        <f aca="true" t="shared" si="28" ref="C465:C471">SUM(D465:G465)</f>
        <v>100.00000000000001</v>
      </c>
      <c r="D465" s="117">
        <f>ROUND(D464/$C464*100,1)</f>
        <v>14.9</v>
      </c>
      <c r="E465" s="117">
        <f>ROUND(E464/$C464*100,1)</f>
        <v>81.5</v>
      </c>
      <c r="F465" s="117">
        <f>ROUND(F464/$C464*100,1)</f>
        <v>0.7</v>
      </c>
      <c r="G465" s="118">
        <f>ROUND(G464/$C464*100,1)-0.1</f>
        <v>2.9</v>
      </c>
    </row>
    <row r="466" spans="2:7" ht="13.5">
      <c r="B466" s="233" t="s">
        <v>12</v>
      </c>
      <c r="C466" s="141">
        <f t="shared" si="28"/>
        <v>3936</v>
      </c>
      <c r="D466" s="129">
        <v>652</v>
      </c>
      <c r="E466" s="129">
        <v>3147</v>
      </c>
      <c r="F466" s="129">
        <v>27</v>
      </c>
      <c r="G466" s="131">
        <v>110</v>
      </c>
    </row>
    <row r="467" spans="2:7" ht="13.5">
      <c r="B467" s="228"/>
      <c r="C467" s="142">
        <f t="shared" si="28"/>
        <v>100</v>
      </c>
      <c r="D467" s="117">
        <f>ROUND(D466/$C466*100,1)</f>
        <v>16.6</v>
      </c>
      <c r="E467" s="117">
        <f>ROUND(E466/$C466*100,1)</f>
        <v>80</v>
      </c>
      <c r="F467" s="117">
        <f>ROUND(F466/$C466*100,1)</f>
        <v>0.7</v>
      </c>
      <c r="G467" s="118">
        <f>ROUND(G466/$C466*100,1)-0.1</f>
        <v>2.6999999999999997</v>
      </c>
    </row>
    <row r="468" spans="2:7" ht="13.5">
      <c r="B468" s="227" t="s">
        <v>13</v>
      </c>
      <c r="C468" s="141">
        <f t="shared" si="28"/>
        <v>3737</v>
      </c>
      <c r="D468" s="129">
        <v>491</v>
      </c>
      <c r="E468" s="129">
        <v>3106</v>
      </c>
      <c r="F468" s="129">
        <v>24</v>
      </c>
      <c r="G468" s="131">
        <v>116</v>
      </c>
    </row>
    <row r="469" spans="2:7" ht="13.5">
      <c r="B469" s="228"/>
      <c r="C469" s="142">
        <f t="shared" si="28"/>
        <v>99.99999999999999</v>
      </c>
      <c r="D469" s="117">
        <f>ROUND(D468/$C468*100,1)</f>
        <v>13.1</v>
      </c>
      <c r="E469" s="117">
        <f>ROUND(E468/$C468*100,1)</f>
        <v>83.1</v>
      </c>
      <c r="F469" s="117">
        <f>ROUND(F468/$C468*100,1)</f>
        <v>0.6</v>
      </c>
      <c r="G469" s="118">
        <f>ROUND(G468/$C468*100,1)+0.1</f>
        <v>3.2</v>
      </c>
    </row>
    <row r="470" spans="2:7" ht="13.5">
      <c r="B470" s="231" t="s">
        <v>11</v>
      </c>
      <c r="C470" s="141">
        <f t="shared" si="28"/>
        <v>146</v>
      </c>
      <c r="D470" s="129">
        <v>23</v>
      </c>
      <c r="E470" s="129">
        <v>116</v>
      </c>
      <c r="F470" s="129">
        <v>0</v>
      </c>
      <c r="G470" s="131">
        <v>7</v>
      </c>
    </row>
    <row r="471" spans="2:7" ht="13.5">
      <c r="B471" s="229"/>
      <c r="C471" s="143">
        <f t="shared" si="28"/>
        <v>100</v>
      </c>
      <c r="D471" s="123">
        <f>ROUND(D470/$C470*100,1)</f>
        <v>15.8</v>
      </c>
      <c r="E471" s="123">
        <f>ROUND(E470/$C470*100,1)</f>
        <v>79.5</v>
      </c>
      <c r="F471" s="123">
        <f>ROUND(F470/$C470*100,1)</f>
        <v>0</v>
      </c>
      <c r="G471" s="124">
        <f>ROUND(G470/$C470*100,1)-0.1</f>
        <v>4.7</v>
      </c>
    </row>
    <row r="472" spans="2:7" ht="13.5">
      <c r="B472" s="230" t="s">
        <v>6</v>
      </c>
      <c r="C472" s="113">
        <f>SUM(C474,C476,C478,C480,C482,C484)</f>
        <v>7819</v>
      </c>
      <c r="D472" s="114">
        <f>SUM(D474,D476,D478,D480,D482,D484)</f>
        <v>1166</v>
      </c>
      <c r="E472" s="114">
        <f>SUM(E474,E476,E478,E480,E482,E484)</f>
        <v>6369</v>
      </c>
      <c r="F472" s="114">
        <f>SUM(F474,F476,F478,F480,F482,F484)</f>
        <v>51</v>
      </c>
      <c r="G472" s="115">
        <f>SUM(G474,G476,G478,G480,G482,G484)</f>
        <v>233</v>
      </c>
    </row>
    <row r="473" spans="2:7" ht="13.5">
      <c r="B473" s="228"/>
      <c r="C473" s="142">
        <f aca="true" t="shared" si="29" ref="C473:C485">SUM(D473:G473)</f>
        <v>100.00000000000001</v>
      </c>
      <c r="D473" s="117">
        <f>ROUND(D472/$C472*100,1)</f>
        <v>14.9</v>
      </c>
      <c r="E473" s="117">
        <f>ROUND(E472/$C472*100,1)</f>
        <v>81.5</v>
      </c>
      <c r="F473" s="117">
        <f>ROUND(F472/$C472*100,1)</f>
        <v>0.7</v>
      </c>
      <c r="G473" s="118">
        <f>ROUND(G472/$C472*100,1)-0.1</f>
        <v>2.9</v>
      </c>
    </row>
    <row r="474" spans="2:7" ht="13.5">
      <c r="B474" s="233" t="s">
        <v>98</v>
      </c>
      <c r="C474" s="141">
        <f t="shared" si="29"/>
        <v>930</v>
      </c>
      <c r="D474" s="129">
        <v>175</v>
      </c>
      <c r="E474" s="129">
        <v>697</v>
      </c>
      <c r="F474" s="129">
        <v>13</v>
      </c>
      <c r="G474" s="131">
        <v>45</v>
      </c>
    </row>
    <row r="475" spans="2:7" ht="13.5">
      <c r="B475" s="228"/>
      <c r="C475" s="142">
        <f t="shared" si="29"/>
        <v>100.00000000000001</v>
      </c>
      <c r="D475" s="117">
        <f>ROUND(D474/$C474*100,1)</f>
        <v>18.8</v>
      </c>
      <c r="E475" s="117">
        <f>ROUND(E474/$C474*100,1)</f>
        <v>74.9</v>
      </c>
      <c r="F475" s="117">
        <f>ROUND(F474/$C474*100,1)</f>
        <v>1.4</v>
      </c>
      <c r="G475" s="118">
        <f>ROUND(G474/$C474*100,1)+0.1</f>
        <v>4.8999999999999995</v>
      </c>
    </row>
    <row r="476" spans="2:7" ht="13.5">
      <c r="B476" s="227" t="s">
        <v>99</v>
      </c>
      <c r="C476" s="141">
        <f t="shared" si="29"/>
        <v>1264</v>
      </c>
      <c r="D476" s="129">
        <v>160</v>
      </c>
      <c r="E476" s="129">
        <v>1064</v>
      </c>
      <c r="F476" s="129">
        <v>6</v>
      </c>
      <c r="G476" s="131">
        <v>34</v>
      </c>
    </row>
    <row r="477" spans="2:7" ht="13.5">
      <c r="B477" s="228"/>
      <c r="C477" s="142">
        <f t="shared" si="29"/>
        <v>100</v>
      </c>
      <c r="D477" s="117">
        <f>ROUND(D476/$C476*100,1)</f>
        <v>12.7</v>
      </c>
      <c r="E477" s="117">
        <f>ROUND(E476/$C476*100,1)</f>
        <v>84.2</v>
      </c>
      <c r="F477" s="117">
        <f>ROUND(F476/$C476*100,1)</f>
        <v>0.5</v>
      </c>
      <c r="G477" s="118">
        <f>ROUND(G476/$C476*100,1)-0.1</f>
        <v>2.6</v>
      </c>
    </row>
    <row r="478" spans="2:7" ht="13.5">
      <c r="B478" s="227" t="s">
        <v>100</v>
      </c>
      <c r="C478" s="141">
        <f t="shared" si="29"/>
        <v>2075</v>
      </c>
      <c r="D478" s="129">
        <v>287</v>
      </c>
      <c r="E478" s="129">
        <v>1731</v>
      </c>
      <c r="F478" s="129">
        <v>7</v>
      </c>
      <c r="G478" s="131">
        <v>50</v>
      </c>
    </row>
    <row r="479" spans="2:7" ht="13.5">
      <c r="B479" s="228"/>
      <c r="C479" s="142">
        <f t="shared" si="29"/>
        <v>100</v>
      </c>
      <c r="D479" s="117">
        <f>ROUND(D478/$C478*100,1)</f>
        <v>13.8</v>
      </c>
      <c r="E479" s="117">
        <f>ROUND(E478/$C478*100,1)</f>
        <v>83.4</v>
      </c>
      <c r="F479" s="117">
        <f>ROUND(F478/$C478*100,1)</f>
        <v>0.3</v>
      </c>
      <c r="G479" s="118">
        <f>ROUND(G478/$C478*100,1)+0.1</f>
        <v>2.5</v>
      </c>
    </row>
    <row r="480" spans="2:7" ht="13.5">
      <c r="B480" s="227" t="s">
        <v>101</v>
      </c>
      <c r="C480" s="141">
        <f t="shared" si="29"/>
        <v>2201</v>
      </c>
      <c r="D480" s="129">
        <v>314</v>
      </c>
      <c r="E480" s="129">
        <v>1813</v>
      </c>
      <c r="F480" s="129">
        <v>17</v>
      </c>
      <c r="G480" s="131">
        <v>57</v>
      </c>
    </row>
    <row r="481" spans="2:7" ht="13.5">
      <c r="B481" s="228"/>
      <c r="C481" s="142">
        <f t="shared" si="29"/>
        <v>100</v>
      </c>
      <c r="D481" s="117">
        <f>ROUND(D480/$C480*100,1)</f>
        <v>14.3</v>
      </c>
      <c r="E481" s="117">
        <f>ROUND(E480/$C480*100,1)</f>
        <v>82.4</v>
      </c>
      <c r="F481" s="117">
        <f>ROUND(F480/$C480*100,1)</f>
        <v>0.8</v>
      </c>
      <c r="G481" s="118">
        <f>ROUND(G480/$C480*100,1)-0.1</f>
        <v>2.5</v>
      </c>
    </row>
    <row r="482" spans="2:7" ht="13.5">
      <c r="B482" s="227" t="s">
        <v>102</v>
      </c>
      <c r="C482" s="141">
        <f t="shared" si="29"/>
        <v>1335</v>
      </c>
      <c r="D482" s="129">
        <v>228</v>
      </c>
      <c r="E482" s="129">
        <v>1057</v>
      </c>
      <c r="F482" s="129">
        <v>8</v>
      </c>
      <c r="G482" s="131">
        <v>42</v>
      </c>
    </row>
    <row r="483" spans="2:7" ht="13.5">
      <c r="B483" s="228"/>
      <c r="C483" s="142">
        <f t="shared" si="29"/>
        <v>100</v>
      </c>
      <c r="D483" s="117">
        <f>ROUND(D482/$C482*100,1)</f>
        <v>17.1</v>
      </c>
      <c r="E483" s="117">
        <f>ROUND(E482/$C482*100,1)</f>
        <v>79.2</v>
      </c>
      <c r="F483" s="117">
        <f>ROUND(F482/$C482*100,1)</f>
        <v>0.6</v>
      </c>
      <c r="G483" s="118">
        <f>ROUND(G482/$C482*100,1)</f>
        <v>3.1</v>
      </c>
    </row>
    <row r="484" spans="2:7" ht="13.5">
      <c r="B484" s="231" t="s">
        <v>11</v>
      </c>
      <c r="C484" s="141">
        <f t="shared" si="29"/>
        <v>14</v>
      </c>
      <c r="D484" s="129">
        <v>2</v>
      </c>
      <c r="E484" s="129">
        <v>7</v>
      </c>
      <c r="F484" s="129">
        <v>0</v>
      </c>
      <c r="G484" s="131">
        <v>5</v>
      </c>
    </row>
    <row r="485" spans="2:7" ht="13.5">
      <c r="B485" s="229"/>
      <c r="C485" s="143">
        <f t="shared" si="29"/>
        <v>100</v>
      </c>
      <c r="D485" s="123">
        <f>ROUND(D484/$C484*100,1)</f>
        <v>14.3</v>
      </c>
      <c r="E485" s="123">
        <f>ROUND(E484/$C484*100,1)</f>
        <v>50</v>
      </c>
      <c r="F485" s="123">
        <f>ROUND(F484/$C484*100,1)</f>
        <v>0</v>
      </c>
      <c r="G485" s="124">
        <f>ROUND(G484/$C484*100,1)</f>
        <v>35.7</v>
      </c>
    </row>
    <row r="486" spans="2:7" ht="13.5">
      <c r="B486" s="230" t="s">
        <v>6</v>
      </c>
      <c r="C486" s="113">
        <f>SUM(C490,C488,C492,C494,C496,C498)</f>
        <v>7819</v>
      </c>
      <c r="D486" s="114">
        <f>SUM(D490,D488,D492,D494,D496,D498)</f>
        <v>1166</v>
      </c>
      <c r="E486" s="114">
        <f>SUM(E490,E488,E492,E494,E496,E498)</f>
        <v>6369</v>
      </c>
      <c r="F486" s="114">
        <f>SUM(F490,F488,F492,F494,F496,F498)</f>
        <v>51</v>
      </c>
      <c r="G486" s="115">
        <f>SUM(G490,G488,G492,G494,G496,G498)</f>
        <v>233</v>
      </c>
    </row>
    <row r="487" spans="2:7" ht="13.5">
      <c r="B487" s="228"/>
      <c r="C487" s="142">
        <f aca="true" t="shared" si="30" ref="C487:C499">SUM(D487:G487)</f>
        <v>100.00000000000001</v>
      </c>
      <c r="D487" s="117">
        <f>ROUND(D486/$C486*100,1)</f>
        <v>14.9</v>
      </c>
      <c r="E487" s="117">
        <f>ROUND(E486/$C486*100,1)</f>
        <v>81.5</v>
      </c>
      <c r="F487" s="117">
        <f>ROUND(F486/$C486*100,1)</f>
        <v>0.7</v>
      </c>
      <c r="G487" s="118">
        <f>ROUND(G486/$C486*100,1)-0.1</f>
        <v>2.9</v>
      </c>
    </row>
    <row r="488" spans="2:7" ht="13.5">
      <c r="B488" s="227" t="s">
        <v>104</v>
      </c>
      <c r="C488" s="141">
        <f>SUM(D488:G488)</f>
        <v>815</v>
      </c>
      <c r="D488" s="120">
        <v>124</v>
      </c>
      <c r="E488" s="120">
        <v>654</v>
      </c>
      <c r="F488" s="120">
        <v>11</v>
      </c>
      <c r="G488" s="134">
        <v>26</v>
      </c>
    </row>
    <row r="489" spans="2:7" ht="13.5">
      <c r="B489" s="228"/>
      <c r="C489" s="142">
        <f>SUM(D489:G489)</f>
        <v>100</v>
      </c>
      <c r="D489" s="117">
        <f>ROUND(D488/$C488*100,1)</f>
        <v>15.2</v>
      </c>
      <c r="E489" s="117">
        <f>ROUND(E488/$C488*100,1)</f>
        <v>80.2</v>
      </c>
      <c r="F489" s="117">
        <f>ROUND(F488/$C488*100,1)</f>
        <v>1.3</v>
      </c>
      <c r="G489" s="118">
        <f>ROUND(G488/$C488*100,1)+0.1</f>
        <v>3.3000000000000003</v>
      </c>
    </row>
    <row r="490" spans="2:7" ht="13.5">
      <c r="B490" s="233" t="s">
        <v>103</v>
      </c>
      <c r="C490" s="141">
        <f t="shared" si="30"/>
        <v>1188</v>
      </c>
      <c r="D490" s="129">
        <v>184</v>
      </c>
      <c r="E490" s="129">
        <v>971</v>
      </c>
      <c r="F490" s="129">
        <v>5</v>
      </c>
      <c r="G490" s="131">
        <v>28</v>
      </c>
    </row>
    <row r="491" spans="2:7" ht="13.5">
      <c r="B491" s="228"/>
      <c r="C491" s="142">
        <f t="shared" si="30"/>
        <v>100.00000000000001</v>
      </c>
      <c r="D491" s="117">
        <f>ROUND(D490/$C490*100,1)</f>
        <v>15.5</v>
      </c>
      <c r="E491" s="117">
        <f>ROUND(E490/$C490*100,1)</f>
        <v>81.7</v>
      </c>
      <c r="F491" s="117">
        <f>ROUND(F490/$C490*100,1)</f>
        <v>0.4</v>
      </c>
      <c r="G491" s="118">
        <f>ROUND(G490/$C490*100,1)</f>
        <v>2.4</v>
      </c>
    </row>
    <row r="492" spans="2:7" ht="13.5">
      <c r="B492" s="227" t="s">
        <v>105</v>
      </c>
      <c r="C492" s="141">
        <f t="shared" si="30"/>
        <v>2658</v>
      </c>
      <c r="D492" s="120">
        <v>401</v>
      </c>
      <c r="E492" s="120">
        <v>2169</v>
      </c>
      <c r="F492" s="120">
        <v>22</v>
      </c>
      <c r="G492" s="134">
        <v>66</v>
      </c>
    </row>
    <row r="493" spans="2:7" ht="13.5">
      <c r="B493" s="228"/>
      <c r="C493" s="142">
        <f t="shared" si="30"/>
        <v>99.99999999999999</v>
      </c>
      <c r="D493" s="117">
        <f>ROUND(D492/$C492*100,1)</f>
        <v>15.1</v>
      </c>
      <c r="E493" s="117">
        <f>ROUND(E492/$C492*100,1)</f>
        <v>81.6</v>
      </c>
      <c r="F493" s="117">
        <f>ROUND(F492/$C492*100,1)</f>
        <v>0.8</v>
      </c>
      <c r="G493" s="118">
        <f>ROUND(G492/$C492*100,1)</f>
        <v>2.5</v>
      </c>
    </row>
    <row r="494" spans="2:7" ht="13.5">
      <c r="B494" s="227" t="s">
        <v>106</v>
      </c>
      <c r="C494" s="141">
        <f t="shared" si="30"/>
        <v>1641</v>
      </c>
      <c r="D494" s="120">
        <v>251</v>
      </c>
      <c r="E494" s="120">
        <v>1322</v>
      </c>
      <c r="F494" s="120">
        <v>9</v>
      </c>
      <c r="G494" s="134">
        <v>59</v>
      </c>
    </row>
    <row r="495" spans="2:7" ht="13.5">
      <c r="B495" s="228"/>
      <c r="C495" s="142">
        <f t="shared" si="30"/>
        <v>99.99999999999999</v>
      </c>
      <c r="D495" s="117">
        <f>ROUND(D494/$C494*100,1)</f>
        <v>15.3</v>
      </c>
      <c r="E495" s="117">
        <f>ROUND(E494/$C494*100,1)</f>
        <v>80.6</v>
      </c>
      <c r="F495" s="117">
        <f>ROUND(F494/$C494*100,1)</f>
        <v>0.5</v>
      </c>
      <c r="G495" s="118">
        <f>ROUND(G494/$C494*100,1)</f>
        <v>3.6</v>
      </c>
    </row>
    <row r="496" spans="2:7" ht="13.5">
      <c r="B496" s="227" t="s">
        <v>107</v>
      </c>
      <c r="C496" s="141">
        <f t="shared" si="30"/>
        <v>326</v>
      </c>
      <c r="D496" s="120">
        <v>60</v>
      </c>
      <c r="E496" s="120">
        <v>259</v>
      </c>
      <c r="F496" s="120">
        <v>0</v>
      </c>
      <c r="G496" s="134">
        <v>7</v>
      </c>
    </row>
    <row r="497" spans="2:7" ht="13.5">
      <c r="B497" s="228"/>
      <c r="C497" s="142">
        <f t="shared" si="30"/>
        <v>100.00000000000001</v>
      </c>
      <c r="D497" s="117">
        <f>ROUND(D496/$C496*100,1)</f>
        <v>18.4</v>
      </c>
      <c r="E497" s="117">
        <f>ROUND(E496/$C496*100,1)</f>
        <v>79.4</v>
      </c>
      <c r="F497" s="117">
        <f>ROUND(F496/$C496*100,1)</f>
        <v>0</v>
      </c>
      <c r="G497" s="118">
        <f>ROUND(G496/$C496*100,1)+0.1</f>
        <v>2.2</v>
      </c>
    </row>
    <row r="498" spans="2:7" ht="13.5">
      <c r="B498" s="227" t="s">
        <v>108</v>
      </c>
      <c r="C498" s="141">
        <f t="shared" si="30"/>
        <v>1191</v>
      </c>
      <c r="D498" s="120">
        <v>146</v>
      </c>
      <c r="E498" s="120">
        <v>994</v>
      </c>
      <c r="F498" s="120">
        <v>4</v>
      </c>
      <c r="G498" s="134">
        <v>47</v>
      </c>
    </row>
    <row r="499" spans="2:7" ht="13.5">
      <c r="B499" s="228"/>
      <c r="C499" s="143">
        <f t="shared" si="30"/>
        <v>100</v>
      </c>
      <c r="D499" s="123">
        <f>ROUND(D498/$C498*100,1)</f>
        <v>12.3</v>
      </c>
      <c r="E499" s="123">
        <f>ROUND(E498/$C498*100,1)</f>
        <v>83.5</v>
      </c>
      <c r="F499" s="123">
        <f>ROUND(F498/$C498*100,1)</f>
        <v>0.3</v>
      </c>
      <c r="G499" s="124">
        <f>ROUND(G498/$C498*100,1)</f>
        <v>3.9</v>
      </c>
    </row>
    <row r="500" spans="2:7" ht="13.5">
      <c r="B500" s="230" t="s">
        <v>6</v>
      </c>
      <c r="C500" s="113">
        <f>SUM(C502,C504)</f>
        <v>7819</v>
      </c>
      <c r="D500" s="138">
        <f>SUM(D502,D504)</f>
        <v>1166</v>
      </c>
      <c r="E500" s="138">
        <f>SUM(E502,E504)</f>
        <v>6369</v>
      </c>
      <c r="F500" s="138">
        <f>SUM(F502,F504)</f>
        <v>51</v>
      </c>
      <c r="G500" s="139">
        <f>SUM(G502,G504)</f>
        <v>233</v>
      </c>
    </row>
    <row r="501" spans="2:7" ht="13.5">
      <c r="B501" s="228"/>
      <c r="C501" s="142">
        <f>SUM(D501:G501)</f>
        <v>100.00000000000001</v>
      </c>
      <c r="D501" s="117">
        <f>ROUND(D500/$C500*100,1)</f>
        <v>14.9</v>
      </c>
      <c r="E501" s="117">
        <f>ROUND(E500/$C500*100,1)</f>
        <v>81.5</v>
      </c>
      <c r="F501" s="117">
        <f>ROUND(F500/$C500*100,1)</f>
        <v>0.7</v>
      </c>
      <c r="G501" s="118">
        <f>ROUND(G500/$C500*100,1)-0.1</f>
        <v>2.9</v>
      </c>
    </row>
    <row r="502" spans="2:7" ht="13.5">
      <c r="B502" s="227" t="s">
        <v>163</v>
      </c>
      <c r="C502" s="141">
        <f>SUM(D502:G502)</f>
        <v>3189</v>
      </c>
      <c r="D502" s="120">
        <v>548</v>
      </c>
      <c r="E502" s="120">
        <v>2506</v>
      </c>
      <c r="F502" s="120">
        <v>33</v>
      </c>
      <c r="G502" s="134">
        <v>102</v>
      </c>
    </row>
    <row r="503" spans="2:7" ht="13.5">
      <c r="B503" s="228"/>
      <c r="C503" s="142">
        <f>SUM(D503:G503)</f>
        <v>100</v>
      </c>
      <c r="D503" s="117">
        <f>ROUND(D502/$C502*100,1)</f>
        <v>17.2</v>
      </c>
      <c r="E503" s="117">
        <f>ROUND(E502/$C502*100,1)</f>
        <v>78.6</v>
      </c>
      <c r="F503" s="117">
        <f>ROUND(F502/$C502*100,1)</f>
        <v>1</v>
      </c>
      <c r="G503" s="118">
        <f>ROUND(G502/$C502*100,1)</f>
        <v>3.2</v>
      </c>
    </row>
    <row r="504" spans="2:7" ht="13.5">
      <c r="B504" s="231" t="s">
        <v>109</v>
      </c>
      <c r="C504" s="141">
        <f>SUM(D504:G504)</f>
        <v>4630</v>
      </c>
      <c r="D504" s="120">
        <v>618</v>
      </c>
      <c r="E504" s="120">
        <v>3863</v>
      </c>
      <c r="F504" s="120">
        <v>18</v>
      </c>
      <c r="G504" s="134">
        <v>131</v>
      </c>
    </row>
    <row r="505" spans="2:7" ht="13.5">
      <c r="B505" s="229"/>
      <c r="C505" s="143">
        <f>SUM(D505:G505)</f>
        <v>100.00000000000001</v>
      </c>
      <c r="D505" s="123">
        <f>ROUND(D504/$C504*100,1)</f>
        <v>13.3</v>
      </c>
      <c r="E505" s="123">
        <f>ROUND(E504/$C504*100,1)</f>
        <v>83.4</v>
      </c>
      <c r="F505" s="123">
        <f>ROUND(F504/$C504*100,1)</f>
        <v>0.4</v>
      </c>
      <c r="G505" s="124">
        <f>ROUND(G504/$C504*100,1)+0.1</f>
        <v>2.9</v>
      </c>
    </row>
    <row r="510" ht="13.5">
      <c r="A510" s="108" t="s">
        <v>285</v>
      </c>
    </row>
    <row r="511" ht="13.5">
      <c r="A511" s="108" t="s">
        <v>199</v>
      </c>
    </row>
    <row r="512" ht="13.5">
      <c r="A512" s="108" t="s">
        <v>208</v>
      </c>
    </row>
    <row r="514" spans="2:7" ht="67.5">
      <c r="B514" s="109" t="s">
        <v>97</v>
      </c>
      <c r="C514" s="110" t="s">
        <v>6</v>
      </c>
      <c r="D514" s="127" t="s">
        <v>87</v>
      </c>
      <c r="E514" s="127" t="s">
        <v>88</v>
      </c>
      <c r="F514" s="127" t="s">
        <v>89</v>
      </c>
      <c r="G514" s="112" t="s">
        <v>11</v>
      </c>
    </row>
    <row r="515" spans="2:7" ht="13.5">
      <c r="B515" s="230" t="s">
        <v>6</v>
      </c>
      <c r="C515" s="113">
        <f>SUM(C517,C519,C521)</f>
        <v>7819</v>
      </c>
      <c r="D515" s="114">
        <f>SUM(D517,D519,D521)</f>
        <v>4944</v>
      </c>
      <c r="E515" s="114">
        <f>SUM(E517,E519,E521)</f>
        <v>2507</v>
      </c>
      <c r="F515" s="114">
        <f>SUM(F517,F519,F521)</f>
        <v>172</v>
      </c>
      <c r="G515" s="115">
        <f>SUM(G517,G519,G521)</f>
        <v>196</v>
      </c>
    </row>
    <row r="516" spans="2:7" ht="13.5">
      <c r="B516" s="228"/>
      <c r="C516" s="142">
        <f>SUM(D516:G516)</f>
        <v>100.00000000000001</v>
      </c>
      <c r="D516" s="117">
        <f>ROUND(D515/$C515*100,1)</f>
        <v>63.2</v>
      </c>
      <c r="E516" s="117">
        <f>ROUND(E515/$C515*100,1)</f>
        <v>32.1</v>
      </c>
      <c r="F516" s="117">
        <f>ROUND(F515/$C515*100,1)</f>
        <v>2.2</v>
      </c>
      <c r="G516" s="118">
        <f>ROUND(G515/$C515*100,1)</f>
        <v>2.5</v>
      </c>
    </row>
    <row r="517" spans="2:7" ht="13.5">
      <c r="B517" s="233" t="s">
        <v>12</v>
      </c>
      <c r="C517" s="141">
        <f aca="true" t="shared" si="31" ref="C517:C522">SUM(D517:G517)</f>
        <v>3936</v>
      </c>
      <c r="D517" s="129">
        <v>2531</v>
      </c>
      <c r="E517" s="129">
        <v>1233</v>
      </c>
      <c r="F517" s="129">
        <v>84</v>
      </c>
      <c r="G517" s="131">
        <v>88</v>
      </c>
    </row>
    <row r="518" spans="2:7" ht="13.5">
      <c r="B518" s="228"/>
      <c r="C518" s="142">
        <f t="shared" si="31"/>
        <v>99.99999999999999</v>
      </c>
      <c r="D518" s="117">
        <f>ROUND(D517/$C517*100,1)</f>
        <v>64.3</v>
      </c>
      <c r="E518" s="117">
        <f>ROUND(E517/$C517*100,1)</f>
        <v>31.3</v>
      </c>
      <c r="F518" s="117">
        <f>ROUND(F517/$C517*100,1)</f>
        <v>2.1</v>
      </c>
      <c r="G518" s="118">
        <f>ROUND(G517/$C517*100,1)+0.1</f>
        <v>2.3000000000000003</v>
      </c>
    </row>
    <row r="519" spans="2:7" ht="13.5">
      <c r="B519" s="227" t="s">
        <v>13</v>
      </c>
      <c r="C519" s="141">
        <f t="shared" si="31"/>
        <v>3737</v>
      </c>
      <c r="D519" s="129">
        <v>2339</v>
      </c>
      <c r="E519" s="129">
        <v>1212</v>
      </c>
      <c r="F519" s="129">
        <v>85</v>
      </c>
      <c r="G519" s="131">
        <v>101</v>
      </c>
    </row>
    <row r="520" spans="2:7" ht="13.5">
      <c r="B520" s="228"/>
      <c r="C520" s="142">
        <f t="shared" si="31"/>
        <v>100</v>
      </c>
      <c r="D520" s="117">
        <f>ROUND(D519/$C519*100,1)</f>
        <v>62.6</v>
      </c>
      <c r="E520" s="117">
        <f>ROUND(E519/$C519*100,1)</f>
        <v>32.4</v>
      </c>
      <c r="F520" s="117">
        <f>ROUND(F519/$C519*100,1)</f>
        <v>2.3</v>
      </c>
      <c r="G520" s="118">
        <f>ROUND(G519/$C519*100,1)</f>
        <v>2.7</v>
      </c>
    </row>
    <row r="521" spans="2:7" ht="13.5">
      <c r="B521" s="231" t="s">
        <v>11</v>
      </c>
      <c r="C521" s="141">
        <f t="shared" si="31"/>
        <v>146</v>
      </c>
      <c r="D521" s="129">
        <v>74</v>
      </c>
      <c r="E521" s="129">
        <v>62</v>
      </c>
      <c r="F521" s="129">
        <v>3</v>
      </c>
      <c r="G521" s="131">
        <v>7</v>
      </c>
    </row>
    <row r="522" spans="2:7" ht="13.5">
      <c r="B522" s="229"/>
      <c r="C522" s="143">
        <f t="shared" si="31"/>
        <v>100</v>
      </c>
      <c r="D522" s="123">
        <f>ROUND(D521/$C521*100,1)</f>
        <v>50.7</v>
      </c>
      <c r="E522" s="123">
        <f>ROUND(E521/$C521*100,1)</f>
        <v>42.5</v>
      </c>
      <c r="F522" s="123">
        <f>ROUND(F521/$C521*100,1)</f>
        <v>2.1</v>
      </c>
      <c r="G522" s="124">
        <f>ROUND(G521/$C521*100,1)-0.1</f>
        <v>4.7</v>
      </c>
    </row>
    <row r="523" spans="2:7" ht="13.5">
      <c r="B523" s="230" t="s">
        <v>6</v>
      </c>
      <c r="C523" s="113">
        <f>SUM(C525,C527,C529,C531,C533,C535)</f>
        <v>7819</v>
      </c>
      <c r="D523" s="114">
        <f>SUM(D525,D527,D529,D531,D533,D535)</f>
        <v>4944</v>
      </c>
      <c r="E523" s="114">
        <f>SUM(E525,E527,E529,E531,E533,E535)</f>
        <v>2507</v>
      </c>
      <c r="F523" s="114">
        <f>SUM(F525,F527,F529,F531,F533,F535)</f>
        <v>172</v>
      </c>
      <c r="G523" s="115">
        <f>SUM(G525,G527,G529,G531,G533,G535)</f>
        <v>196</v>
      </c>
    </row>
    <row r="524" spans="2:7" ht="13.5">
      <c r="B524" s="228"/>
      <c r="C524" s="142">
        <f aca="true" t="shared" si="32" ref="C524:C536">SUM(D524:G524)</f>
        <v>100.00000000000001</v>
      </c>
      <c r="D524" s="117">
        <f>ROUND(D523/$C523*100,1)</f>
        <v>63.2</v>
      </c>
      <c r="E524" s="117">
        <f>ROUND(E523/$C523*100,1)</f>
        <v>32.1</v>
      </c>
      <c r="F524" s="117">
        <f>ROUND(F523/$C523*100,1)</f>
        <v>2.2</v>
      </c>
      <c r="G524" s="118">
        <f>ROUND(G523/$C523*100,1)</f>
        <v>2.5</v>
      </c>
    </row>
    <row r="525" spans="2:7" ht="13.5">
      <c r="B525" s="233" t="s">
        <v>98</v>
      </c>
      <c r="C525" s="141">
        <f t="shared" si="32"/>
        <v>930</v>
      </c>
      <c r="D525" s="129">
        <v>557</v>
      </c>
      <c r="E525" s="129">
        <v>325</v>
      </c>
      <c r="F525" s="129">
        <v>21</v>
      </c>
      <c r="G525" s="131">
        <v>27</v>
      </c>
    </row>
    <row r="526" spans="2:7" ht="13.5">
      <c r="B526" s="228"/>
      <c r="C526" s="142">
        <f t="shared" si="32"/>
        <v>100</v>
      </c>
      <c r="D526" s="117">
        <f>ROUND(D525/$C525*100,1)</f>
        <v>59.9</v>
      </c>
      <c r="E526" s="117">
        <f>ROUND(E525/$C525*100,1)</f>
        <v>34.9</v>
      </c>
      <c r="F526" s="117">
        <f>ROUND(F525/$C525*100,1)</f>
        <v>2.3</v>
      </c>
      <c r="G526" s="118">
        <f>ROUND(G525/$C525*100,1)</f>
        <v>2.9</v>
      </c>
    </row>
    <row r="527" spans="2:7" ht="13.5">
      <c r="B527" s="227" t="s">
        <v>99</v>
      </c>
      <c r="C527" s="141">
        <f t="shared" si="32"/>
        <v>1264</v>
      </c>
      <c r="D527" s="129">
        <v>810</v>
      </c>
      <c r="E527" s="129">
        <v>393</v>
      </c>
      <c r="F527" s="129">
        <v>32</v>
      </c>
      <c r="G527" s="131">
        <v>29</v>
      </c>
    </row>
    <row r="528" spans="2:7" ht="13.5">
      <c r="B528" s="228"/>
      <c r="C528" s="142">
        <f t="shared" si="32"/>
        <v>99.99999999999999</v>
      </c>
      <c r="D528" s="117">
        <f>ROUND(D527/$C527*100,1)</f>
        <v>64.1</v>
      </c>
      <c r="E528" s="117">
        <f>ROUND(E527/$C527*100,1)</f>
        <v>31.1</v>
      </c>
      <c r="F528" s="117">
        <f>ROUND(F527/$C527*100,1)</f>
        <v>2.5</v>
      </c>
      <c r="G528" s="118">
        <f>ROUND(G527/$C527*100,1)</f>
        <v>2.3</v>
      </c>
    </row>
    <row r="529" spans="2:7" ht="13.5">
      <c r="B529" s="227" t="s">
        <v>100</v>
      </c>
      <c r="C529" s="141">
        <f t="shared" si="32"/>
        <v>2075</v>
      </c>
      <c r="D529" s="129">
        <v>1347</v>
      </c>
      <c r="E529" s="129">
        <v>635</v>
      </c>
      <c r="F529" s="129">
        <v>46</v>
      </c>
      <c r="G529" s="131">
        <v>47</v>
      </c>
    </row>
    <row r="530" spans="2:7" ht="13.5">
      <c r="B530" s="228"/>
      <c r="C530" s="142">
        <f t="shared" si="32"/>
        <v>100</v>
      </c>
      <c r="D530" s="117">
        <f>ROUND(D529/$C529*100,1)</f>
        <v>64.9</v>
      </c>
      <c r="E530" s="117">
        <f>ROUND(E529/$C529*100,1)</f>
        <v>30.6</v>
      </c>
      <c r="F530" s="117">
        <f>ROUND(F529/$C529*100,1)</f>
        <v>2.2</v>
      </c>
      <c r="G530" s="118">
        <f>ROUND(G529/$C529*100,1)</f>
        <v>2.3</v>
      </c>
    </row>
    <row r="531" spans="2:7" ht="13.5">
      <c r="B531" s="227" t="s">
        <v>101</v>
      </c>
      <c r="C531" s="141">
        <f t="shared" si="32"/>
        <v>2201</v>
      </c>
      <c r="D531" s="129">
        <v>1405</v>
      </c>
      <c r="E531" s="129">
        <v>696</v>
      </c>
      <c r="F531" s="129">
        <v>46</v>
      </c>
      <c r="G531" s="131">
        <v>54</v>
      </c>
    </row>
    <row r="532" spans="2:7" ht="13.5">
      <c r="B532" s="228"/>
      <c r="C532" s="142">
        <f t="shared" si="32"/>
        <v>100</v>
      </c>
      <c r="D532" s="117">
        <f>ROUND(D531/$C531*100,1)</f>
        <v>63.8</v>
      </c>
      <c r="E532" s="117">
        <f>ROUND(E531/$C531*100,1)</f>
        <v>31.6</v>
      </c>
      <c r="F532" s="117">
        <f>ROUND(F531/$C531*100,1)</f>
        <v>2.1</v>
      </c>
      <c r="G532" s="118">
        <f>ROUND(G531/$C531*100,1)</f>
        <v>2.5</v>
      </c>
    </row>
    <row r="533" spans="2:7" ht="13.5">
      <c r="B533" s="227" t="s">
        <v>102</v>
      </c>
      <c r="C533" s="141">
        <f t="shared" si="32"/>
        <v>1335</v>
      </c>
      <c r="D533" s="129">
        <v>820</v>
      </c>
      <c r="E533" s="129">
        <v>454</v>
      </c>
      <c r="F533" s="129">
        <v>27</v>
      </c>
      <c r="G533" s="131">
        <v>34</v>
      </c>
    </row>
    <row r="534" spans="2:7" ht="13.5">
      <c r="B534" s="228"/>
      <c r="C534" s="142">
        <f t="shared" si="32"/>
        <v>100</v>
      </c>
      <c r="D534" s="117">
        <f>ROUND(D533/$C533*100,1)</f>
        <v>61.4</v>
      </c>
      <c r="E534" s="117">
        <f>ROUND(E533/$C533*100,1)</f>
        <v>34</v>
      </c>
      <c r="F534" s="117">
        <f>ROUND(F533/$C533*100,1)</f>
        <v>2</v>
      </c>
      <c r="G534" s="118">
        <f>ROUND(G533/$C533*100,1)+0.1</f>
        <v>2.6</v>
      </c>
    </row>
    <row r="535" spans="2:7" ht="13.5">
      <c r="B535" s="231" t="s">
        <v>11</v>
      </c>
      <c r="C535" s="141">
        <f t="shared" si="32"/>
        <v>14</v>
      </c>
      <c r="D535" s="129">
        <v>5</v>
      </c>
      <c r="E535" s="129">
        <v>4</v>
      </c>
      <c r="F535" s="129">
        <v>0</v>
      </c>
      <c r="G535" s="131">
        <v>5</v>
      </c>
    </row>
    <row r="536" spans="2:7" ht="13.5">
      <c r="B536" s="229"/>
      <c r="C536" s="143">
        <f t="shared" si="32"/>
        <v>100.00000000000001</v>
      </c>
      <c r="D536" s="123">
        <f>ROUND(D535/$C535*100,1)</f>
        <v>35.7</v>
      </c>
      <c r="E536" s="123">
        <f>ROUND(E535/$C535*100,1)</f>
        <v>28.6</v>
      </c>
      <c r="F536" s="123">
        <f>ROUND(F535/$C535*100,1)</f>
        <v>0</v>
      </c>
      <c r="G536" s="124">
        <f>ROUND(G535/$C535*100,1)</f>
        <v>35.7</v>
      </c>
    </row>
    <row r="537" spans="2:7" ht="13.5">
      <c r="B537" s="230" t="s">
        <v>6</v>
      </c>
      <c r="C537" s="113">
        <f>SUM(C541,C539,C543,C545,C547,C549)</f>
        <v>7819</v>
      </c>
      <c r="D537" s="114">
        <f>SUM(D541,D539,D543,D545,D547,D549)</f>
        <v>4944</v>
      </c>
      <c r="E537" s="114">
        <f>SUM(E541,E539,E543,E545,E547,E549)</f>
        <v>2507</v>
      </c>
      <c r="F537" s="114">
        <f>SUM(F541,F539,F543,F545,F547,F549)</f>
        <v>172</v>
      </c>
      <c r="G537" s="115">
        <f>SUM(G541,G539,G543,G545,G547,G549)</f>
        <v>196</v>
      </c>
    </row>
    <row r="538" spans="2:7" ht="13.5">
      <c r="B538" s="228"/>
      <c r="C538" s="142">
        <f aca="true" t="shared" si="33" ref="C538:C550">SUM(D538:G538)</f>
        <v>100.00000000000001</v>
      </c>
      <c r="D538" s="117">
        <f>ROUND(D537/$C537*100,1)</f>
        <v>63.2</v>
      </c>
      <c r="E538" s="117">
        <f>ROUND(E537/$C537*100,1)</f>
        <v>32.1</v>
      </c>
      <c r="F538" s="117">
        <f>ROUND(F537/$C537*100,1)</f>
        <v>2.2</v>
      </c>
      <c r="G538" s="118">
        <f>ROUND(G537/$C537*100,1)</f>
        <v>2.5</v>
      </c>
    </row>
    <row r="539" spans="2:7" ht="13.5">
      <c r="B539" s="227" t="s">
        <v>104</v>
      </c>
      <c r="C539" s="141">
        <f>SUM(D539:G539)</f>
        <v>815</v>
      </c>
      <c r="D539" s="120">
        <v>522</v>
      </c>
      <c r="E539" s="120">
        <v>247</v>
      </c>
      <c r="F539" s="120">
        <v>21</v>
      </c>
      <c r="G539" s="134">
        <v>25</v>
      </c>
    </row>
    <row r="540" spans="2:7" ht="13.5">
      <c r="B540" s="228"/>
      <c r="C540" s="142">
        <f>SUM(D540:G540)</f>
        <v>99.99999999999999</v>
      </c>
      <c r="D540" s="117">
        <f>ROUND(D539/$C539*100,1)</f>
        <v>64</v>
      </c>
      <c r="E540" s="117">
        <f>ROUND(E539/$C539*100,1)</f>
        <v>30.3</v>
      </c>
      <c r="F540" s="117">
        <f>ROUND(F539/$C539*100,1)</f>
        <v>2.6</v>
      </c>
      <c r="G540" s="118">
        <f>ROUND(G539/$C539*100,1)</f>
        <v>3.1</v>
      </c>
    </row>
    <row r="541" spans="2:7" ht="13.5">
      <c r="B541" s="233" t="s">
        <v>103</v>
      </c>
      <c r="C541" s="141">
        <f t="shared" si="33"/>
        <v>1188</v>
      </c>
      <c r="D541" s="129">
        <v>752</v>
      </c>
      <c r="E541" s="129">
        <v>387</v>
      </c>
      <c r="F541" s="129">
        <v>25</v>
      </c>
      <c r="G541" s="131">
        <v>24</v>
      </c>
    </row>
    <row r="542" spans="2:7" ht="13.5">
      <c r="B542" s="228"/>
      <c r="C542" s="142">
        <f t="shared" si="33"/>
        <v>100</v>
      </c>
      <c r="D542" s="117">
        <f>ROUND(D541/$C541*100,1)</f>
        <v>63.3</v>
      </c>
      <c r="E542" s="117">
        <f>ROUND(E541/$C541*100,1)</f>
        <v>32.6</v>
      </c>
      <c r="F542" s="117">
        <f>ROUND(F541/$C541*100,1)</f>
        <v>2.1</v>
      </c>
      <c r="G542" s="118">
        <f>ROUND(G541/$C541*100,1)</f>
        <v>2</v>
      </c>
    </row>
    <row r="543" spans="2:7" ht="13.5">
      <c r="B543" s="227" t="s">
        <v>105</v>
      </c>
      <c r="C543" s="141">
        <f t="shared" si="33"/>
        <v>2658</v>
      </c>
      <c r="D543" s="120">
        <v>1727</v>
      </c>
      <c r="E543" s="120">
        <v>828</v>
      </c>
      <c r="F543" s="120">
        <v>47</v>
      </c>
      <c r="G543" s="134">
        <v>56</v>
      </c>
    </row>
    <row r="544" spans="2:7" ht="13.5">
      <c r="B544" s="228"/>
      <c r="C544" s="142">
        <f t="shared" si="33"/>
        <v>100</v>
      </c>
      <c r="D544" s="117">
        <f>ROUND(D543/$C543*100,1)</f>
        <v>65</v>
      </c>
      <c r="E544" s="117">
        <f>ROUND(E543/$C543*100,1)</f>
        <v>31.2</v>
      </c>
      <c r="F544" s="117">
        <f>ROUND(F543/$C543*100,1)</f>
        <v>1.8</v>
      </c>
      <c r="G544" s="118">
        <f>ROUND(G543/$C543*100,1)-0.1</f>
        <v>2</v>
      </c>
    </row>
    <row r="545" spans="2:7" ht="13.5">
      <c r="B545" s="227" t="s">
        <v>106</v>
      </c>
      <c r="C545" s="141">
        <f t="shared" si="33"/>
        <v>1641</v>
      </c>
      <c r="D545" s="120">
        <v>991</v>
      </c>
      <c r="E545" s="120">
        <v>548</v>
      </c>
      <c r="F545" s="120">
        <v>53</v>
      </c>
      <c r="G545" s="134">
        <v>49</v>
      </c>
    </row>
    <row r="546" spans="2:7" ht="13.5">
      <c r="B546" s="228"/>
      <c r="C546" s="142">
        <f t="shared" si="33"/>
        <v>100</v>
      </c>
      <c r="D546" s="117">
        <f>ROUND(D545/$C545*100,1)</f>
        <v>60.4</v>
      </c>
      <c r="E546" s="117">
        <f>ROUND(E545/$C545*100,1)</f>
        <v>33.4</v>
      </c>
      <c r="F546" s="117">
        <f>ROUND(F545/$C545*100,1)</f>
        <v>3.2</v>
      </c>
      <c r="G546" s="118">
        <f>ROUND(G545/$C545*100,1)</f>
        <v>3</v>
      </c>
    </row>
    <row r="547" spans="2:7" ht="13.5">
      <c r="B547" s="227" t="s">
        <v>107</v>
      </c>
      <c r="C547" s="141">
        <f t="shared" si="33"/>
        <v>326</v>
      </c>
      <c r="D547" s="120">
        <v>221</v>
      </c>
      <c r="E547" s="120">
        <v>94</v>
      </c>
      <c r="F547" s="120">
        <v>5</v>
      </c>
      <c r="G547" s="134">
        <v>6</v>
      </c>
    </row>
    <row r="548" spans="2:7" ht="13.5">
      <c r="B548" s="228"/>
      <c r="C548" s="142">
        <f t="shared" si="33"/>
        <v>100</v>
      </c>
      <c r="D548" s="117">
        <f>ROUND(D547/$C547*100,1)</f>
        <v>67.8</v>
      </c>
      <c r="E548" s="117">
        <f>ROUND(E547/$C547*100,1)</f>
        <v>28.8</v>
      </c>
      <c r="F548" s="117">
        <f>ROUND(F547/$C547*100,1)</f>
        <v>1.5</v>
      </c>
      <c r="G548" s="118">
        <f>ROUND(G547/$C547*100,1)+0.1</f>
        <v>1.9000000000000001</v>
      </c>
    </row>
    <row r="549" spans="2:7" ht="13.5">
      <c r="B549" s="227" t="s">
        <v>108</v>
      </c>
      <c r="C549" s="141">
        <f t="shared" si="33"/>
        <v>1191</v>
      </c>
      <c r="D549" s="120">
        <v>731</v>
      </c>
      <c r="E549" s="120">
        <v>403</v>
      </c>
      <c r="F549" s="120">
        <v>21</v>
      </c>
      <c r="G549" s="134">
        <v>36</v>
      </c>
    </row>
    <row r="550" spans="2:7" ht="13.5">
      <c r="B550" s="228"/>
      <c r="C550" s="143">
        <f t="shared" si="33"/>
        <v>99.99999999999999</v>
      </c>
      <c r="D550" s="123">
        <f>ROUND(D549/$C549*100,1)</f>
        <v>61.4</v>
      </c>
      <c r="E550" s="123">
        <f>ROUND(E549/$C549*100,1)</f>
        <v>33.8</v>
      </c>
      <c r="F550" s="123">
        <f>ROUND(F549/$C549*100,1)</f>
        <v>1.8</v>
      </c>
      <c r="G550" s="124">
        <f>ROUND(G549/$C549*100,1)</f>
        <v>3</v>
      </c>
    </row>
    <row r="551" spans="2:7" ht="13.5">
      <c r="B551" s="230" t="s">
        <v>6</v>
      </c>
      <c r="C551" s="113">
        <f>SUM(C553,C555)</f>
        <v>7819</v>
      </c>
      <c r="D551" s="138">
        <f>SUM(D553,D555)</f>
        <v>4944</v>
      </c>
      <c r="E551" s="138">
        <f>SUM(E553,E555)</f>
        <v>2507</v>
      </c>
      <c r="F551" s="138">
        <f>SUM(F553,F555)</f>
        <v>172</v>
      </c>
      <c r="G551" s="139">
        <f>SUM(G553,G555)</f>
        <v>196</v>
      </c>
    </row>
    <row r="552" spans="2:7" ht="13.5">
      <c r="B552" s="228"/>
      <c r="C552" s="142">
        <f>SUM(D552:G552)</f>
        <v>100.00000000000001</v>
      </c>
      <c r="D552" s="117">
        <f>ROUND(D551/$C551*100,1)</f>
        <v>63.2</v>
      </c>
      <c r="E552" s="117">
        <f>ROUND(E551/$C551*100,1)</f>
        <v>32.1</v>
      </c>
      <c r="F552" s="117">
        <f>ROUND(F551/$C551*100,1)</f>
        <v>2.2</v>
      </c>
      <c r="G552" s="118">
        <f>ROUND(G551/$C551*100,1)</f>
        <v>2.5</v>
      </c>
    </row>
    <row r="553" spans="2:7" ht="13.5">
      <c r="B553" s="227" t="s">
        <v>163</v>
      </c>
      <c r="C553" s="141">
        <f>SUM(D553:G553)</f>
        <v>3189</v>
      </c>
      <c r="D553" s="120">
        <v>1931</v>
      </c>
      <c r="E553" s="120">
        <v>1098</v>
      </c>
      <c r="F553" s="120">
        <v>78</v>
      </c>
      <c r="G553" s="134">
        <v>82</v>
      </c>
    </row>
    <row r="554" spans="2:7" ht="13.5">
      <c r="B554" s="228"/>
      <c r="C554" s="142">
        <f>SUM(D554:G554)</f>
        <v>100</v>
      </c>
      <c r="D554" s="117">
        <f>ROUND(D553/$C553*100,1)</f>
        <v>60.6</v>
      </c>
      <c r="E554" s="117">
        <f>ROUND(E553/$C553*100,1)</f>
        <v>34.4</v>
      </c>
      <c r="F554" s="117">
        <f>ROUND(F553/$C553*100,1)</f>
        <v>2.4</v>
      </c>
      <c r="G554" s="118">
        <f>ROUND(G553/$C553*100,1)</f>
        <v>2.6</v>
      </c>
    </row>
    <row r="555" spans="2:7" ht="13.5">
      <c r="B555" s="231" t="s">
        <v>109</v>
      </c>
      <c r="C555" s="141">
        <f>SUM(D555:G555)</f>
        <v>4630</v>
      </c>
      <c r="D555" s="120">
        <v>3013</v>
      </c>
      <c r="E555" s="120">
        <v>1409</v>
      </c>
      <c r="F555" s="120">
        <v>94</v>
      </c>
      <c r="G555" s="134">
        <v>114</v>
      </c>
    </row>
    <row r="556" spans="2:7" ht="13.5">
      <c r="B556" s="229"/>
      <c r="C556" s="143">
        <f>SUM(D556:G556)</f>
        <v>100</v>
      </c>
      <c r="D556" s="123">
        <f>ROUND(D555/$C555*100,1)</f>
        <v>65.1</v>
      </c>
      <c r="E556" s="123">
        <f>ROUND(E555/$C555*100,1)</f>
        <v>30.4</v>
      </c>
      <c r="F556" s="123">
        <f>ROUND(F555/$C555*100,1)</f>
        <v>2</v>
      </c>
      <c r="G556" s="124">
        <f>ROUND(G555/$C555*100,1)</f>
        <v>2.5</v>
      </c>
    </row>
    <row r="561" ht="13.5">
      <c r="A561" s="108" t="s">
        <v>286</v>
      </c>
    </row>
    <row r="562" ht="13.5">
      <c r="A562" s="108" t="s">
        <v>199</v>
      </c>
    </row>
    <row r="563" ht="13.5">
      <c r="A563" s="108" t="s">
        <v>209</v>
      </c>
    </row>
    <row r="565" spans="2:7" ht="67.5">
      <c r="B565" s="109" t="s">
        <v>97</v>
      </c>
      <c r="C565" s="110" t="s">
        <v>6</v>
      </c>
      <c r="D565" s="127" t="s">
        <v>87</v>
      </c>
      <c r="E565" s="127" t="s">
        <v>88</v>
      </c>
      <c r="F565" s="127" t="s">
        <v>89</v>
      </c>
      <c r="G565" s="112" t="s">
        <v>11</v>
      </c>
    </row>
    <row r="566" spans="2:7" ht="13.5">
      <c r="B566" s="230" t="s">
        <v>6</v>
      </c>
      <c r="C566" s="113">
        <f>SUM(C568,C570,C572)</f>
        <v>7819</v>
      </c>
      <c r="D566" s="114">
        <f>SUM(D568,D570,D572)</f>
        <v>3756</v>
      </c>
      <c r="E566" s="114">
        <f>SUM(E568,E570,E572)</f>
        <v>3641</v>
      </c>
      <c r="F566" s="114">
        <f>SUM(F568,F570,F572)</f>
        <v>175</v>
      </c>
      <c r="G566" s="115">
        <f>SUM(G568,G570,G572)</f>
        <v>247</v>
      </c>
    </row>
    <row r="567" spans="2:7" ht="13.5">
      <c r="B567" s="228"/>
      <c r="C567" s="142">
        <f aca="true" t="shared" si="34" ref="C567:C573">SUM(D567:G567)</f>
        <v>100</v>
      </c>
      <c r="D567" s="117">
        <f>ROUND(D566/$C566*100,1)</f>
        <v>48</v>
      </c>
      <c r="E567" s="117">
        <f>ROUND(E566/$C566*100,1)</f>
        <v>46.6</v>
      </c>
      <c r="F567" s="117">
        <f>ROUND(F566/$C566*100,1)</f>
        <v>2.2</v>
      </c>
      <c r="G567" s="118">
        <f>ROUND(G566/$C566*100,1)</f>
        <v>3.2</v>
      </c>
    </row>
    <row r="568" spans="2:7" ht="13.5">
      <c r="B568" s="233" t="s">
        <v>12</v>
      </c>
      <c r="C568" s="141">
        <f t="shared" si="34"/>
        <v>3936</v>
      </c>
      <c r="D568" s="129">
        <v>1934</v>
      </c>
      <c r="E568" s="129">
        <v>1798</v>
      </c>
      <c r="F568" s="129">
        <v>88</v>
      </c>
      <c r="G568" s="131">
        <v>116</v>
      </c>
    </row>
    <row r="569" spans="2:7" ht="13.5">
      <c r="B569" s="228"/>
      <c r="C569" s="142">
        <f t="shared" si="34"/>
        <v>100.00000000000001</v>
      </c>
      <c r="D569" s="117">
        <f>ROUND(D568/$C568*100,1)</f>
        <v>49.1</v>
      </c>
      <c r="E569" s="117">
        <f>ROUND(E568/$C568*100,1)</f>
        <v>45.7</v>
      </c>
      <c r="F569" s="117">
        <f>ROUND(F568/$C568*100,1)</f>
        <v>2.2</v>
      </c>
      <c r="G569" s="118">
        <f>ROUND(G568/$C568*100,1)+0.1</f>
        <v>3</v>
      </c>
    </row>
    <row r="570" spans="2:7" ht="13.5">
      <c r="B570" s="227" t="s">
        <v>13</v>
      </c>
      <c r="C570" s="141">
        <f t="shared" si="34"/>
        <v>3737</v>
      </c>
      <c r="D570" s="129">
        <v>1757</v>
      </c>
      <c r="E570" s="129">
        <v>1769</v>
      </c>
      <c r="F570" s="129">
        <v>87</v>
      </c>
      <c r="G570" s="131">
        <v>124</v>
      </c>
    </row>
    <row r="571" spans="2:7" ht="13.5">
      <c r="B571" s="228"/>
      <c r="C571" s="142">
        <f t="shared" si="34"/>
        <v>100</v>
      </c>
      <c r="D571" s="117">
        <f>ROUND(D570/$C570*100,1)</f>
        <v>47</v>
      </c>
      <c r="E571" s="117">
        <f>ROUND(E570/$C570*100,1)</f>
        <v>47.3</v>
      </c>
      <c r="F571" s="117">
        <f>ROUND(F570/$C570*100,1)</f>
        <v>2.3</v>
      </c>
      <c r="G571" s="118">
        <f>ROUND(G570/$C570*100,1)+0.1</f>
        <v>3.4</v>
      </c>
    </row>
    <row r="572" spans="2:7" ht="13.5">
      <c r="B572" s="231" t="s">
        <v>11</v>
      </c>
      <c r="C572" s="141">
        <f t="shared" si="34"/>
        <v>146</v>
      </c>
      <c r="D572" s="129">
        <v>65</v>
      </c>
      <c r="E572" s="129">
        <v>74</v>
      </c>
      <c r="F572" s="129">
        <v>0</v>
      </c>
      <c r="G572" s="131">
        <v>7</v>
      </c>
    </row>
    <row r="573" spans="2:7" ht="13.5">
      <c r="B573" s="229"/>
      <c r="C573" s="143">
        <f t="shared" si="34"/>
        <v>100</v>
      </c>
      <c r="D573" s="123">
        <f>ROUND(D572/$C572*100,1)</f>
        <v>44.5</v>
      </c>
      <c r="E573" s="123">
        <f>ROUND(E572/$C572*100,1)</f>
        <v>50.7</v>
      </c>
      <c r="F573" s="123">
        <f>ROUND(F572/$C572*100,1)</f>
        <v>0</v>
      </c>
      <c r="G573" s="124">
        <f>ROUND(G572/$C572*100,1)</f>
        <v>4.8</v>
      </c>
    </row>
    <row r="574" spans="2:7" ht="13.5">
      <c r="B574" s="230" t="s">
        <v>6</v>
      </c>
      <c r="C574" s="113">
        <f>SUM(C576,C578,C580,C582,C584,C586)</f>
        <v>7819</v>
      </c>
      <c r="D574" s="114">
        <f>SUM(D576,D578,D580,D582,D584,D586)</f>
        <v>3756</v>
      </c>
      <c r="E574" s="114">
        <f>SUM(E576,E578,E580,E582,E584,E586)</f>
        <v>3641</v>
      </c>
      <c r="F574" s="114">
        <f>SUM(F576,F578,F580,F582,F584,F586)</f>
        <v>175</v>
      </c>
      <c r="G574" s="115">
        <f>SUM(G576,G578,G580,G582,G584,G586)</f>
        <v>247</v>
      </c>
    </row>
    <row r="575" spans="2:7" ht="13.5">
      <c r="B575" s="228"/>
      <c r="C575" s="142">
        <f aca="true" t="shared" si="35" ref="C575:C587">SUM(D575:G575)</f>
        <v>100</v>
      </c>
      <c r="D575" s="117">
        <f>ROUND(D574/$C574*100,1)</f>
        <v>48</v>
      </c>
      <c r="E575" s="117">
        <f>ROUND(E574/$C574*100,1)</f>
        <v>46.6</v>
      </c>
      <c r="F575" s="117">
        <f>ROUND(F574/$C574*100,1)</f>
        <v>2.2</v>
      </c>
      <c r="G575" s="118">
        <f>ROUND(G574/$C574*100,1)</f>
        <v>3.2</v>
      </c>
    </row>
    <row r="576" spans="2:7" ht="13.5">
      <c r="B576" s="233" t="s">
        <v>98</v>
      </c>
      <c r="C576" s="141">
        <f t="shared" si="35"/>
        <v>930</v>
      </c>
      <c r="D576" s="129">
        <v>465</v>
      </c>
      <c r="E576" s="129">
        <v>385</v>
      </c>
      <c r="F576" s="129">
        <v>32</v>
      </c>
      <c r="G576" s="131">
        <v>48</v>
      </c>
    </row>
    <row r="577" spans="2:7" ht="13.5">
      <c r="B577" s="228"/>
      <c r="C577" s="142">
        <f t="shared" si="35"/>
        <v>100.00000000000001</v>
      </c>
      <c r="D577" s="117">
        <f>ROUND(D576/$C576*100,1)</f>
        <v>50</v>
      </c>
      <c r="E577" s="117">
        <f>ROUND(E576/$C576*100,1)</f>
        <v>41.4</v>
      </c>
      <c r="F577" s="117">
        <f>ROUND(F576/$C576*100,1)</f>
        <v>3.4</v>
      </c>
      <c r="G577" s="118">
        <f>ROUND(G576/$C576*100,1)</f>
        <v>5.2</v>
      </c>
    </row>
    <row r="578" spans="2:7" ht="13.5">
      <c r="B578" s="227" t="s">
        <v>99</v>
      </c>
      <c r="C578" s="141">
        <f t="shared" si="35"/>
        <v>1264</v>
      </c>
      <c r="D578" s="129">
        <v>594</v>
      </c>
      <c r="E578" s="129">
        <v>604</v>
      </c>
      <c r="F578" s="129">
        <v>31</v>
      </c>
      <c r="G578" s="131">
        <v>35</v>
      </c>
    </row>
    <row r="579" spans="2:7" ht="13.5">
      <c r="B579" s="228"/>
      <c r="C579" s="142">
        <f t="shared" si="35"/>
        <v>100</v>
      </c>
      <c r="D579" s="117">
        <f>ROUND(D578/$C578*100,1)</f>
        <v>47</v>
      </c>
      <c r="E579" s="117">
        <f>ROUND(E578/$C578*100,1)</f>
        <v>47.8</v>
      </c>
      <c r="F579" s="117">
        <f>ROUND(F578/$C578*100,1)</f>
        <v>2.5</v>
      </c>
      <c r="G579" s="118">
        <f>ROUND(G578/$C578*100,1)-0.1</f>
        <v>2.6999999999999997</v>
      </c>
    </row>
    <row r="580" spans="2:7" ht="13.5">
      <c r="B580" s="227" t="s">
        <v>100</v>
      </c>
      <c r="C580" s="141">
        <f t="shared" si="35"/>
        <v>2075</v>
      </c>
      <c r="D580" s="129">
        <v>986</v>
      </c>
      <c r="E580" s="129">
        <v>986</v>
      </c>
      <c r="F580" s="129">
        <v>47</v>
      </c>
      <c r="G580" s="131">
        <v>56</v>
      </c>
    </row>
    <row r="581" spans="2:7" ht="13.5">
      <c r="B581" s="228"/>
      <c r="C581" s="142">
        <f t="shared" si="35"/>
        <v>100</v>
      </c>
      <c r="D581" s="117">
        <f>ROUND(D580/$C580*100,1)</f>
        <v>47.5</v>
      </c>
      <c r="E581" s="117">
        <f>ROUND(E580/$C580*100,1)</f>
        <v>47.5</v>
      </c>
      <c r="F581" s="117">
        <f>ROUND(F580/$C580*100,1)</f>
        <v>2.3</v>
      </c>
      <c r="G581" s="118">
        <f>ROUND(G580/$C580*100,1)</f>
        <v>2.7</v>
      </c>
    </row>
    <row r="582" spans="2:7" ht="13.5">
      <c r="B582" s="227" t="s">
        <v>101</v>
      </c>
      <c r="C582" s="141">
        <f t="shared" si="35"/>
        <v>2201</v>
      </c>
      <c r="D582" s="129">
        <v>1077</v>
      </c>
      <c r="E582" s="129">
        <v>1024</v>
      </c>
      <c r="F582" s="129">
        <v>42</v>
      </c>
      <c r="G582" s="131">
        <v>58</v>
      </c>
    </row>
    <row r="583" spans="2:7" ht="13.5">
      <c r="B583" s="228"/>
      <c r="C583" s="142">
        <f t="shared" si="35"/>
        <v>100.00000000000001</v>
      </c>
      <c r="D583" s="117">
        <f>ROUND(D582/$C582*100,1)</f>
        <v>48.9</v>
      </c>
      <c r="E583" s="117">
        <f>ROUND(E582/$C582*100,1)</f>
        <v>46.5</v>
      </c>
      <c r="F583" s="117">
        <f>ROUND(F582/$C582*100,1)</f>
        <v>1.9</v>
      </c>
      <c r="G583" s="118">
        <f>ROUND(G582/$C582*100,1)+0.1</f>
        <v>2.7</v>
      </c>
    </row>
    <row r="584" spans="2:7" ht="13.5">
      <c r="B584" s="227" t="s">
        <v>102</v>
      </c>
      <c r="C584" s="141">
        <f t="shared" si="35"/>
        <v>1335</v>
      </c>
      <c r="D584" s="129">
        <v>629</v>
      </c>
      <c r="E584" s="129">
        <v>638</v>
      </c>
      <c r="F584" s="129">
        <v>23</v>
      </c>
      <c r="G584" s="131">
        <v>45</v>
      </c>
    </row>
    <row r="585" spans="2:7" ht="13.5">
      <c r="B585" s="228"/>
      <c r="C585" s="142">
        <f t="shared" si="35"/>
        <v>100.00000000000001</v>
      </c>
      <c r="D585" s="117">
        <f>ROUND(D584/$C584*100,1)</f>
        <v>47.1</v>
      </c>
      <c r="E585" s="117">
        <f>ROUND(E584/$C584*100,1)</f>
        <v>47.8</v>
      </c>
      <c r="F585" s="117">
        <f>ROUND(F584/$C584*100,1)</f>
        <v>1.7</v>
      </c>
      <c r="G585" s="118">
        <f>ROUND(G584/$C584*100,1)</f>
        <v>3.4</v>
      </c>
    </row>
    <row r="586" spans="2:7" ht="13.5">
      <c r="B586" s="231" t="s">
        <v>11</v>
      </c>
      <c r="C586" s="141">
        <f t="shared" si="35"/>
        <v>14</v>
      </c>
      <c r="D586" s="129">
        <v>5</v>
      </c>
      <c r="E586" s="129">
        <v>4</v>
      </c>
      <c r="F586" s="129">
        <v>0</v>
      </c>
      <c r="G586" s="131">
        <v>5</v>
      </c>
    </row>
    <row r="587" spans="2:7" ht="13.5">
      <c r="B587" s="229"/>
      <c r="C587" s="143">
        <f t="shared" si="35"/>
        <v>100.00000000000001</v>
      </c>
      <c r="D587" s="123">
        <f>ROUND(D586/$C586*100,1)</f>
        <v>35.7</v>
      </c>
      <c r="E587" s="123">
        <f>ROUND(E586/$C586*100,1)</f>
        <v>28.6</v>
      </c>
      <c r="F587" s="123">
        <f>ROUND(F586/$C586*100,1)</f>
        <v>0</v>
      </c>
      <c r="G587" s="124">
        <f>ROUND(G586/$C586*100,1)</f>
        <v>35.7</v>
      </c>
    </row>
    <row r="588" spans="2:7" ht="13.5">
      <c r="B588" s="230" t="s">
        <v>6</v>
      </c>
      <c r="C588" s="113">
        <f>SUM(C592,C590,C594,C596,C598,C600)</f>
        <v>7819</v>
      </c>
      <c r="D588" s="114">
        <f>SUM(D592,D590,D594,D596,D598,D600)</f>
        <v>3756</v>
      </c>
      <c r="E588" s="114">
        <f>SUM(E592,E590,E594,E596,E598,E600)</f>
        <v>3641</v>
      </c>
      <c r="F588" s="114">
        <f>SUM(F592,F590,F594,F596,F598,F600)</f>
        <v>175</v>
      </c>
      <c r="G588" s="115">
        <f>SUM(G592,G590,G594,G596,G598,G600)</f>
        <v>247</v>
      </c>
    </row>
    <row r="589" spans="2:7" ht="13.5">
      <c r="B589" s="228"/>
      <c r="C589" s="142">
        <f aca="true" t="shared" si="36" ref="C589:C601">SUM(D589:G589)</f>
        <v>100</v>
      </c>
      <c r="D589" s="117">
        <f>ROUND(D588/$C588*100,1)</f>
        <v>48</v>
      </c>
      <c r="E589" s="117">
        <f>ROUND(E588/$C588*100,1)</f>
        <v>46.6</v>
      </c>
      <c r="F589" s="117">
        <f>ROUND(F588/$C588*100,1)</f>
        <v>2.2</v>
      </c>
      <c r="G589" s="118">
        <f>ROUND(G588/$C588*100,1)</f>
        <v>3.2</v>
      </c>
    </row>
    <row r="590" spans="2:7" ht="13.5">
      <c r="B590" s="227" t="s">
        <v>104</v>
      </c>
      <c r="C590" s="141">
        <f>SUM(D590:G590)</f>
        <v>815</v>
      </c>
      <c r="D590" s="120">
        <v>377</v>
      </c>
      <c r="E590" s="120">
        <v>394</v>
      </c>
      <c r="F590" s="120">
        <v>17</v>
      </c>
      <c r="G590" s="134">
        <v>27</v>
      </c>
    </row>
    <row r="591" spans="2:7" ht="13.5">
      <c r="B591" s="228"/>
      <c r="C591" s="142">
        <f>SUM(D591:G591)</f>
        <v>99.99999999999999</v>
      </c>
      <c r="D591" s="117">
        <f>ROUND(D590/$C590*100,1)</f>
        <v>46.3</v>
      </c>
      <c r="E591" s="117">
        <f>ROUND(E590/$C590*100,1)</f>
        <v>48.3</v>
      </c>
      <c r="F591" s="117">
        <f>ROUND(F590/$C590*100,1)</f>
        <v>2.1</v>
      </c>
      <c r="G591" s="118">
        <f>ROUND(G590/$C590*100,1)</f>
        <v>3.3</v>
      </c>
    </row>
    <row r="592" spans="2:7" ht="13.5">
      <c r="B592" s="233" t="s">
        <v>103</v>
      </c>
      <c r="C592" s="141">
        <f t="shared" si="36"/>
        <v>1188</v>
      </c>
      <c r="D592" s="129">
        <v>551</v>
      </c>
      <c r="E592" s="129">
        <v>580</v>
      </c>
      <c r="F592" s="129">
        <v>27</v>
      </c>
      <c r="G592" s="131">
        <v>30</v>
      </c>
    </row>
    <row r="593" spans="2:7" ht="13.5">
      <c r="B593" s="228"/>
      <c r="C593" s="142">
        <f t="shared" si="36"/>
        <v>99.99999999999999</v>
      </c>
      <c r="D593" s="117">
        <f>ROUND(D592/$C592*100,1)</f>
        <v>46.4</v>
      </c>
      <c r="E593" s="117">
        <f>ROUND(E592/$C592*100,1)</f>
        <v>48.8</v>
      </c>
      <c r="F593" s="117">
        <f>ROUND(F592/$C592*100,1)</f>
        <v>2.3</v>
      </c>
      <c r="G593" s="118">
        <f>ROUND(G592/$C592*100,1)</f>
        <v>2.5</v>
      </c>
    </row>
    <row r="594" spans="2:7" ht="13.5">
      <c r="B594" s="227" t="s">
        <v>105</v>
      </c>
      <c r="C594" s="141">
        <f t="shared" si="36"/>
        <v>2658</v>
      </c>
      <c r="D594" s="120">
        <v>1338</v>
      </c>
      <c r="E594" s="120">
        <v>1181</v>
      </c>
      <c r="F594" s="120">
        <v>70</v>
      </c>
      <c r="G594" s="134">
        <v>69</v>
      </c>
    </row>
    <row r="595" spans="2:7" ht="13.5">
      <c r="B595" s="228"/>
      <c r="C595" s="142">
        <f t="shared" si="36"/>
        <v>99.99999999999999</v>
      </c>
      <c r="D595" s="117">
        <f>ROUND(D594/$C594*100,1)</f>
        <v>50.3</v>
      </c>
      <c r="E595" s="117">
        <f>ROUND(E594/$C594*100,1)</f>
        <v>44.4</v>
      </c>
      <c r="F595" s="117">
        <f>ROUND(F594/$C594*100,1)</f>
        <v>2.6</v>
      </c>
      <c r="G595" s="118">
        <f>ROUND(G594/$C594*100,1)+0.1</f>
        <v>2.7</v>
      </c>
    </row>
    <row r="596" spans="2:7" ht="13.5">
      <c r="B596" s="227" t="s">
        <v>106</v>
      </c>
      <c r="C596" s="141">
        <f t="shared" si="36"/>
        <v>1641</v>
      </c>
      <c r="D596" s="120">
        <v>740</v>
      </c>
      <c r="E596" s="120">
        <v>800</v>
      </c>
      <c r="F596" s="120">
        <v>35</v>
      </c>
      <c r="G596" s="134">
        <v>66</v>
      </c>
    </row>
    <row r="597" spans="2:7" ht="13.5">
      <c r="B597" s="228"/>
      <c r="C597" s="142">
        <f t="shared" si="36"/>
        <v>100</v>
      </c>
      <c r="D597" s="117">
        <f>ROUND(D596/$C596*100,1)</f>
        <v>45.1</v>
      </c>
      <c r="E597" s="117">
        <f>ROUND(E596/$C596*100,1)</f>
        <v>48.8</v>
      </c>
      <c r="F597" s="117">
        <f>ROUND(F596/$C596*100,1)</f>
        <v>2.1</v>
      </c>
      <c r="G597" s="118">
        <f>ROUND(G596/$C596*100,1)</f>
        <v>4</v>
      </c>
    </row>
    <row r="598" spans="2:7" ht="13.5">
      <c r="B598" s="227" t="s">
        <v>107</v>
      </c>
      <c r="C598" s="141">
        <f t="shared" si="36"/>
        <v>326</v>
      </c>
      <c r="D598" s="120">
        <v>173</v>
      </c>
      <c r="E598" s="120">
        <v>138</v>
      </c>
      <c r="F598" s="120">
        <v>8</v>
      </c>
      <c r="G598" s="134">
        <v>7</v>
      </c>
    </row>
    <row r="599" spans="2:7" ht="13.5">
      <c r="B599" s="228"/>
      <c r="C599" s="142">
        <f t="shared" si="36"/>
        <v>100</v>
      </c>
      <c r="D599" s="117">
        <f>ROUND(D598/$C598*100,1)</f>
        <v>53.1</v>
      </c>
      <c r="E599" s="117">
        <f>ROUND(E598/$C598*100,1)</f>
        <v>42.3</v>
      </c>
      <c r="F599" s="117">
        <f>ROUND(F598/$C598*100,1)</f>
        <v>2.5</v>
      </c>
      <c r="G599" s="118">
        <f>ROUND(G598/$C598*100,1)</f>
        <v>2.1</v>
      </c>
    </row>
    <row r="600" spans="2:7" ht="13.5">
      <c r="B600" s="227" t="s">
        <v>108</v>
      </c>
      <c r="C600" s="141">
        <f t="shared" si="36"/>
        <v>1191</v>
      </c>
      <c r="D600" s="120">
        <v>577</v>
      </c>
      <c r="E600" s="120">
        <v>548</v>
      </c>
      <c r="F600" s="120">
        <v>18</v>
      </c>
      <c r="G600" s="134">
        <v>48</v>
      </c>
    </row>
    <row r="601" spans="2:7" ht="13.5">
      <c r="B601" s="228"/>
      <c r="C601" s="143">
        <f t="shared" si="36"/>
        <v>100</v>
      </c>
      <c r="D601" s="123">
        <f>ROUND(D600/$C600*100,1)</f>
        <v>48.4</v>
      </c>
      <c r="E601" s="123">
        <f>ROUND(E600/$C600*100,1)</f>
        <v>46</v>
      </c>
      <c r="F601" s="123">
        <f>ROUND(F600/$C600*100,1)</f>
        <v>1.5</v>
      </c>
      <c r="G601" s="124">
        <f>ROUND(G600/$C600*100,1)+0.1</f>
        <v>4.1</v>
      </c>
    </row>
    <row r="602" spans="2:7" ht="13.5">
      <c r="B602" s="230" t="s">
        <v>6</v>
      </c>
      <c r="C602" s="113">
        <f>SUM(C604,C606)</f>
        <v>7819</v>
      </c>
      <c r="D602" s="138">
        <f>SUM(D604,D606)</f>
        <v>3756</v>
      </c>
      <c r="E602" s="138">
        <f>SUM(E604,E606)</f>
        <v>3641</v>
      </c>
      <c r="F602" s="138">
        <f>SUM(F604,F606)</f>
        <v>175</v>
      </c>
      <c r="G602" s="139">
        <f>SUM(G604,G606)</f>
        <v>247</v>
      </c>
    </row>
    <row r="603" spans="2:7" ht="13.5">
      <c r="B603" s="228"/>
      <c r="C603" s="142">
        <f>SUM(D603:G603)</f>
        <v>100</v>
      </c>
      <c r="D603" s="117">
        <f>ROUND(D602/$C602*100,1)</f>
        <v>48</v>
      </c>
      <c r="E603" s="117">
        <f>ROUND(E602/$C602*100,1)</f>
        <v>46.6</v>
      </c>
      <c r="F603" s="117">
        <f>ROUND(F602/$C602*100,1)</f>
        <v>2.2</v>
      </c>
      <c r="G603" s="118">
        <f>ROUND(G602/$C602*100,1)</f>
        <v>3.2</v>
      </c>
    </row>
    <row r="604" spans="2:7" ht="13.5">
      <c r="B604" s="227" t="s">
        <v>163</v>
      </c>
      <c r="C604" s="141">
        <f>SUM(D604:G604)</f>
        <v>3189</v>
      </c>
      <c r="D604" s="120">
        <v>1470</v>
      </c>
      <c r="E604" s="120">
        <v>1523</v>
      </c>
      <c r="F604" s="120">
        <v>82</v>
      </c>
      <c r="G604" s="134">
        <v>114</v>
      </c>
    </row>
    <row r="605" spans="2:7" ht="13.5">
      <c r="B605" s="228"/>
      <c r="C605" s="142">
        <f>SUM(D605:G605)</f>
        <v>100</v>
      </c>
      <c r="D605" s="117">
        <f>ROUND(D604/$C604*100,1)</f>
        <v>46.1</v>
      </c>
      <c r="E605" s="117">
        <f>ROUND(E604/$C604*100,1)</f>
        <v>47.8</v>
      </c>
      <c r="F605" s="117">
        <f>ROUND(F604/$C604*100,1)</f>
        <v>2.6</v>
      </c>
      <c r="G605" s="118">
        <f>ROUND(G604/$C604*100,1)-0.1</f>
        <v>3.5</v>
      </c>
    </row>
    <row r="606" spans="2:7" ht="13.5">
      <c r="B606" s="231" t="s">
        <v>109</v>
      </c>
      <c r="C606" s="141">
        <f>SUM(D606:G606)</f>
        <v>4630</v>
      </c>
      <c r="D606" s="120">
        <v>2286</v>
      </c>
      <c r="E606" s="120">
        <v>2118</v>
      </c>
      <c r="F606" s="120">
        <v>93</v>
      </c>
      <c r="G606" s="134">
        <v>133</v>
      </c>
    </row>
    <row r="607" spans="2:7" ht="13.5">
      <c r="B607" s="229"/>
      <c r="C607" s="143">
        <f>SUM(D607:G607)</f>
        <v>100</v>
      </c>
      <c r="D607" s="123">
        <f>ROUND(D606/$C606*100,1)</f>
        <v>49.4</v>
      </c>
      <c r="E607" s="123">
        <f>ROUND(E606/$C606*100,1)</f>
        <v>45.7</v>
      </c>
      <c r="F607" s="123">
        <f>ROUND(F606/$C606*100,1)</f>
        <v>2</v>
      </c>
      <c r="G607" s="124">
        <f>ROUND(G606/$C606*100,1)</f>
        <v>2.9</v>
      </c>
    </row>
    <row r="612" ht="13.5">
      <c r="A612" s="108" t="s">
        <v>287</v>
      </c>
    </row>
    <row r="613" ht="13.5">
      <c r="A613" s="108" t="s">
        <v>185</v>
      </c>
    </row>
    <row r="615" spans="2:9" ht="40.5">
      <c r="B615" s="109" t="s">
        <v>97</v>
      </c>
      <c r="C615" s="110" t="s">
        <v>6</v>
      </c>
      <c r="D615" s="127" t="s">
        <v>90</v>
      </c>
      <c r="E615" s="127" t="s">
        <v>91</v>
      </c>
      <c r="F615" s="127" t="s">
        <v>92</v>
      </c>
      <c r="G615" s="127" t="s">
        <v>111</v>
      </c>
      <c r="H615" s="127" t="s">
        <v>34</v>
      </c>
      <c r="I615" s="112" t="s">
        <v>11</v>
      </c>
    </row>
    <row r="616" spans="2:9" ht="13.5">
      <c r="B616" s="230" t="s">
        <v>6</v>
      </c>
      <c r="C616" s="128">
        <f aca="true" t="shared" si="37" ref="C616:I616">SUM(C618,C620,C622)</f>
        <v>7819</v>
      </c>
      <c r="D616" s="129">
        <f t="shared" si="37"/>
        <v>3762</v>
      </c>
      <c r="E616" s="129">
        <f t="shared" si="37"/>
        <v>247</v>
      </c>
      <c r="F616" s="129">
        <f t="shared" si="37"/>
        <v>1243</v>
      </c>
      <c r="G616" s="129">
        <f t="shared" si="37"/>
        <v>741</v>
      </c>
      <c r="H616" s="129">
        <f t="shared" si="37"/>
        <v>1736</v>
      </c>
      <c r="I616" s="115">
        <f t="shared" si="37"/>
        <v>90</v>
      </c>
    </row>
    <row r="617" spans="2:9" ht="13.5">
      <c r="B617" s="228"/>
      <c r="C617" s="136">
        <f aca="true" t="shared" si="38" ref="C617:C623">SUM(D617:I617)</f>
        <v>100</v>
      </c>
      <c r="D617" s="117">
        <f>ROUND(D616/$C616*100,1)</f>
        <v>48.1</v>
      </c>
      <c r="E617" s="117">
        <f>ROUND(E616/$C616*100,1)</f>
        <v>3.2</v>
      </c>
      <c r="F617" s="117">
        <f>ROUND(F616/$C616*100,1)</f>
        <v>15.9</v>
      </c>
      <c r="G617" s="117">
        <f>ROUND(G616/$C616*100,1)</f>
        <v>9.5</v>
      </c>
      <c r="H617" s="117">
        <f>ROUND(H616/$C616*100,1)</f>
        <v>22.2</v>
      </c>
      <c r="I617" s="118">
        <f>ROUND(I616/$C616*100,1)-0.1</f>
        <v>1.0999999999999999</v>
      </c>
    </row>
    <row r="618" spans="2:9" ht="13.5">
      <c r="B618" s="233" t="s">
        <v>12</v>
      </c>
      <c r="C618" s="130">
        <f t="shared" si="38"/>
        <v>3936</v>
      </c>
      <c r="D618" s="129">
        <v>1891</v>
      </c>
      <c r="E618" s="129">
        <v>130</v>
      </c>
      <c r="F618" s="129">
        <v>602</v>
      </c>
      <c r="G618" s="129">
        <v>355</v>
      </c>
      <c r="H618" s="129">
        <v>914</v>
      </c>
      <c r="I618" s="131">
        <v>44</v>
      </c>
    </row>
    <row r="619" spans="2:9" ht="13.5">
      <c r="B619" s="228"/>
      <c r="C619" s="136">
        <f t="shared" si="38"/>
        <v>100</v>
      </c>
      <c r="D619" s="117">
        <f>ROUND(D618/$C618*100,1)</f>
        <v>48</v>
      </c>
      <c r="E619" s="117">
        <f>ROUND(E618/$C618*100,1)</f>
        <v>3.3</v>
      </c>
      <c r="F619" s="117">
        <f>ROUND(F618/$C618*100,1)</f>
        <v>15.3</v>
      </c>
      <c r="G619" s="117">
        <f>ROUND(G618/$C618*100,1)</f>
        <v>9</v>
      </c>
      <c r="H619" s="117">
        <f>ROUND(H618/$C618*100,1)</f>
        <v>23.2</v>
      </c>
      <c r="I619" s="118">
        <f>ROUND(I618/$C618*100,1)+0.1</f>
        <v>1.2000000000000002</v>
      </c>
    </row>
    <row r="620" spans="2:9" ht="13.5">
      <c r="B620" s="227" t="s">
        <v>13</v>
      </c>
      <c r="C620" s="130">
        <f t="shared" si="38"/>
        <v>3737</v>
      </c>
      <c r="D620" s="129">
        <v>1804</v>
      </c>
      <c r="E620" s="129">
        <v>111</v>
      </c>
      <c r="F620" s="129">
        <v>623</v>
      </c>
      <c r="G620" s="129">
        <v>373</v>
      </c>
      <c r="H620" s="129">
        <v>786</v>
      </c>
      <c r="I620" s="131">
        <v>40</v>
      </c>
    </row>
    <row r="621" spans="2:9" ht="13.5">
      <c r="B621" s="228"/>
      <c r="C621" s="136">
        <f t="shared" si="38"/>
        <v>100</v>
      </c>
      <c r="D621" s="117">
        <f>ROUND(D620/$C620*100,1)</f>
        <v>48.3</v>
      </c>
      <c r="E621" s="117">
        <f>ROUND(E620/$C620*100,1)</f>
        <v>3</v>
      </c>
      <c r="F621" s="117">
        <f>ROUND(F620/$C620*100,1)</f>
        <v>16.7</v>
      </c>
      <c r="G621" s="117">
        <f>ROUND(G620/$C620*100,1)</f>
        <v>10</v>
      </c>
      <c r="H621" s="117">
        <f>ROUND(H620/$C620*100,1)</f>
        <v>21</v>
      </c>
      <c r="I621" s="118">
        <f>ROUND(I620/$C620*100,1)-0.1</f>
        <v>1</v>
      </c>
    </row>
    <row r="622" spans="2:9" ht="13.5">
      <c r="B622" s="231" t="s">
        <v>11</v>
      </c>
      <c r="C622" s="130">
        <f t="shared" si="38"/>
        <v>146</v>
      </c>
      <c r="D622" s="129">
        <v>67</v>
      </c>
      <c r="E622" s="129">
        <v>6</v>
      </c>
      <c r="F622" s="129">
        <v>18</v>
      </c>
      <c r="G622" s="129">
        <v>13</v>
      </c>
      <c r="H622" s="129">
        <v>36</v>
      </c>
      <c r="I622" s="131">
        <v>6</v>
      </c>
    </row>
    <row r="623" spans="2:9" ht="13.5">
      <c r="B623" s="229"/>
      <c r="C623" s="137">
        <f t="shared" si="38"/>
        <v>100</v>
      </c>
      <c r="D623" s="123">
        <f aca="true" t="shared" si="39" ref="D623:I623">ROUND(D622/$C622*100,1)</f>
        <v>45.9</v>
      </c>
      <c r="E623" s="123">
        <f t="shared" si="39"/>
        <v>4.1</v>
      </c>
      <c r="F623" s="123">
        <f t="shared" si="39"/>
        <v>12.3</v>
      </c>
      <c r="G623" s="123">
        <f t="shared" si="39"/>
        <v>8.9</v>
      </c>
      <c r="H623" s="123">
        <f t="shared" si="39"/>
        <v>24.7</v>
      </c>
      <c r="I623" s="124">
        <f t="shared" si="39"/>
        <v>4.1</v>
      </c>
    </row>
    <row r="624" spans="2:9" ht="13.5">
      <c r="B624" s="230" t="s">
        <v>6</v>
      </c>
      <c r="C624" s="128">
        <f aca="true" t="shared" si="40" ref="C624:I624">SUM(C626,C628,C630,C632,C634,C636)</f>
        <v>7819</v>
      </c>
      <c r="D624" s="128">
        <f t="shared" si="40"/>
        <v>3762</v>
      </c>
      <c r="E624" s="128">
        <f t="shared" si="40"/>
        <v>247</v>
      </c>
      <c r="F624" s="128">
        <f t="shared" si="40"/>
        <v>1243</v>
      </c>
      <c r="G624" s="128">
        <f t="shared" si="40"/>
        <v>741</v>
      </c>
      <c r="H624" s="128">
        <f t="shared" si="40"/>
        <v>1736</v>
      </c>
      <c r="I624" s="115">
        <f t="shared" si="40"/>
        <v>90</v>
      </c>
    </row>
    <row r="625" spans="2:9" ht="13.5">
      <c r="B625" s="228"/>
      <c r="C625" s="136">
        <f>SUM(D625:I625)</f>
        <v>100</v>
      </c>
      <c r="D625" s="117">
        <f>ROUND(D624/$C624*100,1)</f>
        <v>48.1</v>
      </c>
      <c r="E625" s="117">
        <f>ROUND(E624/$C624*100,1)</f>
        <v>3.2</v>
      </c>
      <c r="F625" s="117">
        <f>ROUND(F624/$C624*100,1)</f>
        <v>15.9</v>
      </c>
      <c r="G625" s="117">
        <f>ROUND(G624/$C624*100,1)</f>
        <v>9.5</v>
      </c>
      <c r="H625" s="117">
        <f>ROUND(H624/$C624*100,1)</f>
        <v>22.2</v>
      </c>
      <c r="I625" s="118">
        <f>ROUND(I624/$C624*100,1)-0.1</f>
        <v>1.0999999999999999</v>
      </c>
    </row>
    <row r="626" spans="2:9" ht="13.5">
      <c r="B626" s="233" t="s">
        <v>98</v>
      </c>
      <c r="C626" s="130">
        <f aca="true" t="shared" si="41" ref="C626:C636">SUM(D626:I626)</f>
        <v>930</v>
      </c>
      <c r="D626" s="129">
        <v>330</v>
      </c>
      <c r="E626" s="129">
        <v>48</v>
      </c>
      <c r="F626" s="129">
        <v>142</v>
      </c>
      <c r="G626" s="129">
        <v>150</v>
      </c>
      <c r="H626" s="129">
        <v>247</v>
      </c>
      <c r="I626" s="131">
        <v>13</v>
      </c>
    </row>
    <row r="627" spans="2:9" ht="13.5">
      <c r="B627" s="228"/>
      <c r="C627" s="136">
        <f t="shared" si="41"/>
        <v>99.99999999999999</v>
      </c>
      <c r="D627" s="117">
        <f>ROUND(D626/$C626*100,1)</f>
        <v>35.5</v>
      </c>
      <c r="E627" s="117">
        <f>ROUND(E626/$C626*100,1)</f>
        <v>5.2</v>
      </c>
      <c r="F627" s="117">
        <f>ROUND(F626/$C626*100,1)</f>
        <v>15.3</v>
      </c>
      <c r="G627" s="117">
        <f>ROUND(G626/$C626*100,1)</f>
        <v>16.1</v>
      </c>
      <c r="H627" s="117">
        <f>ROUND(H626/$C626*100,1)</f>
        <v>26.6</v>
      </c>
      <c r="I627" s="118">
        <f>ROUND(I626/$C626*100,1)-0.1</f>
        <v>1.2999999999999998</v>
      </c>
    </row>
    <row r="628" spans="2:9" ht="13.5">
      <c r="B628" s="227" t="s">
        <v>99</v>
      </c>
      <c r="C628" s="130">
        <f t="shared" si="41"/>
        <v>1264</v>
      </c>
      <c r="D628" s="129">
        <v>622</v>
      </c>
      <c r="E628" s="129">
        <v>37</v>
      </c>
      <c r="F628" s="129">
        <v>194</v>
      </c>
      <c r="G628" s="129">
        <v>103</v>
      </c>
      <c r="H628" s="129">
        <v>289</v>
      </c>
      <c r="I628" s="131">
        <v>19</v>
      </c>
    </row>
    <row r="629" spans="2:9" ht="13.5">
      <c r="B629" s="228"/>
      <c r="C629" s="136">
        <f t="shared" si="41"/>
        <v>100</v>
      </c>
      <c r="D629" s="117">
        <f>ROUND(D628/$C628*100,1)</f>
        <v>49.2</v>
      </c>
      <c r="E629" s="117">
        <f>ROUND(E628/$C628*100,1)</f>
        <v>2.9</v>
      </c>
      <c r="F629" s="117">
        <f>ROUND(F628/$C628*100,1)</f>
        <v>15.3</v>
      </c>
      <c r="G629" s="117">
        <f>ROUND(G628/$C628*100,1)</f>
        <v>8.1</v>
      </c>
      <c r="H629" s="117">
        <f>ROUND(H628/$C628*100,1)</f>
        <v>22.9</v>
      </c>
      <c r="I629" s="118">
        <f>ROUND(I628/$C628*100,1)+0.1</f>
        <v>1.6</v>
      </c>
    </row>
    <row r="630" spans="2:9" ht="13.5">
      <c r="B630" s="227" t="s">
        <v>100</v>
      </c>
      <c r="C630" s="130">
        <f t="shared" si="41"/>
        <v>2075</v>
      </c>
      <c r="D630" s="129">
        <v>1062</v>
      </c>
      <c r="E630" s="129">
        <v>66</v>
      </c>
      <c r="F630" s="129">
        <v>353</v>
      </c>
      <c r="G630" s="129">
        <v>163</v>
      </c>
      <c r="H630" s="129">
        <v>407</v>
      </c>
      <c r="I630" s="131">
        <v>24</v>
      </c>
    </row>
    <row r="631" spans="2:9" ht="13.5">
      <c r="B631" s="228"/>
      <c r="C631" s="136">
        <f t="shared" si="41"/>
        <v>100</v>
      </c>
      <c r="D631" s="117">
        <f>ROUND(D630/$C630*100,1)</f>
        <v>51.2</v>
      </c>
      <c r="E631" s="117">
        <f>ROUND(E630/$C630*100,1)</f>
        <v>3.2</v>
      </c>
      <c r="F631" s="117">
        <f>ROUND(F630/$C630*100,1)</f>
        <v>17</v>
      </c>
      <c r="G631" s="117">
        <f>ROUND(G630/$C630*100,1)</f>
        <v>7.9</v>
      </c>
      <c r="H631" s="117">
        <f>ROUND(H630/$C630*100,1)</f>
        <v>19.6</v>
      </c>
      <c r="I631" s="118">
        <f>ROUND(I630/$C630*100,1)-0.1</f>
        <v>1.0999999999999999</v>
      </c>
    </row>
    <row r="632" spans="2:9" ht="13.5">
      <c r="B632" s="227" t="s">
        <v>101</v>
      </c>
      <c r="C632" s="130">
        <f t="shared" si="41"/>
        <v>2201</v>
      </c>
      <c r="D632" s="129">
        <v>1082</v>
      </c>
      <c r="E632" s="129">
        <v>59</v>
      </c>
      <c r="F632" s="129">
        <v>348</v>
      </c>
      <c r="G632" s="129">
        <v>186</v>
      </c>
      <c r="H632" s="129">
        <v>508</v>
      </c>
      <c r="I632" s="131">
        <v>18</v>
      </c>
    </row>
    <row r="633" spans="2:9" ht="13.5">
      <c r="B633" s="228"/>
      <c r="C633" s="136">
        <f t="shared" si="41"/>
        <v>100.00000000000001</v>
      </c>
      <c r="D633" s="117">
        <f>ROUND(D632/$C632*100,1)</f>
        <v>49.2</v>
      </c>
      <c r="E633" s="117">
        <f>ROUND(E632/$C632*100,1)</f>
        <v>2.7</v>
      </c>
      <c r="F633" s="117">
        <f>ROUND(F632/$C632*100,1)</f>
        <v>15.8</v>
      </c>
      <c r="G633" s="117">
        <f>ROUND(G632/$C632*100,1)</f>
        <v>8.5</v>
      </c>
      <c r="H633" s="117">
        <f>ROUND(H632/$C632*100,1)</f>
        <v>23.1</v>
      </c>
      <c r="I633" s="118">
        <f>ROUND(I632/$C632*100,1)-0.1</f>
        <v>0.7000000000000001</v>
      </c>
    </row>
    <row r="634" spans="2:9" ht="13.5">
      <c r="B634" s="227" t="s">
        <v>102</v>
      </c>
      <c r="C634" s="130">
        <f t="shared" si="41"/>
        <v>1335</v>
      </c>
      <c r="D634" s="129">
        <v>663</v>
      </c>
      <c r="E634" s="129">
        <v>37</v>
      </c>
      <c r="F634" s="129">
        <v>204</v>
      </c>
      <c r="G634" s="129">
        <v>137</v>
      </c>
      <c r="H634" s="129">
        <v>283</v>
      </c>
      <c r="I634" s="131">
        <v>11</v>
      </c>
    </row>
    <row r="635" spans="2:9" ht="13.5">
      <c r="B635" s="228"/>
      <c r="C635" s="136">
        <f t="shared" si="41"/>
        <v>100</v>
      </c>
      <c r="D635" s="117">
        <f>ROUND(D634/$C634*100,1)</f>
        <v>49.7</v>
      </c>
      <c r="E635" s="117">
        <f>ROUND(E634/$C634*100,1)</f>
        <v>2.8</v>
      </c>
      <c r="F635" s="117">
        <f>ROUND(F634/$C634*100,1)</f>
        <v>15.3</v>
      </c>
      <c r="G635" s="117">
        <f>ROUND(G634/$C634*100,1)</f>
        <v>10.3</v>
      </c>
      <c r="H635" s="117">
        <f>ROUND(H634/$C634*100,1)</f>
        <v>21.2</v>
      </c>
      <c r="I635" s="118">
        <f>ROUND(I634/$C634*100,1)-0.1</f>
        <v>0.7000000000000001</v>
      </c>
    </row>
    <row r="636" spans="2:9" ht="13.5">
      <c r="B636" s="231" t="s">
        <v>11</v>
      </c>
      <c r="C636" s="130">
        <f t="shared" si="41"/>
        <v>14</v>
      </c>
      <c r="D636" s="129">
        <v>3</v>
      </c>
      <c r="E636" s="129">
        <v>0</v>
      </c>
      <c r="F636" s="129">
        <v>2</v>
      </c>
      <c r="G636" s="129">
        <v>2</v>
      </c>
      <c r="H636" s="129">
        <v>2</v>
      </c>
      <c r="I636" s="131">
        <v>5</v>
      </c>
    </row>
    <row r="637" spans="2:9" ht="13.5">
      <c r="B637" s="229"/>
      <c r="C637" s="137">
        <f>SUM(D637:I637)</f>
        <v>100</v>
      </c>
      <c r="D637" s="123">
        <f aca="true" t="shared" si="42" ref="D637:I637">ROUND(D636/$C636*100,1)</f>
        <v>21.4</v>
      </c>
      <c r="E637" s="123">
        <f t="shared" si="42"/>
        <v>0</v>
      </c>
      <c r="F637" s="123">
        <f t="shared" si="42"/>
        <v>14.3</v>
      </c>
      <c r="G637" s="123">
        <f t="shared" si="42"/>
        <v>14.3</v>
      </c>
      <c r="H637" s="123">
        <f t="shared" si="42"/>
        <v>14.3</v>
      </c>
      <c r="I637" s="124">
        <f t="shared" si="42"/>
        <v>35.7</v>
      </c>
    </row>
    <row r="638" spans="2:9" ht="13.5">
      <c r="B638" s="230" t="s">
        <v>6</v>
      </c>
      <c r="C638" s="128">
        <f aca="true" t="shared" si="43" ref="C638:I638">SUM(C642,C640,C644,C646,C648,C650)</f>
        <v>7819</v>
      </c>
      <c r="D638" s="128">
        <f t="shared" si="43"/>
        <v>3762</v>
      </c>
      <c r="E638" s="128">
        <f t="shared" si="43"/>
        <v>247</v>
      </c>
      <c r="F638" s="128">
        <f t="shared" si="43"/>
        <v>1243</v>
      </c>
      <c r="G638" s="128">
        <f t="shared" si="43"/>
        <v>741</v>
      </c>
      <c r="H638" s="128">
        <f t="shared" si="43"/>
        <v>1736</v>
      </c>
      <c r="I638" s="115">
        <f t="shared" si="43"/>
        <v>90</v>
      </c>
    </row>
    <row r="639" spans="2:9" ht="13.5">
      <c r="B639" s="228"/>
      <c r="C639" s="136">
        <f aca="true" t="shared" si="44" ref="C639:C651">SUM(D639:I639)</f>
        <v>100</v>
      </c>
      <c r="D639" s="117">
        <f>ROUND(D638/$C638*100,1)</f>
        <v>48.1</v>
      </c>
      <c r="E639" s="117">
        <f>ROUND(E638/$C638*100,1)</f>
        <v>3.2</v>
      </c>
      <c r="F639" s="117">
        <f>ROUND(F638/$C638*100,1)</f>
        <v>15.9</v>
      </c>
      <c r="G639" s="117">
        <f>ROUND(G638/$C638*100,1)</f>
        <v>9.5</v>
      </c>
      <c r="H639" s="117">
        <f>ROUND(H638/$C638*100,1)</f>
        <v>22.2</v>
      </c>
      <c r="I639" s="118">
        <f>ROUND(I638/$C638*100,1)-0.1</f>
        <v>1.0999999999999999</v>
      </c>
    </row>
    <row r="640" spans="2:9" ht="13.5">
      <c r="B640" s="227" t="s">
        <v>104</v>
      </c>
      <c r="C640" s="130">
        <f>SUM(D640:I640)</f>
        <v>815</v>
      </c>
      <c r="D640" s="120">
        <v>364</v>
      </c>
      <c r="E640" s="120">
        <v>23</v>
      </c>
      <c r="F640" s="120">
        <v>165</v>
      </c>
      <c r="G640" s="120">
        <v>70</v>
      </c>
      <c r="H640" s="120">
        <v>184</v>
      </c>
      <c r="I640" s="134">
        <v>9</v>
      </c>
    </row>
    <row r="641" spans="2:9" ht="13.5">
      <c r="B641" s="228"/>
      <c r="C641" s="136">
        <f>SUM(D641:I641)</f>
        <v>100</v>
      </c>
      <c r="D641" s="117">
        <f aca="true" t="shared" si="45" ref="D641:I641">ROUND(D640/$C640*100,1)</f>
        <v>44.7</v>
      </c>
      <c r="E641" s="117">
        <f t="shared" si="45"/>
        <v>2.8</v>
      </c>
      <c r="F641" s="117">
        <f t="shared" si="45"/>
        <v>20.2</v>
      </c>
      <c r="G641" s="117">
        <f t="shared" si="45"/>
        <v>8.6</v>
      </c>
      <c r="H641" s="117">
        <f t="shared" si="45"/>
        <v>22.6</v>
      </c>
      <c r="I641" s="118">
        <f t="shared" si="45"/>
        <v>1.1</v>
      </c>
    </row>
    <row r="642" spans="2:9" ht="13.5">
      <c r="B642" s="233" t="s">
        <v>103</v>
      </c>
      <c r="C642" s="130">
        <f t="shared" si="44"/>
        <v>1188</v>
      </c>
      <c r="D642" s="129">
        <v>478</v>
      </c>
      <c r="E642" s="129">
        <v>54</v>
      </c>
      <c r="F642" s="129">
        <v>222</v>
      </c>
      <c r="G642" s="129">
        <v>105</v>
      </c>
      <c r="H642" s="129">
        <v>313</v>
      </c>
      <c r="I642" s="131">
        <v>16</v>
      </c>
    </row>
    <row r="643" spans="2:9" ht="13.5">
      <c r="B643" s="228"/>
      <c r="C643" s="136">
        <f t="shared" si="44"/>
        <v>100</v>
      </c>
      <c r="D643" s="117">
        <f>ROUND(D642/$C642*100,1)</f>
        <v>40.2</v>
      </c>
      <c r="E643" s="117">
        <f>ROUND(E642/$C642*100,1)</f>
        <v>4.5</v>
      </c>
      <c r="F643" s="117">
        <f>ROUND(F642/$C642*100,1)</f>
        <v>18.7</v>
      </c>
      <c r="G643" s="117">
        <f>ROUND(G642/$C642*100,1)</f>
        <v>8.8</v>
      </c>
      <c r="H643" s="117">
        <f>ROUND(H642/$C642*100,1)</f>
        <v>26.3</v>
      </c>
      <c r="I643" s="118">
        <f>ROUND(I642/$C642*100,1)+0.2</f>
        <v>1.5</v>
      </c>
    </row>
    <row r="644" spans="2:9" ht="13.5">
      <c r="B644" s="227" t="s">
        <v>105</v>
      </c>
      <c r="C644" s="130">
        <f t="shared" si="44"/>
        <v>2658</v>
      </c>
      <c r="D644" s="120">
        <v>1379</v>
      </c>
      <c r="E644" s="120">
        <v>71</v>
      </c>
      <c r="F644" s="120">
        <v>386</v>
      </c>
      <c r="G644" s="120">
        <v>251</v>
      </c>
      <c r="H644" s="120">
        <v>543</v>
      </c>
      <c r="I644" s="134">
        <v>28</v>
      </c>
    </row>
    <row r="645" spans="2:9" ht="13.5">
      <c r="B645" s="228"/>
      <c r="C645" s="136">
        <f t="shared" si="44"/>
        <v>100</v>
      </c>
      <c r="D645" s="117">
        <f aca="true" t="shared" si="46" ref="D645:I645">ROUND(D644/$C644*100,1)</f>
        <v>51.9</v>
      </c>
      <c r="E645" s="117">
        <f t="shared" si="46"/>
        <v>2.7</v>
      </c>
      <c r="F645" s="117">
        <f t="shared" si="46"/>
        <v>14.5</v>
      </c>
      <c r="G645" s="117">
        <f t="shared" si="46"/>
        <v>9.4</v>
      </c>
      <c r="H645" s="117">
        <f t="shared" si="46"/>
        <v>20.4</v>
      </c>
      <c r="I645" s="118">
        <f t="shared" si="46"/>
        <v>1.1</v>
      </c>
    </row>
    <row r="646" spans="2:9" ht="13.5">
      <c r="B646" s="227" t="s">
        <v>106</v>
      </c>
      <c r="C646" s="130">
        <f t="shared" si="44"/>
        <v>1641</v>
      </c>
      <c r="D646" s="120">
        <v>739</v>
      </c>
      <c r="E646" s="120">
        <v>48</v>
      </c>
      <c r="F646" s="120">
        <v>268</v>
      </c>
      <c r="G646" s="120">
        <v>170</v>
      </c>
      <c r="H646" s="120">
        <v>395</v>
      </c>
      <c r="I646" s="134">
        <v>21</v>
      </c>
    </row>
    <row r="647" spans="2:9" ht="13.5">
      <c r="B647" s="228"/>
      <c r="C647" s="136">
        <f t="shared" si="44"/>
        <v>100.00000000000001</v>
      </c>
      <c r="D647" s="117">
        <f aca="true" t="shared" si="47" ref="D647:I647">ROUND(D646/$C646*100,1)</f>
        <v>45</v>
      </c>
      <c r="E647" s="117">
        <f t="shared" si="47"/>
        <v>2.9</v>
      </c>
      <c r="F647" s="117">
        <f t="shared" si="47"/>
        <v>16.3</v>
      </c>
      <c r="G647" s="117">
        <f t="shared" si="47"/>
        <v>10.4</v>
      </c>
      <c r="H647" s="117">
        <f t="shared" si="47"/>
        <v>24.1</v>
      </c>
      <c r="I647" s="118">
        <f t="shared" si="47"/>
        <v>1.3</v>
      </c>
    </row>
    <row r="648" spans="2:9" ht="13.5">
      <c r="B648" s="227" t="s">
        <v>107</v>
      </c>
      <c r="C648" s="130">
        <f t="shared" si="44"/>
        <v>326</v>
      </c>
      <c r="D648" s="120">
        <v>165</v>
      </c>
      <c r="E648" s="120">
        <v>3</v>
      </c>
      <c r="F648" s="120">
        <v>58</v>
      </c>
      <c r="G648" s="120">
        <v>23</v>
      </c>
      <c r="H648" s="120">
        <v>74</v>
      </c>
      <c r="I648" s="134">
        <v>3</v>
      </c>
    </row>
    <row r="649" spans="2:9" ht="13.5">
      <c r="B649" s="228"/>
      <c r="C649" s="136">
        <f t="shared" si="44"/>
        <v>100</v>
      </c>
      <c r="D649" s="117">
        <f aca="true" t="shared" si="48" ref="D649:I649">ROUND(D648/$C648*100,1)</f>
        <v>50.6</v>
      </c>
      <c r="E649" s="117">
        <f t="shared" si="48"/>
        <v>0.9</v>
      </c>
      <c r="F649" s="117">
        <f t="shared" si="48"/>
        <v>17.8</v>
      </c>
      <c r="G649" s="117">
        <f t="shared" si="48"/>
        <v>7.1</v>
      </c>
      <c r="H649" s="117">
        <f t="shared" si="48"/>
        <v>22.7</v>
      </c>
      <c r="I649" s="118">
        <f t="shared" si="48"/>
        <v>0.9</v>
      </c>
    </row>
    <row r="650" spans="2:9" ht="13.5">
      <c r="B650" s="227" t="s">
        <v>108</v>
      </c>
      <c r="C650" s="130">
        <f t="shared" si="44"/>
        <v>1191</v>
      </c>
      <c r="D650" s="120">
        <v>637</v>
      </c>
      <c r="E650" s="120">
        <v>48</v>
      </c>
      <c r="F650" s="120">
        <v>144</v>
      </c>
      <c r="G650" s="120">
        <v>122</v>
      </c>
      <c r="H650" s="120">
        <v>227</v>
      </c>
      <c r="I650" s="134">
        <v>13</v>
      </c>
    </row>
    <row r="651" spans="2:9" ht="13.5">
      <c r="B651" s="228"/>
      <c r="C651" s="137">
        <f t="shared" si="44"/>
        <v>100</v>
      </c>
      <c r="D651" s="123">
        <f aca="true" t="shared" si="49" ref="D651:I651">ROUND(D650/$C650*100,1)</f>
        <v>53.5</v>
      </c>
      <c r="E651" s="123">
        <f t="shared" si="49"/>
        <v>4</v>
      </c>
      <c r="F651" s="123">
        <f t="shared" si="49"/>
        <v>12.1</v>
      </c>
      <c r="G651" s="123">
        <f t="shared" si="49"/>
        <v>10.2</v>
      </c>
      <c r="H651" s="123">
        <f t="shared" si="49"/>
        <v>19.1</v>
      </c>
      <c r="I651" s="124">
        <f t="shared" si="49"/>
        <v>1.1</v>
      </c>
    </row>
    <row r="652" spans="2:9" ht="13.5">
      <c r="B652" s="230" t="s">
        <v>6</v>
      </c>
      <c r="C652" s="128">
        <f>SUM(C654,C656)</f>
        <v>7819</v>
      </c>
      <c r="D652" s="128">
        <f aca="true" t="shared" si="50" ref="D652:I652">SUM(D654,D656)</f>
        <v>3762</v>
      </c>
      <c r="E652" s="128">
        <f t="shared" si="50"/>
        <v>247</v>
      </c>
      <c r="F652" s="128">
        <f>SUM(F654,F656)</f>
        <v>1243</v>
      </c>
      <c r="G652" s="128">
        <f t="shared" si="50"/>
        <v>741</v>
      </c>
      <c r="H652" s="128">
        <f t="shared" si="50"/>
        <v>1736</v>
      </c>
      <c r="I652" s="131">
        <f t="shared" si="50"/>
        <v>90</v>
      </c>
    </row>
    <row r="653" spans="2:9" ht="13.5">
      <c r="B653" s="228"/>
      <c r="C653" s="136">
        <f>SUM(D653:I653)</f>
        <v>100</v>
      </c>
      <c r="D653" s="117">
        <f>ROUND(D652/$C652*100,1)</f>
        <v>48.1</v>
      </c>
      <c r="E653" s="117">
        <f>ROUND(E652/$C652*100,1)</f>
        <v>3.2</v>
      </c>
      <c r="F653" s="117">
        <f>ROUND(F652/$C652*100,1)</f>
        <v>15.9</v>
      </c>
      <c r="G653" s="117">
        <f>ROUND(G652/$C652*100,1)</f>
        <v>9.5</v>
      </c>
      <c r="H653" s="117">
        <f>ROUND(H652/$C652*100,1)</f>
        <v>22.2</v>
      </c>
      <c r="I653" s="118">
        <f>ROUND(I652/$C652*100,1)-0.1</f>
        <v>1.0999999999999999</v>
      </c>
    </row>
    <row r="654" spans="2:9" ht="13.5">
      <c r="B654" s="227" t="s">
        <v>163</v>
      </c>
      <c r="C654" s="130">
        <f>SUM(D654:I654)</f>
        <v>3189</v>
      </c>
      <c r="D654" s="120">
        <v>1014</v>
      </c>
      <c r="E654" s="120">
        <v>194</v>
      </c>
      <c r="F654" s="120">
        <v>576</v>
      </c>
      <c r="G654" s="120">
        <v>395</v>
      </c>
      <c r="H654" s="120">
        <v>965</v>
      </c>
      <c r="I654" s="134">
        <v>45</v>
      </c>
    </row>
    <row r="655" spans="2:9" ht="13.5">
      <c r="B655" s="228"/>
      <c r="C655" s="136">
        <f>SUM(D655:I655)</f>
        <v>100</v>
      </c>
      <c r="D655" s="117">
        <f>ROUND(D654/$C654*100,1)</f>
        <v>31.8</v>
      </c>
      <c r="E655" s="117">
        <f>ROUND(E654/$C654*100,1)</f>
        <v>6.1</v>
      </c>
      <c r="F655" s="117">
        <f>ROUND(F654/$C654*100,1)</f>
        <v>18.1</v>
      </c>
      <c r="G655" s="117">
        <f>ROUND(G654/$C654*100,1)</f>
        <v>12.4</v>
      </c>
      <c r="H655" s="117">
        <f>ROUND(H654/$C654*100,1)</f>
        <v>30.3</v>
      </c>
      <c r="I655" s="118">
        <f>ROUND(I654/$C654*100,1)-0.1</f>
        <v>1.2999999999999998</v>
      </c>
    </row>
    <row r="656" spans="2:9" ht="13.5">
      <c r="B656" s="231" t="s">
        <v>109</v>
      </c>
      <c r="C656" s="130">
        <f>SUM(D656:I656)</f>
        <v>4630</v>
      </c>
      <c r="D656" s="120">
        <v>2748</v>
      </c>
      <c r="E656" s="120">
        <v>53</v>
      </c>
      <c r="F656" s="120">
        <v>667</v>
      </c>
      <c r="G656" s="120">
        <v>346</v>
      </c>
      <c r="H656" s="120">
        <v>771</v>
      </c>
      <c r="I656" s="134">
        <v>45</v>
      </c>
    </row>
    <row r="657" spans="2:9" ht="13.5">
      <c r="B657" s="229"/>
      <c r="C657" s="137">
        <f>SUM(D657:I657)</f>
        <v>100.00000000000001</v>
      </c>
      <c r="D657" s="123">
        <f>ROUND(D656/$C656*100,1)</f>
        <v>59.4</v>
      </c>
      <c r="E657" s="123">
        <f>ROUND(E656/$C656*100,1)</f>
        <v>1.1</v>
      </c>
      <c r="F657" s="123">
        <f>ROUND(F656/$C656*100,1)</f>
        <v>14.4</v>
      </c>
      <c r="G657" s="123">
        <f>ROUND(G656/$C656*100,1)</f>
        <v>7.5</v>
      </c>
      <c r="H657" s="123">
        <f>ROUND(H656/$C656*100,1)</f>
        <v>16.7</v>
      </c>
      <c r="I657" s="124">
        <f>ROUND(I656/$C656*100,1)-0.1</f>
        <v>0.9</v>
      </c>
    </row>
    <row r="662" ht="13.5">
      <c r="A662" s="108" t="s">
        <v>288</v>
      </c>
    </row>
    <row r="663" ht="13.5">
      <c r="A663" s="108" t="s">
        <v>186</v>
      </c>
    </row>
    <row r="665" spans="2:7" ht="27">
      <c r="B665" s="109" t="s">
        <v>97</v>
      </c>
      <c r="C665" s="110" t="s">
        <v>6</v>
      </c>
      <c r="D665" s="127" t="s">
        <v>60</v>
      </c>
      <c r="E665" s="127" t="s">
        <v>61</v>
      </c>
      <c r="F665" s="127" t="s">
        <v>62</v>
      </c>
      <c r="G665" s="112" t="s">
        <v>11</v>
      </c>
    </row>
    <row r="666" spans="2:7" ht="13.5">
      <c r="B666" s="230" t="s">
        <v>6</v>
      </c>
      <c r="C666" s="128">
        <f>SUM(C668,C670,C672)</f>
        <v>7819</v>
      </c>
      <c r="D666" s="129">
        <f>SUM(D668,D670,D672)</f>
        <v>3366</v>
      </c>
      <c r="E666" s="129">
        <f>SUM(E668,E670,E672)</f>
        <v>4327</v>
      </c>
      <c r="F666" s="129">
        <f>SUM(F668,F670,F672)</f>
        <v>72</v>
      </c>
      <c r="G666" s="131">
        <f>SUM(G668,G670,G672)</f>
        <v>54</v>
      </c>
    </row>
    <row r="667" spans="2:7" ht="13.5">
      <c r="B667" s="228"/>
      <c r="C667" s="136">
        <f aca="true" t="shared" si="51" ref="C667:C673">SUM(D667:G667)</f>
        <v>100</v>
      </c>
      <c r="D667" s="117">
        <f>ROUND(D666/$C666*100,1)</f>
        <v>43</v>
      </c>
      <c r="E667" s="117">
        <f>ROUND(E666/$C666*100,1)</f>
        <v>55.3</v>
      </c>
      <c r="F667" s="117">
        <f>ROUND(F666/$C666*100,1)</f>
        <v>0.9</v>
      </c>
      <c r="G667" s="118">
        <f>ROUND(G666/$C666*100,1)+0.1</f>
        <v>0.7999999999999999</v>
      </c>
    </row>
    <row r="668" spans="2:7" ht="13.5">
      <c r="B668" s="233" t="s">
        <v>12</v>
      </c>
      <c r="C668" s="130">
        <f t="shared" si="51"/>
        <v>3936</v>
      </c>
      <c r="D668" s="129">
        <v>1699</v>
      </c>
      <c r="E668" s="129">
        <v>2173</v>
      </c>
      <c r="F668" s="129">
        <v>40</v>
      </c>
      <c r="G668" s="131">
        <v>24</v>
      </c>
    </row>
    <row r="669" spans="2:7" ht="13.5">
      <c r="B669" s="228"/>
      <c r="C669" s="136">
        <f t="shared" si="51"/>
        <v>100</v>
      </c>
      <c r="D669" s="117">
        <f>ROUND(D668/$C668*100,1)</f>
        <v>43.2</v>
      </c>
      <c r="E669" s="117">
        <f>ROUND(E668/$C668*100,1)</f>
        <v>55.2</v>
      </c>
      <c r="F669" s="117">
        <f>ROUND(F668/$C668*100,1)</f>
        <v>1</v>
      </c>
      <c r="G669" s="118">
        <f>ROUND(G668/$C668*100,1)</f>
        <v>0.6</v>
      </c>
    </row>
    <row r="670" spans="2:7" ht="13.5">
      <c r="B670" s="227" t="s">
        <v>13</v>
      </c>
      <c r="C670" s="130">
        <f t="shared" si="51"/>
        <v>3737</v>
      </c>
      <c r="D670" s="129">
        <v>1602</v>
      </c>
      <c r="E670" s="129">
        <v>2080</v>
      </c>
      <c r="F670" s="129">
        <v>31</v>
      </c>
      <c r="G670" s="131">
        <v>24</v>
      </c>
    </row>
    <row r="671" spans="2:7" ht="13.5">
      <c r="B671" s="228"/>
      <c r="C671" s="136">
        <f t="shared" si="51"/>
        <v>99.99999999999999</v>
      </c>
      <c r="D671" s="117">
        <f>ROUND(D670/$C670*100,1)</f>
        <v>42.9</v>
      </c>
      <c r="E671" s="117">
        <f>ROUND(E670/$C670*100,1)</f>
        <v>55.7</v>
      </c>
      <c r="F671" s="117">
        <f>ROUND(F670/$C670*100,1)</f>
        <v>0.8</v>
      </c>
      <c r="G671" s="118">
        <f>ROUND(G670/$C670*100,1)</f>
        <v>0.6</v>
      </c>
    </row>
    <row r="672" spans="2:7" ht="13.5">
      <c r="B672" s="231" t="s">
        <v>11</v>
      </c>
      <c r="C672" s="130">
        <f t="shared" si="51"/>
        <v>146</v>
      </c>
      <c r="D672" s="129">
        <v>65</v>
      </c>
      <c r="E672" s="129">
        <v>74</v>
      </c>
      <c r="F672" s="129">
        <v>1</v>
      </c>
      <c r="G672" s="131">
        <v>6</v>
      </c>
    </row>
    <row r="673" spans="2:7" ht="13.5">
      <c r="B673" s="229"/>
      <c r="C673" s="137">
        <f t="shared" si="51"/>
        <v>100</v>
      </c>
      <c r="D673" s="123">
        <f>ROUND(D672/$C672*100,1)</f>
        <v>44.5</v>
      </c>
      <c r="E673" s="123">
        <f>ROUND(E672/$C672*100,1)</f>
        <v>50.7</v>
      </c>
      <c r="F673" s="123">
        <f>ROUND(F672/$C672*100,1)</f>
        <v>0.7</v>
      </c>
      <c r="G673" s="124">
        <f>ROUND(G672/$C672*100,1)</f>
        <v>4.1</v>
      </c>
    </row>
    <row r="674" spans="2:7" ht="13.5">
      <c r="B674" s="230" t="s">
        <v>6</v>
      </c>
      <c r="C674" s="138">
        <f>SUM(C676,C678,C680,C682,C684,C686)</f>
        <v>7819</v>
      </c>
      <c r="D674" s="138">
        <f>SUM(D676,D678,D680,D682,D684,D686)</f>
        <v>3366</v>
      </c>
      <c r="E674" s="138">
        <f>SUM(E676,E678,E680,E682,E684,E686)</f>
        <v>4327</v>
      </c>
      <c r="F674" s="138">
        <f>SUM(F676,F678,F680,F682,F684,F686)</f>
        <v>72</v>
      </c>
      <c r="G674" s="139">
        <f>SUM(G676,G678,G680,G682,G684,G686)</f>
        <v>54</v>
      </c>
    </row>
    <row r="675" spans="2:7" ht="13.5">
      <c r="B675" s="228"/>
      <c r="C675" s="136">
        <f>SUM(D675:G675)</f>
        <v>100</v>
      </c>
      <c r="D675" s="117">
        <f>ROUND(D674/$C674*100,1)</f>
        <v>43</v>
      </c>
      <c r="E675" s="117">
        <f>ROUND(E674/$C674*100,1)</f>
        <v>55.3</v>
      </c>
      <c r="F675" s="117">
        <f>ROUND(F674/$C674*100,1)</f>
        <v>0.9</v>
      </c>
      <c r="G675" s="118">
        <f>ROUND(G674/$C674*100,1)+0.1</f>
        <v>0.7999999999999999</v>
      </c>
    </row>
    <row r="676" spans="2:7" ht="13.5">
      <c r="B676" s="233" t="s">
        <v>98</v>
      </c>
      <c r="C676" s="130">
        <f>SUM(D676:G676)</f>
        <v>930</v>
      </c>
      <c r="D676" s="129">
        <v>66</v>
      </c>
      <c r="E676" s="129">
        <v>820</v>
      </c>
      <c r="F676" s="129">
        <v>36</v>
      </c>
      <c r="G676" s="131">
        <v>8</v>
      </c>
    </row>
    <row r="677" spans="2:7" ht="13.5">
      <c r="B677" s="228"/>
      <c r="C677" s="136">
        <f aca="true" t="shared" si="52" ref="C677:C686">SUM(D677:G677)</f>
        <v>100</v>
      </c>
      <c r="D677" s="117">
        <f>ROUND(D676/$C676*100,1)</f>
        <v>7.1</v>
      </c>
      <c r="E677" s="117">
        <f>ROUND(E676/$C676*100,1)</f>
        <v>88.2</v>
      </c>
      <c r="F677" s="117">
        <f>ROUND(F676/$C676*100,1)</f>
        <v>3.9</v>
      </c>
      <c r="G677" s="118">
        <f>ROUND(G676/$C676*100,1)-0.1</f>
        <v>0.8</v>
      </c>
    </row>
    <row r="678" spans="2:7" ht="13.5">
      <c r="B678" s="227" t="s">
        <v>99</v>
      </c>
      <c r="C678" s="130">
        <f t="shared" si="52"/>
        <v>1264</v>
      </c>
      <c r="D678" s="129">
        <v>369</v>
      </c>
      <c r="E678" s="129">
        <v>869</v>
      </c>
      <c r="F678" s="129">
        <v>16</v>
      </c>
      <c r="G678" s="131">
        <v>10</v>
      </c>
    </row>
    <row r="679" spans="2:7" ht="13.5">
      <c r="B679" s="228"/>
      <c r="C679" s="136">
        <f t="shared" si="52"/>
        <v>100</v>
      </c>
      <c r="D679" s="117">
        <f>ROUND(D678/$C678*100,1)</f>
        <v>29.2</v>
      </c>
      <c r="E679" s="117">
        <f>ROUND(E678/$C678*100,1)-0.1</f>
        <v>68.7</v>
      </c>
      <c r="F679" s="117">
        <f>ROUND(F678/$C678*100,1)</f>
        <v>1.3</v>
      </c>
      <c r="G679" s="118">
        <f>ROUND(G678/$C678*100,1)</f>
        <v>0.8</v>
      </c>
    </row>
    <row r="680" spans="2:7" ht="13.5">
      <c r="B680" s="227" t="s">
        <v>100</v>
      </c>
      <c r="C680" s="130">
        <f t="shared" si="52"/>
        <v>2075</v>
      </c>
      <c r="D680" s="129">
        <v>841</v>
      </c>
      <c r="E680" s="129">
        <v>1211</v>
      </c>
      <c r="F680" s="129">
        <v>9</v>
      </c>
      <c r="G680" s="131">
        <v>14</v>
      </c>
    </row>
    <row r="681" spans="2:7" ht="13.5">
      <c r="B681" s="228"/>
      <c r="C681" s="136">
        <f t="shared" si="52"/>
        <v>100.00000000000001</v>
      </c>
      <c r="D681" s="117">
        <f>ROUND(D680/$C680*100,1)</f>
        <v>40.5</v>
      </c>
      <c r="E681" s="117">
        <f>ROUND(E680/$C680*100,1)</f>
        <v>58.4</v>
      </c>
      <c r="F681" s="117">
        <f>ROUND(F680/$C680*100,1)</f>
        <v>0.4</v>
      </c>
      <c r="G681" s="118">
        <f>ROUND(G680/$C680*100,1)</f>
        <v>0.7</v>
      </c>
    </row>
    <row r="682" spans="2:7" ht="13.5">
      <c r="B682" s="227" t="s">
        <v>101</v>
      </c>
      <c r="C682" s="130">
        <f t="shared" si="52"/>
        <v>2201</v>
      </c>
      <c r="D682" s="129">
        <v>1205</v>
      </c>
      <c r="E682" s="129">
        <v>978</v>
      </c>
      <c r="F682" s="129">
        <v>8</v>
      </c>
      <c r="G682" s="131">
        <v>10</v>
      </c>
    </row>
    <row r="683" spans="2:7" ht="13.5">
      <c r="B683" s="228"/>
      <c r="C683" s="136">
        <f t="shared" si="52"/>
        <v>100</v>
      </c>
      <c r="D683" s="117">
        <f>ROUND(D682/$C682*100,1)</f>
        <v>54.7</v>
      </c>
      <c r="E683" s="117">
        <f>ROUND(E682/$C682*100,1)</f>
        <v>44.4</v>
      </c>
      <c r="F683" s="117">
        <f>ROUND(F682/$C682*100,1)</f>
        <v>0.4</v>
      </c>
      <c r="G683" s="118">
        <f>ROUND(G682/$C682*100,1)</f>
        <v>0.5</v>
      </c>
    </row>
    <row r="684" spans="2:7" ht="13.5">
      <c r="B684" s="227" t="s">
        <v>102</v>
      </c>
      <c r="C684" s="130">
        <f t="shared" si="52"/>
        <v>1335</v>
      </c>
      <c r="D684" s="129">
        <v>881</v>
      </c>
      <c r="E684" s="129">
        <v>444</v>
      </c>
      <c r="F684" s="129">
        <v>3</v>
      </c>
      <c r="G684" s="131">
        <v>7</v>
      </c>
    </row>
    <row r="685" spans="2:7" ht="13.5">
      <c r="B685" s="228"/>
      <c r="C685" s="136">
        <f t="shared" si="52"/>
        <v>100</v>
      </c>
      <c r="D685" s="117">
        <f>ROUND(D684/$C684*100,1)</f>
        <v>66</v>
      </c>
      <c r="E685" s="117">
        <f>ROUND(E684/$C684*100,1)</f>
        <v>33.3</v>
      </c>
      <c r="F685" s="117">
        <f>ROUND(F684/$C684*100,1)</f>
        <v>0.2</v>
      </c>
      <c r="G685" s="118">
        <f>ROUND(G684/$C684*100,1)</f>
        <v>0.5</v>
      </c>
    </row>
    <row r="686" spans="2:7" ht="13.5">
      <c r="B686" s="231" t="s">
        <v>11</v>
      </c>
      <c r="C686" s="130">
        <f t="shared" si="52"/>
        <v>14</v>
      </c>
      <c r="D686" s="129">
        <v>4</v>
      </c>
      <c r="E686" s="129">
        <v>5</v>
      </c>
      <c r="F686" s="129">
        <v>0</v>
      </c>
      <c r="G686" s="131">
        <v>5</v>
      </c>
    </row>
    <row r="687" spans="2:7" ht="13.5">
      <c r="B687" s="229"/>
      <c r="C687" s="137">
        <f>SUM(D687:G687)</f>
        <v>100.00000000000001</v>
      </c>
      <c r="D687" s="123">
        <f>ROUND(D686/$C686*100,1)</f>
        <v>28.6</v>
      </c>
      <c r="E687" s="123">
        <f>ROUND(E686/$C686*100,1)</f>
        <v>35.7</v>
      </c>
      <c r="F687" s="123">
        <f>ROUND(F686/$C686*100,1)</f>
        <v>0</v>
      </c>
      <c r="G687" s="124">
        <f>ROUND(G686/$C686*100,1)</f>
        <v>35.7</v>
      </c>
    </row>
    <row r="688" spans="2:7" ht="13.5">
      <c r="B688" s="230" t="s">
        <v>6</v>
      </c>
      <c r="C688" s="138">
        <f>SUM(C692,C690,C694,C696,C698,C700)</f>
        <v>7819</v>
      </c>
      <c r="D688" s="138">
        <f>SUM(D692,D690,D694,D696,D698,D700)</f>
        <v>3366</v>
      </c>
      <c r="E688" s="138">
        <f>SUM(E692,E690,E694,E696,E698,E700)</f>
        <v>4327</v>
      </c>
      <c r="F688" s="138">
        <f>SUM(F692,F690,F694,F696,F698,F700)</f>
        <v>72</v>
      </c>
      <c r="G688" s="139">
        <f>SUM(G692,G690,G694,G696,G698,G700)</f>
        <v>54</v>
      </c>
    </row>
    <row r="689" spans="2:7" ht="13.5">
      <c r="B689" s="228"/>
      <c r="C689" s="136">
        <f aca="true" t="shared" si="53" ref="C689:C701">SUM(D689:G689)</f>
        <v>100</v>
      </c>
      <c r="D689" s="117">
        <f>ROUND(D688/$C688*100,1)</f>
        <v>43</v>
      </c>
      <c r="E689" s="117">
        <f>ROUND(E688/$C688*100,1)</f>
        <v>55.3</v>
      </c>
      <c r="F689" s="117">
        <f>ROUND(F688/$C688*100,1)</f>
        <v>0.9</v>
      </c>
      <c r="G689" s="118">
        <f>ROUND(G688/$C688*100,1)+0.1</f>
        <v>0.7999999999999999</v>
      </c>
    </row>
    <row r="690" spans="2:7" ht="13.5">
      <c r="B690" s="227" t="s">
        <v>104</v>
      </c>
      <c r="C690" s="130">
        <f>SUM(D690:G690)</f>
        <v>815</v>
      </c>
      <c r="D690" s="120">
        <v>346</v>
      </c>
      <c r="E690" s="120">
        <v>457</v>
      </c>
      <c r="F690" s="120">
        <v>6</v>
      </c>
      <c r="G690" s="134">
        <v>6</v>
      </c>
    </row>
    <row r="691" spans="2:7" ht="13.5">
      <c r="B691" s="228"/>
      <c r="C691" s="136">
        <f>SUM(D691:G691)</f>
        <v>100</v>
      </c>
      <c r="D691" s="117">
        <f>ROUND(D690/$C690*100,1)</f>
        <v>42.5</v>
      </c>
      <c r="E691" s="117">
        <f>ROUND(E690/$C690*100,1)</f>
        <v>56.1</v>
      </c>
      <c r="F691" s="117">
        <f>ROUND(F690/$C690*100,1)</f>
        <v>0.7</v>
      </c>
      <c r="G691" s="118">
        <f>ROUND(G690/$C690*100,1)</f>
        <v>0.7</v>
      </c>
    </row>
    <row r="692" spans="2:7" ht="13.5">
      <c r="B692" s="233" t="s">
        <v>103</v>
      </c>
      <c r="C692" s="130">
        <f t="shared" si="53"/>
        <v>1188</v>
      </c>
      <c r="D692" s="129">
        <v>565</v>
      </c>
      <c r="E692" s="129">
        <v>600</v>
      </c>
      <c r="F692" s="129">
        <v>15</v>
      </c>
      <c r="G692" s="131">
        <v>8</v>
      </c>
    </row>
    <row r="693" spans="2:7" ht="13.5">
      <c r="B693" s="228"/>
      <c r="C693" s="136">
        <f>SUM(D693:G693)</f>
        <v>99.99999999999999</v>
      </c>
      <c r="D693" s="117">
        <f>ROUND(D692/$C692*100,1)</f>
        <v>47.6</v>
      </c>
      <c r="E693" s="117">
        <f>ROUND(E692/$C692*100,1)</f>
        <v>50.5</v>
      </c>
      <c r="F693" s="117">
        <f>ROUND(F692/$C692*100,1)</f>
        <v>1.3</v>
      </c>
      <c r="G693" s="118">
        <f>ROUND(G692/$C692*100,1)-0.1</f>
        <v>0.6</v>
      </c>
    </row>
    <row r="694" spans="2:7" ht="13.5">
      <c r="B694" s="227" t="s">
        <v>105</v>
      </c>
      <c r="C694" s="130">
        <f t="shared" si="53"/>
        <v>2658</v>
      </c>
      <c r="D694" s="120">
        <v>1125</v>
      </c>
      <c r="E694" s="120">
        <v>1494</v>
      </c>
      <c r="F694" s="120">
        <v>21</v>
      </c>
      <c r="G694" s="134">
        <v>18</v>
      </c>
    </row>
    <row r="695" spans="2:7" ht="13.5">
      <c r="B695" s="228"/>
      <c r="C695" s="136">
        <f t="shared" si="53"/>
        <v>100</v>
      </c>
      <c r="D695" s="117">
        <f>ROUND(D694/$C694*100,1)</f>
        <v>42.3</v>
      </c>
      <c r="E695" s="117">
        <f>ROUND(E694/$C694*100,1)</f>
        <v>56.2</v>
      </c>
      <c r="F695" s="117">
        <f>ROUND(F694/$C694*100,1)</f>
        <v>0.8</v>
      </c>
      <c r="G695" s="118">
        <f>ROUND(G694/$C694*100,1)</f>
        <v>0.7</v>
      </c>
    </row>
    <row r="696" spans="2:7" ht="13.5">
      <c r="B696" s="227" t="s">
        <v>106</v>
      </c>
      <c r="C696" s="130">
        <f t="shared" si="53"/>
        <v>1641</v>
      </c>
      <c r="D696" s="120">
        <v>714</v>
      </c>
      <c r="E696" s="120">
        <v>897</v>
      </c>
      <c r="F696" s="120">
        <v>19</v>
      </c>
      <c r="G696" s="134">
        <v>11</v>
      </c>
    </row>
    <row r="697" spans="2:7" ht="13.5">
      <c r="B697" s="228"/>
      <c r="C697" s="136">
        <f t="shared" si="53"/>
        <v>100</v>
      </c>
      <c r="D697" s="117">
        <f>ROUND(D696/$C696*100,1)</f>
        <v>43.5</v>
      </c>
      <c r="E697" s="117">
        <f>ROUND(E696/$C696*100,1)</f>
        <v>54.7</v>
      </c>
      <c r="F697" s="117">
        <f>ROUND(F696/$C696*100,1)</f>
        <v>1.2</v>
      </c>
      <c r="G697" s="118">
        <f>ROUND(G696/$C696*100,1)-0.1</f>
        <v>0.6</v>
      </c>
    </row>
    <row r="698" spans="2:7" ht="13.5">
      <c r="B698" s="227" t="s">
        <v>107</v>
      </c>
      <c r="C698" s="130">
        <f t="shared" si="53"/>
        <v>326</v>
      </c>
      <c r="D698" s="120">
        <v>117</v>
      </c>
      <c r="E698" s="120">
        <v>202</v>
      </c>
      <c r="F698" s="120">
        <v>5</v>
      </c>
      <c r="G698" s="134">
        <v>2</v>
      </c>
    </row>
    <row r="699" spans="2:7" ht="13.5">
      <c r="B699" s="228"/>
      <c r="C699" s="136">
        <f t="shared" si="53"/>
        <v>100</v>
      </c>
      <c r="D699" s="117">
        <f>ROUND(D698/$C698*100,1)</f>
        <v>35.9</v>
      </c>
      <c r="E699" s="117">
        <f>ROUND(E698/$C698*100,1)</f>
        <v>62</v>
      </c>
      <c r="F699" s="117">
        <f>ROUND(F698/$C698*100,1)</f>
        <v>1.5</v>
      </c>
      <c r="G699" s="118">
        <f>ROUND(G698/$C698*100,1)</f>
        <v>0.6</v>
      </c>
    </row>
    <row r="700" spans="2:7" ht="13.5">
      <c r="B700" s="227" t="s">
        <v>108</v>
      </c>
      <c r="C700" s="130">
        <f t="shared" si="53"/>
        <v>1191</v>
      </c>
      <c r="D700" s="120">
        <v>499</v>
      </c>
      <c r="E700" s="120">
        <v>677</v>
      </c>
      <c r="F700" s="120">
        <v>6</v>
      </c>
      <c r="G700" s="134">
        <v>9</v>
      </c>
    </row>
    <row r="701" spans="2:7" ht="13.5">
      <c r="B701" s="228"/>
      <c r="C701" s="137">
        <f t="shared" si="53"/>
        <v>99.99999999999999</v>
      </c>
      <c r="D701" s="123">
        <f>ROUND(D700/$C700*100,1)</f>
        <v>41.9</v>
      </c>
      <c r="E701" s="123">
        <f>ROUND(E700/$C700*100,1)</f>
        <v>56.8</v>
      </c>
      <c r="F701" s="123">
        <f>ROUND(F700/$C700*100,1)</f>
        <v>0.5</v>
      </c>
      <c r="G701" s="124">
        <f>ROUND(G700/$C700*100,1)</f>
        <v>0.8</v>
      </c>
    </row>
    <row r="702" spans="2:7" ht="13.5">
      <c r="B702" s="230" t="s">
        <v>6</v>
      </c>
      <c r="C702" s="128">
        <f>SUM(C704,C706)</f>
        <v>7819</v>
      </c>
      <c r="D702" s="129">
        <f>SUM(D704,D706)</f>
        <v>3366</v>
      </c>
      <c r="E702" s="129">
        <f>SUM(E704,E706)</f>
        <v>4327</v>
      </c>
      <c r="F702" s="129">
        <f>SUM(F704,F706)</f>
        <v>72</v>
      </c>
      <c r="G702" s="131">
        <f>SUM(G704,G706)</f>
        <v>54</v>
      </c>
    </row>
    <row r="703" spans="2:7" ht="13.5">
      <c r="B703" s="228"/>
      <c r="C703" s="136">
        <f>SUM(D703:G703)</f>
        <v>100</v>
      </c>
      <c r="D703" s="117">
        <f>ROUND(D702/$C702*100,1)</f>
        <v>43</v>
      </c>
      <c r="E703" s="117">
        <f>ROUND(E702/$C702*100,1)</f>
        <v>55.3</v>
      </c>
      <c r="F703" s="117">
        <f>ROUND(F702/$C702*100,1)</f>
        <v>0.9</v>
      </c>
      <c r="G703" s="118">
        <f>ROUND(G702/$C702*100,1)+0.1</f>
        <v>0.7999999999999999</v>
      </c>
    </row>
    <row r="704" spans="2:7" ht="13.5">
      <c r="B704" s="227" t="s">
        <v>163</v>
      </c>
      <c r="C704" s="130">
        <f>SUM(D704:G704)</f>
        <v>3189</v>
      </c>
      <c r="D704" s="120">
        <v>1255</v>
      </c>
      <c r="E704" s="120">
        <v>1859</v>
      </c>
      <c r="F704" s="120">
        <v>47</v>
      </c>
      <c r="G704" s="134">
        <v>28</v>
      </c>
    </row>
    <row r="705" spans="2:7" ht="13.5">
      <c r="B705" s="228"/>
      <c r="C705" s="136">
        <f>SUM(D705:G705)</f>
        <v>99.99999999999999</v>
      </c>
      <c r="D705" s="117">
        <f>ROUND(D704/$C704*100,1)</f>
        <v>39.4</v>
      </c>
      <c r="E705" s="117">
        <f>ROUND(E704/$C704*100,1)</f>
        <v>58.3</v>
      </c>
      <c r="F705" s="117">
        <f>ROUND(F704/$C704*100,1)</f>
        <v>1.5</v>
      </c>
      <c r="G705" s="118">
        <f>ROUND(G704/$C704*100,1)-0.1</f>
        <v>0.8</v>
      </c>
    </row>
    <row r="706" spans="2:7" ht="13.5">
      <c r="B706" s="231" t="s">
        <v>109</v>
      </c>
      <c r="C706" s="130">
        <f>SUM(D706:G706)</f>
        <v>4630</v>
      </c>
      <c r="D706" s="120">
        <v>2111</v>
      </c>
      <c r="E706" s="120">
        <v>2468</v>
      </c>
      <c r="F706" s="120">
        <v>25</v>
      </c>
      <c r="G706" s="134">
        <v>26</v>
      </c>
    </row>
    <row r="707" spans="2:7" ht="13.5">
      <c r="B707" s="229"/>
      <c r="C707" s="137">
        <f>SUM(D707:G707)</f>
        <v>100</v>
      </c>
      <c r="D707" s="123">
        <f>ROUND(D706/$C706*100,1)</f>
        <v>45.6</v>
      </c>
      <c r="E707" s="123">
        <f>ROUND(E706/$C706*100,1)</f>
        <v>53.3</v>
      </c>
      <c r="F707" s="123">
        <f>ROUND(F706/$C706*100,1)</f>
        <v>0.5</v>
      </c>
      <c r="G707" s="124">
        <f>ROUND(G706/$C706*100,1)</f>
        <v>0.6</v>
      </c>
    </row>
    <row r="712" ht="13.5">
      <c r="A712" s="108" t="s">
        <v>289</v>
      </c>
    </row>
    <row r="713" ht="13.5">
      <c r="A713" s="108" t="s">
        <v>187</v>
      </c>
    </row>
    <row r="715" spans="2:7" ht="27">
      <c r="B715" s="109" t="s">
        <v>97</v>
      </c>
      <c r="C715" s="110" t="s">
        <v>6</v>
      </c>
      <c r="D715" s="127" t="s">
        <v>60</v>
      </c>
      <c r="E715" s="127" t="s">
        <v>61</v>
      </c>
      <c r="F715" s="127" t="s">
        <v>62</v>
      </c>
      <c r="G715" s="112" t="s">
        <v>11</v>
      </c>
    </row>
    <row r="716" spans="2:7" ht="13.5">
      <c r="B716" s="230" t="s">
        <v>6</v>
      </c>
      <c r="C716" s="128">
        <f>SUM(C718,C720,C722)</f>
        <v>7819</v>
      </c>
      <c r="D716" s="129">
        <f>SUM(D718,D720,D722)</f>
        <v>4417</v>
      </c>
      <c r="E716" s="129">
        <f>SUM(E718,E720,E722)</f>
        <v>3225</v>
      </c>
      <c r="F716" s="129">
        <f>SUM(F718,F720,F722)</f>
        <v>118</v>
      </c>
      <c r="G716" s="131">
        <f>SUM(G718,G720,G722)</f>
        <v>59</v>
      </c>
    </row>
    <row r="717" spans="2:7" ht="13.5">
      <c r="B717" s="228"/>
      <c r="C717" s="136">
        <f aca="true" t="shared" si="54" ref="C717:C723">SUM(D717:G717)</f>
        <v>100</v>
      </c>
      <c r="D717" s="117">
        <f>ROUND(D716/$C716*100,1)</f>
        <v>56.5</v>
      </c>
      <c r="E717" s="117">
        <f>ROUND(E716/$C716*100,1)</f>
        <v>41.2</v>
      </c>
      <c r="F717" s="117">
        <f>ROUND(F716/$C716*100,1)</f>
        <v>1.5</v>
      </c>
      <c r="G717" s="118">
        <f>ROUND(G716/$C716*100,1)</f>
        <v>0.8</v>
      </c>
    </row>
    <row r="718" spans="2:7" ht="13.5">
      <c r="B718" s="233" t="s">
        <v>12</v>
      </c>
      <c r="C718" s="130">
        <f t="shared" si="54"/>
        <v>3936</v>
      </c>
      <c r="D718" s="129">
        <v>2191</v>
      </c>
      <c r="E718" s="129">
        <v>1653</v>
      </c>
      <c r="F718" s="129">
        <v>68</v>
      </c>
      <c r="G718" s="131">
        <v>24</v>
      </c>
    </row>
    <row r="719" spans="2:7" ht="13.5">
      <c r="B719" s="228"/>
      <c r="C719" s="136">
        <f t="shared" si="54"/>
        <v>100</v>
      </c>
      <c r="D719" s="117">
        <f>ROUND(D718/$C718*100,1)</f>
        <v>55.7</v>
      </c>
      <c r="E719" s="117">
        <f>ROUND(E718/$C718*100,1)</f>
        <v>42</v>
      </c>
      <c r="F719" s="117">
        <f>ROUND(F718/$C718*100,1)</f>
        <v>1.7</v>
      </c>
      <c r="G719" s="118">
        <f>ROUND(G718/$C718*100,1)</f>
        <v>0.6</v>
      </c>
    </row>
    <row r="720" spans="2:7" ht="13.5">
      <c r="B720" s="227" t="s">
        <v>13</v>
      </c>
      <c r="C720" s="130">
        <f t="shared" si="54"/>
        <v>3737</v>
      </c>
      <c r="D720" s="129">
        <v>2144</v>
      </c>
      <c r="E720" s="129">
        <v>1515</v>
      </c>
      <c r="F720" s="129">
        <v>49</v>
      </c>
      <c r="G720" s="131">
        <v>29</v>
      </c>
    </row>
    <row r="721" spans="2:7" ht="13.5">
      <c r="B721" s="228"/>
      <c r="C721" s="136">
        <f t="shared" si="54"/>
        <v>100</v>
      </c>
      <c r="D721" s="117">
        <f>ROUND(D720/$C720*100,1)</f>
        <v>57.4</v>
      </c>
      <c r="E721" s="117">
        <f>ROUND(E720/$C720*100,1)</f>
        <v>40.5</v>
      </c>
      <c r="F721" s="117">
        <f>ROUND(F720/$C720*100,1)</f>
        <v>1.3</v>
      </c>
      <c r="G721" s="118">
        <f>ROUND(G720/$C720*100,1)</f>
        <v>0.8</v>
      </c>
    </row>
    <row r="722" spans="2:7" ht="13.5">
      <c r="B722" s="231" t="s">
        <v>11</v>
      </c>
      <c r="C722" s="130">
        <f t="shared" si="54"/>
        <v>146</v>
      </c>
      <c r="D722" s="129">
        <v>82</v>
      </c>
      <c r="E722" s="129">
        <v>57</v>
      </c>
      <c r="F722" s="129">
        <v>1</v>
      </c>
      <c r="G722" s="131">
        <v>6</v>
      </c>
    </row>
    <row r="723" spans="2:7" ht="13.5">
      <c r="B723" s="229"/>
      <c r="C723" s="137">
        <f t="shared" si="54"/>
        <v>100</v>
      </c>
      <c r="D723" s="123">
        <f>ROUND(D722/$C722*100,1)</f>
        <v>56.2</v>
      </c>
      <c r="E723" s="123">
        <f>ROUND(E722/$C722*100,1)</f>
        <v>39</v>
      </c>
      <c r="F723" s="123">
        <f>ROUND(F722/$C722*100,1)</f>
        <v>0.7</v>
      </c>
      <c r="G723" s="124">
        <f>ROUND(G722/$C722*100,1)</f>
        <v>4.1</v>
      </c>
    </row>
    <row r="724" spans="2:7" ht="13.5">
      <c r="B724" s="230" t="s">
        <v>6</v>
      </c>
      <c r="C724" s="138">
        <f>SUM(C726,C728,C730,C732,C734,C736)</f>
        <v>7819</v>
      </c>
      <c r="D724" s="138">
        <f>SUM(D726,D728,D730,D732,D734,D736)</f>
        <v>4417</v>
      </c>
      <c r="E724" s="138">
        <f>SUM(E726,E728,E730,E732,E734,E736)</f>
        <v>3225</v>
      </c>
      <c r="F724" s="138">
        <f>SUM(F726,F728,F730,F732,F734,F736)</f>
        <v>118</v>
      </c>
      <c r="G724" s="139">
        <f>SUM(G726,G728,G730,G732,G734,G736)</f>
        <v>59</v>
      </c>
    </row>
    <row r="725" spans="2:7" ht="13.5">
      <c r="B725" s="228"/>
      <c r="C725" s="136">
        <f aca="true" t="shared" si="55" ref="C725:C737">SUM(D725:G725)</f>
        <v>100</v>
      </c>
      <c r="D725" s="117">
        <f>ROUND(D724/$C724*100,1)</f>
        <v>56.5</v>
      </c>
      <c r="E725" s="117">
        <f>ROUND(E724/$C724*100,1)</f>
        <v>41.2</v>
      </c>
      <c r="F725" s="117">
        <f>ROUND(F724/$C724*100,1)</f>
        <v>1.5</v>
      </c>
      <c r="G725" s="118">
        <f>ROUND(G724/$C724*100,1)</f>
        <v>0.8</v>
      </c>
    </row>
    <row r="726" spans="2:7" ht="13.5">
      <c r="B726" s="233" t="s">
        <v>98</v>
      </c>
      <c r="C726" s="130">
        <f t="shared" si="55"/>
        <v>930</v>
      </c>
      <c r="D726" s="129">
        <v>121</v>
      </c>
      <c r="E726" s="129">
        <v>787</v>
      </c>
      <c r="F726" s="129">
        <v>14</v>
      </c>
      <c r="G726" s="131">
        <v>8</v>
      </c>
    </row>
    <row r="727" spans="2:7" ht="13.5">
      <c r="B727" s="228"/>
      <c r="C727" s="136">
        <f t="shared" si="55"/>
        <v>100</v>
      </c>
      <c r="D727" s="117">
        <f>ROUND(D726/$C726*100,1)</f>
        <v>13</v>
      </c>
      <c r="E727" s="117">
        <f>ROUND(E726/$C726*100,1)</f>
        <v>84.6</v>
      </c>
      <c r="F727" s="117">
        <f>ROUND(F726/$C726*100,1)</f>
        <v>1.5</v>
      </c>
      <c r="G727" s="118">
        <f>ROUND(G726/$C726*100,1)</f>
        <v>0.9</v>
      </c>
    </row>
    <row r="728" spans="2:7" ht="13.5">
      <c r="B728" s="227" t="s">
        <v>99</v>
      </c>
      <c r="C728" s="130">
        <f t="shared" si="55"/>
        <v>1264</v>
      </c>
      <c r="D728" s="129">
        <v>632</v>
      </c>
      <c r="E728" s="129">
        <v>599</v>
      </c>
      <c r="F728" s="129">
        <v>22</v>
      </c>
      <c r="G728" s="131">
        <v>11</v>
      </c>
    </row>
    <row r="729" spans="2:7" ht="13.5">
      <c r="B729" s="228"/>
      <c r="C729" s="136">
        <f t="shared" si="55"/>
        <v>100.00000000000001</v>
      </c>
      <c r="D729" s="117">
        <f>ROUND(D728/$C728*100,1)</f>
        <v>50</v>
      </c>
      <c r="E729" s="117">
        <f>ROUND(E728/$C728*100,1)</f>
        <v>47.4</v>
      </c>
      <c r="F729" s="117">
        <f>ROUND(F728/$C728*100,1)</f>
        <v>1.7</v>
      </c>
      <c r="G729" s="118">
        <f>ROUND(G728/$C728*100,1)</f>
        <v>0.9</v>
      </c>
    </row>
    <row r="730" spans="2:7" ht="13.5">
      <c r="B730" s="227" t="s">
        <v>100</v>
      </c>
      <c r="C730" s="130">
        <f t="shared" si="55"/>
        <v>2075</v>
      </c>
      <c r="D730" s="129">
        <v>1197</v>
      </c>
      <c r="E730" s="129">
        <v>827</v>
      </c>
      <c r="F730" s="129">
        <v>32</v>
      </c>
      <c r="G730" s="131">
        <v>19</v>
      </c>
    </row>
    <row r="731" spans="2:7" ht="13.5">
      <c r="B731" s="228"/>
      <c r="C731" s="136">
        <f t="shared" si="55"/>
        <v>100</v>
      </c>
      <c r="D731" s="117">
        <f>ROUND(D730/$C730*100,1)</f>
        <v>57.7</v>
      </c>
      <c r="E731" s="117">
        <f>ROUND(E730/$C730*100,1)</f>
        <v>39.9</v>
      </c>
      <c r="F731" s="117">
        <f>ROUND(F730/$C730*100,1)</f>
        <v>1.5</v>
      </c>
      <c r="G731" s="118">
        <f>ROUND(G730/$C730*100,1)</f>
        <v>0.9</v>
      </c>
    </row>
    <row r="732" spans="2:7" ht="13.5">
      <c r="B732" s="227" t="s">
        <v>101</v>
      </c>
      <c r="C732" s="130">
        <f t="shared" si="55"/>
        <v>2201</v>
      </c>
      <c r="D732" s="129">
        <v>1472</v>
      </c>
      <c r="E732" s="129">
        <v>688</v>
      </c>
      <c r="F732" s="129">
        <v>31</v>
      </c>
      <c r="G732" s="131">
        <v>10</v>
      </c>
    </row>
    <row r="733" spans="2:7" ht="13.5">
      <c r="B733" s="228"/>
      <c r="C733" s="136">
        <f t="shared" si="55"/>
        <v>100.00000000000001</v>
      </c>
      <c r="D733" s="117">
        <f>ROUND(D732/$C732*100,1)</f>
        <v>66.9</v>
      </c>
      <c r="E733" s="117">
        <f>ROUND(E732/$C732*100,1)</f>
        <v>31.3</v>
      </c>
      <c r="F733" s="117">
        <f>ROUND(F732/$C732*100,1)</f>
        <v>1.4</v>
      </c>
      <c r="G733" s="118">
        <f>ROUND(G732/$C732*100,1)-0.1</f>
        <v>0.4</v>
      </c>
    </row>
    <row r="734" spans="2:7" ht="13.5">
      <c r="B734" s="227" t="s">
        <v>102</v>
      </c>
      <c r="C734" s="130">
        <f t="shared" si="55"/>
        <v>1335</v>
      </c>
      <c r="D734" s="129">
        <v>990</v>
      </c>
      <c r="E734" s="129">
        <v>320</v>
      </c>
      <c r="F734" s="129">
        <v>19</v>
      </c>
      <c r="G734" s="131">
        <v>6</v>
      </c>
    </row>
    <row r="735" spans="2:7" ht="13.5">
      <c r="B735" s="228"/>
      <c r="C735" s="136">
        <f t="shared" si="55"/>
        <v>100.00000000000001</v>
      </c>
      <c r="D735" s="117">
        <f>ROUND(D734/$C734*100,1)</f>
        <v>74.2</v>
      </c>
      <c r="E735" s="117">
        <f>ROUND(E734/$C734*100,1)</f>
        <v>24</v>
      </c>
      <c r="F735" s="117">
        <f>ROUND(F734/$C734*100,1)</f>
        <v>1.4</v>
      </c>
      <c r="G735" s="118">
        <f>ROUND(G734/$C734*100,1)</f>
        <v>0.4</v>
      </c>
    </row>
    <row r="736" spans="2:7" ht="13.5">
      <c r="B736" s="231" t="s">
        <v>11</v>
      </c>
      <c r="C736" s="130">
        <f t="shared" si="55"/>
        <v>14</v>
      </c>
      <c r="D736" s="129">
        <v>5</v>
      </c>
      <c r="E736" s="129">
        <v>4</v>
      </c>
      <c r="F736" s="129">
        <v>0</v>
      </c>
      <c r="G736" s="131">
        <v>5</v>
      </c>
    </row>
    <row r="737" spans="2:7" ht="13.5">
      <c r="B737" s="229"/>
      <c r="C737" s="137">
        <f t="shared" si="55"/>
        <v>100.00000000000001</v>
      </c>
      <c r="D737" s="123">
        <f>ROUND(D736/$C736*100,1)</f>
        <v>35.7</v>
      </c>
      <c r="E737" s="123">
        <f>ROUND(E736/$C736*100,1)</f>
        <v>28.6</v>
      </c>
      <c r="F737" s="123">
        <f>ROUND(F736/$C736*100,1)</f>
        <v>0</v>
      </c>
      <c r="G737" s="124">
        <f>ROUND(G736/$C736*100,1)</f>
        <v>35.7</v>
      </c>
    </row>
    <row r="738" spans="2:7" ht="13.5">
      <c r="B738" s="230" t="s">
        <v>6</v>
      </c>
      <c r="C738" s="138">
        <f>SUM(C742,C740,C744,C746,C748,C750)</f>
        <v>7819</v>
      </c>
      <c r="D738" s="138">
        <f>SUM(D742,D740,D744,D746,D748,D750)</f>
        <v>4417</v>
      </c>
      <c r="E738" s="138">
        <f>SUM(E742,E740,E744,E746,E748,E750)</f>
        <v>3225</v>
      </c>
      <c r="F738" s="138">
        <f>SUM(F742,F740,F744,F746,F748,F750)</f>
        <v>118</v>
      </c>
      <c r="G738" s="139">
        <f>SUM(G742,G740,G744,G746,G748,G750)</f>
        <v>59</v>
      </c>
    </row>
    <row r="739" spans="2:7" ht="13.5">
      <c r="B739" s="228"/>
      <c r="C739" s="136">
        <f aca="true" t="shared" si="56" ref="C739:C751">SUM(D739:G739)</f>
        <v>100</v>
      </c>
      <c r="D739" s="117">
        <f>ROUND(D738/$C738*100,1)</f>
        <v>56.5</v>
      </c>
      <c r="E739" s="117">
        <f>ROUND(E738/$C738*100,1)</f>
        <v>41.2</v>
      </c>
      <c r="F739" s="117">
        <f>ROUND(F738/$C738*100,1)</f>
        <v>1.5</v>
      </c>
      <c r="G739" s="118">
        <f>ROUND(G738/$C738*100,1)</f>
        <v>0.8</v>
      </c>
    </row>
    <row r="740" spans="2:7" ht="13.5">
      <c r="B740" s="227" t="s">
        <v>104</v>
      </c>
      <c r="C740" s="130">
        <f>SUM(D740:G740)</f>
        <v>815</v>
      </c>
      <c r="D740" s="120">
        <v>352</v>
      </c>
      <c r="E740" s="120">
        <v>435</v>
      </c>
      <c r="F740" s="120">
        <v>21</v>
      </c>
      <c r="G740" s="134">
        <v>7</v>
      </c>
    </row>
    <row r="741" spans="2:7" ht="13.5">
      <c r="B741" s="228"/>
      <c r="C741" s="136">
        <f>SUM(D741:G741)</f>
        <v>99.99999999999999</v>
      </c>
      <c r="D741" s="117">
        <f>ROUND(D740/$C740*100,1)</f>
        <v>43.2</v>
      </c>
      <c r="E741" s="117">
        <f>ROUND(E740/$C740*100,1)</f>
        <v>53.4</v>
      </c>
      <c r="F741" s="117">
        <f>ROUND(F740/$C740*100,1)</f>
        <v>2.6</v>
      </c>
      <c r="G741" s="118">
        <f>ROUND(G740/$C740*100,1)-0.1</f>
        <v>0.8</v>
      </c>
    </row>
    <row r="742" spans="2:7" ht="13.5">
      <c r="B742" s="233" t="s">
        <v>103</v>
      </c>
      <c r="C742" s="130">
        <f t="shared" si="56"/>
        <v>1188</v>
      </c>
      <c r="D742" s="129">
        <v>728</v>
      </c>
      <c r="E742" s="129">
        <v>434</v>
      </c>
      <c r="F742" s="129">
        <v>16</v>
      </c>
      <c r="G742" s="131">
        <v>10</v>
      </c>
    </row>
    <row r="743" spans="2:7" ht="13.5">
      <c r="B743" s="228"/>
      <c r="C743" s="136">
        <f t="shared" si="56"/>
        <v>100</v>
      </c>
      <c r="D743" s="117">
        <f>ROUND(D742/$C742*100,1)</f>
        <v>61.3</v>
      </c>
      <c r="E743" s="117">
        <f>ROUND(E742/$C742*100,1)</f>
        <v>36.5</v>
      </c>
      <c r="F743" s="117">
        <f>ROUND(F742/$C742*100,1)</f>
        <v>1.3</v>
      </c>
      <c r="G743" s="118">
        <f>ROUND(G742/$C742*100,1)+0.1</f>
        <v>0.9</v>
      </c>
    </row>
    <row r="744" spans="2:7" ht="13.5">
      <c r="B744" s="227" t="s">
        <v>105</v>
      </c>
      <c r="C744" s="130">
        <f t="shared" si="56"/>
        <v>2658</v>
      </c>
      <c r="D744" s="120">
        <v>1509</v>
      </c>
      <c r="E744" s="120">
        <v>1093</v>
      </c>
      <c r="F744" s="120">
        <v>37</v>
      </c>
      <c r="G744" s="134">
        <v>19</v>
      </c>
    </row>
    <row r="745" spans="2:7" ht="13.5">
      <c r="B745" s="228"/>
      <c r="C745" s="136">
        <f t="shared" si="56"/>
        <v>100.00000000000001</v>
      </c>
      <c r="D745" s="117">
        <f>ROUND(D744/$C744*100,1)</f>
        <v>56.8</v>
      </c>
      <c r="E745" s="117">
        <f>ROUND(E744/$C744*100,1)</f>
        <v>41.1</v>
      </c>
      <c r="F745" s="117">
        <f>ROUND(F744/$C744*100,1)</f>
        <v>1.4</v>
      </c>
      <c r="G745" s="118">
        <f>ROUND(G744/$C744*100,1)</f>
        <v>0.7</v>
      </c>
    </row>
    <row r="746" spans="2:7" ht="13.5">
      <c r="B746" s="227" t="s">
        <v>106</v>
      </c>
      <c r="C746" s="130">
        <f t="shared" si="56"/>
        <v>1641</v>
      </c>
      <c r="D746" s="120">
        <v>780</v>
      </c>
      <c r="E746" s="120">
        <v>807</v>
      </c>
      <c r="F746" s="120">
        <v>42</v>
      </c>
      <c r="G746" s="134">
        <v>12</v>
      </c>
    </row>
    <row r="747" spans="2:7" ht="13.5">
      <c r="B747" s="228"/>
      <c r="C747" s="136">
        <f t="shared" si="56"/>
        <v>100</v>
      </c>
      <c r="D747" s="117">
        <f>ROUND(D746/$C746*100,1)</f>
        <v>47.5</v>
      </c>
      <c r="E747" s="117">
        <f>ROUND(E746/$C746*100,1)</f>
        <v>49.2</v>
      </c>
      <c r="F747" s="117">
        <f>ROUND(F746/$C746*100,1)</f>
        <v>2.6</v>
      </c>
      <c r="G747" s="118">
        <f>ROUND(G746/$C746*100,1)</f>
        <v>0.7</v>
      </c>
    </row>
    <row r="748" spans="2:7" ht="13.5">
      <c r="B748" s="227" t="s">
        <v>107</v>
      </c>
      <c r="C748" s="130">
        <f t="shared" si="56"/>
        <v>326</v>
      </c>
      <c r="D748" s="120">
        <v>188</v>
      </c>
      <c r="E748" s="120">
        <v>137</v>
      </c>
      <c r="F748" s="120">
        <v>1</v>
      </c>
      <c r="G748" s="134">
        <v>0</v>
      </c>
    </row>
    <row r="749" spans="2:7" ht="13.5">
      <c r="B749" s="228"/>
      <c r="C749" s="136">
        <f t="shared" si="56"/>
        <v>100</v>
      </c>
      <c r="D749" s="117">
        <f>ROUND(D748/$C748*100,1)</f>
        <v>57.7</v>
      </c>
      <c r="E749" s="117">
        <f>ROUND(E748/$C748*100,1)</f>
        <v>42</v>
      </c>
      <c r="F749" s="117">
        <f>ROUND(F748/$C748*100,1)</f>
        <v>0.3</v>
      </c>
      <c r="G749" s="118">
        <f>ROUND(G748/$C748*100,1)</f>
        <v>0</v>
      </c>
    </row>
    <row r="750" spans="2:7" ht="13.5">
      <c r="B750" s="227" t="s">
        <v>108</v>
      </c>
      <c r="C750" s="130">
        <f t="shared" si="56"/>
        <v>1191</v>
      </c>
      <c r="D750" s="120">
        <v>860</v>
      </c>
      <c r="E750" s="120">
        <v>319</v>
      </c>
      <c r="F750" s="120">
        <v>1</v>
      </c>
      <c r="G750" s="134">
        <v>11</v>
      </c>
    </row>
    <row r="751" spans="2:7" ht="13.5">
      <c r="B751" s="228"/>
      <c r="C751" s="137">
        <f t="shared" si="56"/>
        <v>100</v>
      </c>
      <c r="D751" s="123">
        <f>ROUND(D750/$C750*100,1)</f>
        <v>72.2</v>
      </c>
      <c r="E751" s="123">
        <f>ROUND(E750/$C750*100,1)</f>
        <v>26.8</v>
      </c>
      <c r="F751" s="123">
        <f>ROUND(F750/$C750*100,1)</f>
        <v>0.1</v>
      </c>
      <c r="G751" s="124">
        <f>ROUND(G750/$C750*100,1)</f>
        <v>0.9</v>
      </c>
    </row>
    <row r="752" spans="2:7" ht="13.5">
      <c r="B752" s="230" t="s">
        <v>6</v>
      </c>
      <c r="C752" s="128">
        <f>SUM(C754,C756)</f>
        <v>7819</v>
      </c>
      <c r="D752" s="129">
        <f>SUM(D754,D756)</f>
        <v>4417</v>
      </c>
      <c r="E752" s="129">
        <f>SUM(E754,E756)</f>
        <v>3225</v>
      </c>
      <c r="F752" s="129">
        <f>SUM(F754,F756)</f>
        <v>118</v>
      </c>
      <c r="G752" s="131">
        <f>SUM(G754,G756)</f>
        <v>59</v>
      </c>
    </row>
    <row r="753" spans="2:7" ht="13.5">
      <c r="B753" s="228"/>
      <c r="C753" s="136">
        <f>SUM(D753:G753)</f>
        <v>100</v>
      </c>
      <c r="D753" s="117">
        <f>ROUND(D752/$C752*100,1)</f>
        <v>56.5</v>
      </c>
      <c r="E753" s="117">
        <f>ROUND(E752/$C752*100,1)</f>
        <v>41.2</v>
      </c>
      <c r="F753" s="117">
        <f>ROUND(F752/$C752*100,1)</f>
        <v>1.5</v>
      </c>
      <c r="G753" s="118">
        <f>ROUND(G752/$C752*100,1)</f>
        <v>0.8</v>
      </c>
    </row>
    <row r="754" spans="2:7" ht="13.5">
      <c r="B754" s="227" t="s">
        <v>163</v>
      </c>
      <c r="C754" s="130">
        <f>SUM(D754:G754)</f>
        <v>3189</v>
      </c>
      <c r="D754" s="120">
        <v>1348</v>
      </c>
      <c r="E754" s="120">
        <v>1756</v>
      </c>
      <c r="F754" s="120">
        <v>54</v>
      </c>
      <c r="G754" s="134">
        <v>31</v>
      </c>
    </row>
    <row r="755" spans="2:7" ht="13.5">
      <c r="B755" s="228"/>
      <c r="C755" s="136">
        <f>SUM(D755:G755)</f>
        <v>100.00000000000001</v>
      </c>
      <c r="D755" s="117">
        <f>ROUND(D754/$C754*100,1)</f>
        <v>42.3</v>
      </c>
      <c r="E755" s="117">
        <f>ROUND(E754/$C754*100,1)</f>
        <v>55.1</v>
      </c>
      <c r="F755" s="117">
        <f>ROUND(F754/$C754*100,1)</f>
        <v>1.7</v>
      </c>
      <c r="G755" s="118">
        <f>ROUND(G754/$C754*100,1)-0.1</f>
        <v>0.9</v>
      </c>
    </row>
    <row r="756" spans="2:7" ht="13.5">
      <c r="B756" s="231" t="s">
        <v>109</v>
      </c>
      <c r="C756" s="130">
        <f>SUM(D756:G756)</f>
        <v>4630</v>
      </c>
      <c r="D756" s="120">
        <v>3069</v>
      </c>
      <c r="E756" s="120">
        <v>1469</v>
      </c>
      <c r="F756" s="120">
        <v>64</v>
      </c>
      <c r="G756" s="134">
        <v>28</v>
      </c>
    </row>
    <row r="757" spans="2:7" ht="13.5">
      <c r="B757" s="229"/>
      <c r="C757" s="137">
        <f>SUM(D757:G757)</f>
        <v>100</v>
      </c>
      <c r="D757" s="123">
        <f>ROUND(D756/$C756*100,1)</f>
        <v>66.3</v>
      </c>
      <c r="E757" s="123">
        <f>ROUND(E756/$C756*100,1)</f>
        <v>31.7</v>
      </c>
      <c r="F757" s="123">
        <f>ROUND(F756/$C756*100,1)</f>
        <v>1.4</v>
      </c>
      <c r="G757" s="124">
        <f>ROUND(G756/$C756*100,1)</f>
        <v>0.6</v>
      </c>
    </row>
    <row r="762" ht="13.5">
      <c r="A762" s="108" t="s">
        <v>290</v>
      </c>
    </row>
    <row r="763" ht="13.5">
      <c r="A763" s="108" t="s">
        <v>188</v>
      </c>
    </row>
    <row r="765" spans="2:11" ht="27">
      <c r="B765" s="2" t="s">
        <v>97</v>
      </c>
      <c r="C765" s="3" t="s">
        <v>6</v>
      </c>
      <c r="D765" s="4" t="s">
        <v>293</v>
      </c>
      <c r="E765" s="4" t="s">
        <v>294</v>
      </c>
      <c r="F765" s="4" t="s">
        <v>2</v>
      </c>
      <c r="G765" s="4" t="s">
        <v>3</v>
      </c>
      <c r="H765" s="5" t="s">
        <v>5</v>
      </c>
      <c r="I765" s="4" t="s">
        <v>235</v>
      </c>
      <c r="J765" s="4" t="s">
        <v>94</v>
      </c>
      <c r="K765" s="5" t="s">
        <v>11</v>
      </c>
    </row>
    <row r="766" spans="2:11" ht="13.5">
      <c r="B766" s="217" t="s">
        <v>6</v>
      </c>
      <c r="C766" s="156">
        <v>7819</v>
      </c>
      <c r="D766" s="21">
        <f aca="true" t="shared" si="57" ref="D766:J766">SUM(D768,D770,D772)</f>
        <v>3472</v>
      </c>
      <c r="E766" s="21">
        <f t="shared" si="57"/>
        <v>940</v>
      </c>
      <c r="F766" s="21">
        <f t="shared" si="57"/>
        <v>779</v>
      </c>
      <c r="G766" s="21">
        <f t="shared" si="57"/>
        <v>205</v>
      </c>
      <c r="H766" s="24">
        <f t="shared" si="57"/>
        <v>210</v>
      </c>
      <c r="I766" s="156">
        <f>C766-J766-K766</f>
        <v>4146</v>
      </c>
      <c r="J766" s="7">
        <f t="shared" si="57"/>
        <v>3602</v>
      </c>
      <c r="K766" s="8">
        <f>SUM(K768,K770,K772)</f>
        <v>71</v>
      </c>
    </row>
    <row r="767" spans="2:11" ht="13.5">
      <c r="B767" s="221"/>
      <c r="C767" s="157"/>
      <c r="D767" s="22">
        <f>D766/C766*100</f>
        <v>44.40465532676813</v>
      </c>
      <c r="E767" s="22">
        <f>E766/C766*100</f>
        <v>12.021997697915335</v>
      </c>
      <c r="F767" s="22">
        <f>F766/C766*100</f>
        <v>9.962910858166007</v>
      </c>
      <c r="G767" s="22">
        <f>G766/C766*100</f>
        <v>2.6218186468857914</v>
      </c>
      <c r="H767" s="23">
        <f>H766/C766*100</f>
        <v>2.685765443151298</v>
      </c>
      <c r="I767" s="22">
        <v>53</v>
      </c>
      <c r="J767" s="22">
        <f>J766/C766*100</f>
        <v>46.067272029671315</v>
      </c>
      <c r="K767" s="23">
        <f>K766/C766*100</f>
        <v>0.9080445069702008</v>
      </c>
    </row>
    <row r="768" spans="2:11" ht="13.5">
      <c r="B768" s="218" t="s">
        <v>12</v>
      </c>
      <c r="C768" s="157">
        <v>3936</v>
      </c>
      <c r="D768" s="21">
        <v>1752</v>
      </c>
      <c r="E768" s="21">
        <v>479</v>
      </c>
      <c r="F768" s="21">
        <v>389</v>
      </c>
      <c r="G768" s="21">
        <v>110</v>
      </c>
      <c r="H768" s="24">
        <v>99</v>
      </c>
      <c r="I768" s="156">
        <f>C768-J768-K768</f>
        <v>2069</v>
      </c>
      <c r="J768" s="21">
        <v>1838</v>
      </c>
      <c r="K768" s="24">
        <v>29</v>
      </c>
    </row>
    <row r="769" spans="2:11" ht="13.5">
      <c r="B769" s="221"/>
      <c r="C769" s="157"/>
      <c r="D769" s="22">
        <f>D768/C768*100</f>
        <v>44.51219512195122</v>
      </c>
      <c r="E769" s="22">
        <f>E768/C768*100</f>
        <v>12.169715447154472</v>
      </c>
      <c r="F769" s="22">
        <f>F768/C768*100</f>
        <v>9.883130081300813</v>
      </c>
      <c r="G769" s="22">
        <f>G768/C768*100</f>
        <v>2.7947154471544713</v>
      </c>
      <c r="H769" s="23">
        <f>H768/C768*100</f>
        <v>2.5152439024390247</v>
      </c>
      <c r="I769" s="160">
        <v>52.6</v>
      </c>
      <c r="J769" s="22">
        <f>J768/C768*100</f>
        <v>46.697154471544714</v>
      </c>
      <c r="K769" s="23">
        <f>K768/C768*100</f>
        <v>0.7367886178861789</v>
      </c>
    </row>
    <row r="770" spans="2:11" ht="13.5">
      <c r="B770" s="222" t="s">
        <v>13</v>
      </c>
      <c r="C770" s="157">
        <v>3737</v>
      </c>
      <c r="D770" s="21">
        <v>1648</v>
      </c>
      <c r="E770" s="21">
        <v>439</v>
      </c>
      <c r="F770" s="21">
        <v>373</v>
      </c>
      <c r="G770" s="21">
        <v>91</v>
      </c>
      <c r="H770" s="24">
        <v>107</v>
      </c>
      <c r="I770" s="156">
        <f>C770-J770-K770</f>
        <v>1994</v>
      </c>
      <c r="J770" s="21">
        <v>1707</v>
      </c>
      <c r="K770" s="24">
        <v>36</v>
      </c>
    </row>
    <row r="771" spans="2:11" ht="13.5">
      <c r="B771" s="221"/>
      <c r="C771" s="157"/>
      <c r="D771" s="22">
        <f>D770/C770*100</f>
        <v>44.099545089644096</v>
      </c>
      <c r="E771" s="22">
        <f>E770/C770*100</f>
        <v>11.747390955311747</v>
      </c>
      <c r="F771" s="22">
        <f>F770/C770*100</f>
        <v>9.98126839710998</v>
      </c>
      <c r="G771" s="22">
        <f>G770/C770*100</f>
        <v>2.435108375702435</v>
      </c>
      <c r="H771" s="23">
        <f>H770/C770*100</f>
        <v>2.863259298902863</v>
      </c>
      <c r="I771" s="160">
        <v>53.4</v>
      </c>
      <c r="J771" s="22">
        <f>J770/C770*100</f>
        <v>45.678351618945676</v>
      </c>
      <c r="K771" s="23">
        <f>K770/C770*100</f>
        <v>0.9633395772009633</v>
      </c>
    </row>
    <row r="772" spans="2:11" ht="13.5" customHeight="1">
      <c r="B772" s="223" t="s">
        <v>11</v>
      </c>
      <c r="C772" s="157">
        <v>146</v>
      </c>
      <c r="D772" s="21">
        <v>72</v>
      </c>
      <c r="E772" s="21">
        <v>22</v>
      </c>
      <c r="F772" s="21">
        <v>17</v>
      </c>
      <c r="G772" s="21">
        <v>4</v>
      </c>
      <c r="H772" s="24">
        <v>4</v>
      </c>
      <c r="I772" s="156">
        <f>C772-J772-K772</f>
        <v>83</v>
      </c>
      <c r="J772" s="21">
        <v>57</v>
      </c>
      <c r="K772" s="24">
        <v>6</v>
      </c>
    </row>
    <row r="773" spans="2:11" ht="13.5">
      <c r="B773" s="240"/>
      <c r="C773" s="158"/>
      <c r="D773" s="10">
        <f>D772/C772*100</f>
        <v>49.31506849315068</v>
      </c>
      <c r="E773" s="10">
        <f>E772/C772*100</f>
        <v>15.068493150684931</v>
      </c>
      <c r="F773" s="10">
        <f>F772/C772*100</f>
        <v>11.643835616438356</v>
      </c>
      <c r="G773" s="10">
        <f>G772/C772*100</f>
        <v>2.73972602739726</v>
      </c>
      <c r="H773" s="11">
        <f>H772/C772*100</f>
        <v>2.73972602739726</v>
      </c>
      <c r="I773" s="9">
        <v>56.8</v>
      </c>
      <c r="J773" s="10">
        <f>J772/C772*100</f>
        <v>39.04109589041096</v>
      </c>
      <c r="K773" s="11">
        <f>K772/C772*100</f>
        <v>4.10958904109589</v>
      </c>
    </row>
    <row r="774" spans="2:11" ht="13.5">
      <c r="B774" s="217" t="s">
        <v>6</v>
      </c>
      <c r="C774" s="156">
        <v>7819</v>
      </c>
      <c r="D774" s="156">
        <f aca="true" t="shared" si="58" ref="D774:J774">SUM(D776,D778,D780,D782,D784,D786)</f>
        <v>3472</v>
      </c>
      <c r="E774" s="156">
        <f t="shared" si="58"/>
        <v>940</v>
      </c>
      <c r="F774" s="156">
        <f t="shared" si="58"/>
        <v>779</v>
      </c>
      <c r="G774" s="156">
        <f t="shared" si="58"/>
        <v>205</v>
      </c>
      <c r="H774" s="24">
        <f t="shared" si="58"/>
        <v>210</v>
      </c>
      <c r="I774" s="156">
        <f>C774-J774-K774</f>
        <v>4146</v>
      </c>
      <c r="J774" s="7">
        <f t="shared" si="58"/>
        <v>3602</v>
      </c>
      <c r="K774" s="8">
        <f>SUM(K776,K778,K780,K782,K784,K786)</f>
        <v>71</v>
      </c>
    </row>
    <row r="775" spans="2:11" ht="13.5">
      <c r="B775" s="221"/>
      <c r="C775" s="157"/>
      <c r="D775" s="22">
        <f>D774/C774*100</f>
        <v>44.40465532676813</v>
      </c>
      <c r="E775" s="22">
        <f>E774/C774*100</f>
        <v>12.021997697915335</v>
      </c>
      <c r="F775" s="22">
        <f>F774/C774*100</f>
        <v>9.962910858166007</v>
      </c>
      <c r="G775" s="22">
        <f>G774/C774*100</f>
        <v>2.6218186468857914</v>
      </c>
      <c r="H775" s="23">
        <f>H774/C774*100</f>
        <v>2.685765443151298</v>
      </c>
      <c r="I775" s="160">
        <v>53</v>
      </c>
      <c r="J775" s="22">
        <f>J774/C774*100</f>
        <v>46.067272029671315</v>
      </c>
      <c r="K775" s="23">
        <f>K774/C774*100</f>
        <v>0.9080445069702008</v>
      </c>
    </row>
    <row r="776" spans="2:11" ht="13.5">
      <c r="B776" s="218" t="s">
        <v>98</v>
      </c>
      <c r="C776" s="157">
        <v>930</v>
      </c>
      <c r="D776" s="21">
        <v>466</v>
      </c>
      <c r="E776" s="21">
        <v>142</v>
      </c>
      <c r="F776" s="21">
        <v>104</v>
      </c>
      <c r="G776" s="21">
        <v>37</v>
      </c>
      <c r="H776" s="24">
        <v>34</v>
      </c>
      <c r="I776" s="156">
        <f>C776-J776-K776</f>
        <v>554</v>
      </c>
      <c r="J776" s="21">
        <v>366</v>
      </c>
      <c r="K776" s="24">
        <v>10</v>
      </c>
    </row>
    <row r="777" spans="2:11" ht="13.5">
      <c r="B777" s="221"/>
      <c r="C777" s="157"/>
      <c r="D777" s="22">
        <f>D776/C776*100</f>
        <v>50.10752688172043</v>
      </c>
      <c r="E777" s="22">
        <f>E776/C776*100</f>
        <v>15.268817204301074</v>
      </c>
      <c r="F777" s="22">
        <f>F776/C776*100</f>
        <v>11.182795698924732</v>
      </c>
      <c r="G777" s="22">
        <f>G776/C776*100</f>
        <v>3.978494623655914</v>
      </c>
      <c r="H777" s="23">
        <f>H776/C776*100</f>
        <v>3.655913978494624</v>
      </c>
      <c r="I777" s="160">
        <v>59.6</v>
      </c>
      <c r="J777" s="22">
        <f>J776/C776*100</f>
        <v>39.35483870967742</v>
      </c>
      <c r="K777" s="23">
        <f>K776/C776*100</f>
        <v>1.0752688172043012</v>
      </c>
    </row>
    <row r="778" spans="2:11" ht="13.5">
      <c r="B778" s="222" t="s">
        <v>99</v>
      </c>
      <c r="C778" s="157">
        <v>1264</v>
      </c>
      <c r="D778" s="21">
        <v>538</v>
      </c>
      <c r="E778" s="21">
        <v>165</v>
      </c>
      <c r="F778" s="21">
        <v>114</v>
      </c>
      <c r="G778" s="21">
        <v>29</v>
      </c>
      <c r="H778" s="24">
        <v>35</v>
      </c>
      <c r="I778" s="156">
        <f>C778-J778-K778</f>
        <v>641</v>
      </c>
      <c r="J778" s="21">
        <v>610</v>
      </c>
      <c r="K778" s="24">
        <v>13</v>
      </c>
    </row>
    <row r="779" spans="2:11" ht="13.5">
      <c r="B779" s="221"/>
      <c r="C779" s="157"/>
      <c r="D779" s="22">
        <f>D778/C778*100</f>
        <v>42.563291139240505</v>
      </c>
      <c r="E779" s="22">
        <f>E778/C778*100</f>
        <v>13.05379746835443</v>
      </c>
      <c r="F779" s="22">
        <f>F778/C778*100</f>
        <v>9.018987341772151</v>
      </c>
      <c r="G779" s="22">
        <f>G778/C778*100</f>
        <v>2.2943037974683547</v>
      </c>
      <c r="H779" s="23">
        <f>H778/C778*100</f>
        <v>2.7689873417721516</v>
      </c>
      <c r="I779" s="160">
        <v>50.7</v>
      </c>
      <c r="J779" s="22">
        <f>J778/C778*100</f>
        <v>48.25949367088608</v>
      </c>
      <c r="K779" s="23">
        <f>K778/C778*100</f>
        <v>1.0284810126582278</v>
      </c>
    </row>
    <row r="780" spans="2:11" ht="13.5">
      <c r="B780" s="222" t="s">
        <v>100</v>
      </c>
      <c r="C780" s="157">
        <v>2075</v>
      </c>
      <c r="D780" s="21">
        <v>956</v>
      </c>
      <c r="E780" s="21">
        <v>214</v>
      </c>
      <c r="F780" s="21">
        <v>218</v>
      </c>
      <c r="G780" s="21">
        <v>53</v>
      </c>
      <c r="H780" s="24">
        <v>61</v>
      </c>
      <c r="I780" s="156">
        <f>C780-J780-K780</f>
        <v>1119</v>
      </c>
      <c r="J780" s="21">
        <v>937</v>
      </c>
      <c r="K780" s="24">
        <v>19</v>
      </c>
    </row>
    <row r="781" spans="2:11" ht="13.5">
      <c r="B781" s="221"/>
      <c r="C781" s="157"/>
      <c r="D781" s="22">
        <f>D780/C780*100</f>
        <v>46.0722891566265</v>
      </c>
      <c r="E781" s="22">
        <f>E780/C780*100</f>
        <v>10.313253012048193</v>
      </c>
      <c r="F781" s="22">
        <f>F780/C780*100</f>
        <v>10.506024096385543</v>
      </c>
      <c r="G781" s="22">
        <f>G780/C780*100</f>
        <v>2.5542168674698793</v>
      </c>
      <c r="H781" s="23">
        <f>H780/C780*100</f>
        <v>2.9397590361445785</v>
      </c>
      <c r="I781" s="160">
        <v>53.9</v>
      </c>
      <c r="J781" s="22">
        <f>J780/C780*100</f>
        <v>45.1566265060241</v>
      </c>
      <c r="K781" s="23">
        <f>K780/C780*100</f>
        <v>0.9156626506024097</v>
      </c>
    </row>
    <row r="782" spans="2:11" ht="13.5">
      <c r="B782" s="222" t="s">
        <v>101</v>
      </c>
      <c r="C782" s="157">
        <v>2201</v>
      </c>
      <c r="D782" s="21">
        <v>949</v>
      </c>
      <c r="E782" s="21">
        <v>256</v>
      </c>
      <c r="F782" s="21">
        <v>202</v>
      </c>
      <c r="G782" s="21">
        <v>50</v>
      </c>
      <c r="H782" s="24">
        <v>46</v>
      </c>
      <c r="I782" s="156">
        <f>C782-J782-K782</f>
        <v>1134</v>
      </c>
      <c r="J782" s="21">
        <v>1052</v>
      </c>
      <c r="K782" s="24">
        <v>15</v>
      </c>
    </row>
    <row r="783" spans="2:11" ht="13.5">
      <c r="B783" s="221"/>
      <c r="C783" s="157"/>
      <c r="D783" s="22">
        <f>D782/C782*100</f>
        <v>43.11676510676965</v>
      </c>
      <c r="E783" s="22">
        <f>E782/C782*100</f>
        <v>11.631076783280326</v>
      </c>
      <c r="F783" s="22">
        <f>F782/C782*100</f>
        <v>9.177646524307132</v>
      </c>
      <c r="G783" s="22">
        <f>G782/C782*100</f>
        <v>2.271694684234439</v>
      </c>
      <c r="H783" s="23">
        <f>H782/C782*100</f>
        <v>2.0899591094956835</v>
      </c>
      <c r="I783" s="160">
        <v>51.5</v>
      </c>
      <c r="J783" s="22">
        <f>J782/C782*100</f>
        <v>47.79645615629259</v>
      </c>
      <c r="K783" s="23">
        <f>K782/C782*100</f>
        <v>0.6815084052703316</v>
      </c>
    </row>
    <row r="784" spans="2:11" ht="13.5">
      <c r="B784" s="222" t="s">
        <v>102</v>
      </c>
      <c r="C784" s="157">
        <v>1335</v>
      </c>
      <c r="D784" s="21">
        <v>559</v>
      </c>
      <c r="E784" s="21">
        <v>162</v>
      </c>
      <c r="F784" s="21">
        <v>140</v>
      </c>
      <c r="G784" s="21">
        <v>34</v>
      </c>
      <c r="H784" s="24">
        <v>34</v>
      </c>
      <c r="I784" s="156">
        <f>C784-J784-K784</f>
        <v>692</v>
      </c>
      <c r="J784" s="21">
        <v>633</v>
      </c>
      <c r="K784" s="24">
        <v>10</v>
      </c>
    </row>
    <row r="785" spans="2:11" ht="13.5">
      <c r="B785" s="221"/>
      <c r="C785" s="157"/>
      <c r="D785" s="22">
        <f>D784/C784*100</f>
        <v>41.87265917602996</v>
      </c>
      <c r="E785" s="22">
        <f>E784/C784*100</f>
        <v>12.134831460674157</v>
      </c>
      <c r="F785" s="22">
        <f>F784/C784*100</f>
        <v>10.486891385767791</v>
      </c>
      <c r="G785" s="22">
        <f>G784/C784*100</f>
        <v>2.546816479400749</v>
      </c>
      <c r="H785" s="23">
        <f>H784/C784*100</f>
        <v>2.546816479400749</v>
      </c>
      <c r="I785" s="160">
        <v>51.8</v>
      </c>
      <c r="J785" s="22">
        <f>J784/C784*100</f>
        <v>47.41573033707866</v>
      </c>
      <c r="K785" s="23">
        <f>K784/C784*100</f>
        <v>0.7490636704119851</v>
      </c>
    </row>
    <row r="786" spans="2:11" ht="13.5" customHeight="1">
      <c r="B786" s="223" t="s">
        <v>11</v>
      </c>
      <c r="C786" s="157">
        <v>14</v>
      </c>
      <c r="D786" s="21">
        <v>4</v>
      </c>
      <c r="E786" s="21">
        <v>1</v>
      </c>
      <c r="F786" s="21">
        <v>1</v>
      </c>
      <c r="G786" s="21">
        <v>2</v>
      </c>
      <c r="H786" s="24">
        <v>0</v>
      </c>
      <c r="I786" s="156">
        <f>C786-J786-K786</f>
        <v>6</v>
      </c>
      <c r="J786" s="21">
        <v>4</v>
      </c>
      <c r="K786" s="24">
        <v>4</v>
      </c>
    </row>
    <row r="787" spans="2:11" ht="13.5">
      <c r="B787" s="240"/>
      <c r="C787" s="158"/>
      <c r="D787" s="10">
        <f>D786/C786*100</f>
        <v>28.57142857142857</v>
      </c>
      <c r="E787" s="10">
        <f>E786/C786*100</f>
        <v>7.142857142857142</v>
      </c>
      <c r="F787" s="10">
        <f>F786/C786*100</f>
        <v>7.142857142857142</v>
      </c>
      <c r="G787" s="10">
        <f>G786/C786*100</f>
        <v>14.285714285714285</v>
      </c>
      <c r="H787" s="11">
        <f>H786/C786*100</f>
        <v>0</v>
      </c>
      <c r="I787" s="9">
        <v>42.9</v>
      </c>
      <c r="J787" s="10">
        <f>J786/C786*100</f>
        <v>28.57142857142857</v>
      </c>
      <c r="K787" s="11">
        <f>K786/C786*100</f>
        <v>28.57142857142857</v>
      </c>
    </row>
    <row r="788" spans="2:11" ht="13.5">
      <c r="B788" s="217" t="s">
        <v>6</v>
      </c>
      <c r="C788" s="19">
        <v>7819</v>
      </c>
      <c r="D788" s="6">
        <f aca="true" t="shared" si="59" ref="D788:J788">SUM(D792,D790,D794,D796,D798,D800)</f>
        <v>3472</v>
      </c>
      <c r="E788" s="6">
        <f t="shared" si="59"/>
        <v>940</v>
      </c>
      <c r="F788" s="6">
        <f t="shared" si="59"/>
        <v>779</v>
      </c>
      <c r="G788" s="6">
        <f t="shared" si="59"/>
        <v>205</v>
      </c>
      <c r="H788" s="8">
        <f t="shared" si="59"/>
        <v>210</v>
      </c>
      <c r="I788" s="156">
        <f>C788-J788-K788</f>
        <v>4146</v>
      </c>
      <c r="J788" s="7">
        <f t="shared" si="59"/>
        <v>3602</v>
      </c>
      <c r="K788" s="8">
        <f>SUM(K792,K790,K794,K796,K798,K800)</f>
        <v>71</v>
      </c>
    </row>
    <row r="789" spans="2:11" ht="13.5">
      <c r="B789" s="221"/>
      <c r="C789" s="28"/>
      <c r="D789" s="22">
        <f>D788/C788*100</f>
        <v>44.40465532676813</v>
      </c>
      <c r="E789" s="22">
        <f>E788/C788*100</f>
        <v>12.021997697915335</v>
      </c>
      <c r="F789" s="22">
        <f>F788/C788*100</f>
        <v>9.962910858166007</v>
      </c>
      <c r="G789" s="22">
        <f>G788/C788*100</f>
        <v>2.6218186468857914</v>
      </c>
      <c r="H789" s="23">
        <f>H788/C788*100</f>
        <v>2.685765443151298</v>
      </c>
      <c r="I789" s="160">
        <v>53</v>
      </c>
      <c r="J789" s="22">
        <f>J788/C788*100</f>
        <v>46.067272029671315</v>
      </c>
      <c r="K789" s="23">
        <f>K788/C788*100</f>
        <v>0.9080445069702008</v>
      </c>
    </row>
    <row r="790" spans="2:11" ht="13.5">
      <c r="B790" s="222" t="s">
        <v>104</v>
      </c>
      <c r="C790" s="28">
        <v>815</v>
      </c>
      <c r="D790" s="25">
        <v>407</v>
      </c>
      <c r="E790" s="25">
        <v>119</v>
      </c>
      <c r="F790" s="25">
        <v>90</v>
      </c>
      <c r="G790" s="25">
        <v>30</v>
      </c>
      <c r="H790" s="26">
        <v>26</v>
      </c>
      <c r="I790" s="156">
        <f>C790-J790-K790</f>
        <v>483</v>
      </c>
      <c r="J790" s="25">
        <v>323</v>
      </c>
      <c r="K790" s="26">
        <v>9</v>
      </c>
    </row>
    <row r="791" spans="2:11" ht="13.5">
      <c r="B791" s="221"/>
      <c r="C791" s="28"/>
      <c r="D791" s="22">
        <f>D790/C790*100</f>
        <v>49.938650306748464</v>
      </c>
      <c r="E791" s="22">
        <f>E790/C790*100</f>
        <v>14.60122699386503</v>
      </c>
      <c r="F791" s="22">
        <f>F790/C790*100</f>
        <v>11.042944785276074</v>
      </c>
      <c r="G791" s="22">
        <f>G790/C790*100</f>
        <v>3.6809815950920246</v>
      </c>
      <c r="H791" s="23">
        <f>H790/C790*100</f>
        <v>3.190184049079755</v>
      </c>
      <c r="I791" s="160">
        <v>59.2</v>
      </c>
      <c r="J791" s="22">
        <f>J790/C790*100</f>
        <v>39.6319018404908</v>
      </c>
      <c r="K791" s="23">
        <f>K790/C790*100</f>
        <v>1.1042944785276074</v>
      </c>
    </row>
    <row r="792" spans="2:11" ht="13.5">
      <c r="B792" s="218" t="s">
        <v>103</v>
      </c>
      <c r="C792" s="20">
        <v>1188</v>
      </c>
      <c r="D792" s="21">
        <v>592</v>
      </c>
      <c r="E792" s="21">
        <v>185</v>
      </c>
      <c r="F792" s="21">
        <v>172</v>
      </c>
      <c r="G792" s="21">
        <v>38</v>
      </c>
      <c r="H792" s="26">
        <v>56</v>
      </c>
      <c r="I792" s="156">
        <f>C792-J792-K792</f>
        <v>721</v>
      </c>
      <c r="J792" s="21">
        <v>455</v>
      </c>
      <c r="K792" s="24">
        <v>12</v>
      </c>
    </row>
    <row r="793" spans="2:11" ht="13.5">
      <c r="B793" s="221"/>
      <c r="C793" s="28"/>
      <c r="D793" s="22">
        <f>D792/C792*100</f>
        <v>49.831649831649834</v>
      </c>
      <c r="E793" s="22">
        <f>E792/C792*100</f>
        <v>15.572390572390574</v>
      </c>
      <c r="F793" s="22">
        <f>F792/C792*100</f>
        <v>14.47811447811448</v>
      </c>
      <c r="G793" s="22">
        <f>G792/C792*100</f>
        <v>3.1986531986531985</v>
      </c>
      <c r="H793" s="23">
        <f>H792/C792*100</f>
        <v>4.713804713804714</v>
      </c>
      <c r="I793" s="160">
        <v>60.7</v>
      </c>
      <c r="J793" s="22">
        <f>J792/C792*100</f>
        <v>38.2996632996633</v>
      </c>
      <c r="K793" s="23">
        <f>K792/C792*100</f>
        <v>1.0101010101010102</v>
      </c>
    </row>
    <row r="794" spans="2:11" ht="13.5">
      <c r="B794" s="222" t="s">
        <v>105</v>
      </c>
      <c r="C794" s="28">
        <v>2658</v>
      </c>
      <c r="D794" s="25">
        <v>1103</v>
      </c>
      <c r="E794" s="25">
        <v>275</v>
      </c>
      <c r="F794" s="25">
        <v>271</v>
      </c>
      <c r="G794" s="25">
        <v>66</v>
      </c>
      <c r="H794" s="26">
        <v>55</v>
      </c>
      <c r="I794" s="156">
        <f>C794-J794-K794</f>
        <v>1344</v>
      </c>
      <c r="J794" s="25">
        <v>1293</v>
      </c>
      <c r="K794" s="26">
        <v>21</v>
      </c>
    </row>
    <row r="795" spans="2:11" ht="13.5">
      <c r="B795" s="221"/>
      <c r="C795" s="28"/>
      <c r="D795" s="22">
        <f>D794/C794*100</f>
        <v>41.49736644093303</v>
      </c>
      <c r="E795" s="22">
        <f>E794/C794*100</f>
        <v>10.346124905944318</v>
      </c>
      <c r="F795" s="22">
        <f>F794/C794*100</f>
        <v>10.19563581640331</v>
      </c>
      <c r="G795" s="22">
        <f>G794/C794*100</f>
        <v>2.4830699774266365</v>
      </c>
      <c r="H795" s="23">
        <f>H794/C794*100</f>
        <v>2.069224981188864</v>
      </c>
      <c r="I795" s="160">
        <v>50.6</v>
      </c>
      <c r="J795" s="22">
        <f>J794/C794*100</f>
        <v>48.645598194130926</v>
      </c>
      <c r="K795" s="23">
        <f>K794/C794*100</f>
        <v>0.7900677200902935</v>
      </c>
    </row>
    <row r="796" spans="2:11" ht="13.5">
      <c r="B796" s="222" t="s">
        <v>106</v>
      </c>
      <c r="C796" s="28">
        <v>1641</v>
      </c>
      <c r="D796" s="25">
        <v>727</v>
      </c>
      <c r="E796" s="25">
        <v>195</v>
      </c>
      <c r="F796" s="25">
        <v>157</v>
      </c>
      <c r="G796" s="25">
        <v>43</v>
      </c>
      <c r="H796" s="26">
        <v>54</v>
      </c>
      <c r="I796" s="156">
        <f>C796-J796-K796</f>
        <v>862</v>
      </c>
      <c r="J796" s="25">
        <v>765</v>
      </c>
      <c r="K796" s="26">
        <v>14</v>
      </c>
    </row>
    <row r="797" spans="2:11" ht="13.5">
      <c r="B797" s="221"/>
      <c r="C797" s="28"/>
      <c r="D797" s="22">
        <f>D796/C796*100</f>
        <v>44.30225472273005</v>
      </c>
      <c r="E797" s="22">
        <f>E796/C796*100</f>
        <v>11.882998171846435</v>
      </c>
      <c r="F797" s="22">
        <f>F796/C796*100</f>
        <v>9.567336989640463</v>
      </c>
      <c r="G797" s="22">
        <f>G796/C796*100</f>
        <v>2.6203534430225472</v>
      </c>
      <c r="H797" s="23">
        <f>H796/C796*100</f>
        <v>3.2906764168190126</v>
      </c>
      <c r="I797" s="160">
        <v>52.5</v>
      </c>
      <c r="J797" s="22">
        <f>J796/C796*100</f>
        <v>46.61791590493601</v>
      </c>
      <c r="K797" s="23">
        <f>K796/C796*100</f>
        <v>0.8531383302864107</v>
      </c>
    </row>
    <row r="798" spans="2:11" ht="13.5">
      <c r="B798" s="222" t="s">
        <v>107</v>
      </c>
      <c r="C798" s="28">
        <v>326</v>
      </c>
      <c r="D798" s="25">
        <v>135</v>
      </c>
      <c r="E798" s="25">
        <v>40</v>
      </c>
      <c r="F798" s="25">
        <v>17</v>
      </c>
      <c r="G798" s="25">
        <v>6</v>
      </c>
      <c r="H798" s="26">
        <v>3</v>
      </c>
      <c r="I798" s="156">
        <f>C798-J798-K798</f>
        <v>158</v>
      </c>
      <c r="J798" s="25">
        <v>166</v>
      </c>
      <c r="K798" s="26">
        <v>2</v>
      </c>
    </row>
    <row r="799" spans="2:11" ht="13.5">
      <c r="B799" s="221"/>
      <c r="C799" s="28"/>
      <c r="D799" s="22">
        <f>D798/C798*100</f>
        <v>41.41104294478527</v>
      </c>
      <c r="E799" s="22">
        <f>E798/C798*100</f>
        <v>12.269938650306749</v>
      </c>
      <c r="F799" s="22">
        <f>F798/C798*100</f>
        <v>5.214723926380368</v>
      </c>
      <c r="G799" s="22">
        <f>G798/C798*100</f>
        <v>1.8404907975460123</v>
      </c>
      <c r="H799" s="23">
        <f>H798/C798*100</f>
        <v>0.9202453987730062</v>
      </c>
      <c r="I799" s="160">
        <v>48.5</v>
      </c>
      <c r="J799" s="22">
        <f>J798/C798*100</f>
        <v>50.920245398773</v>
      </c>
      <c r="K799" s="23">
        <f>K798/C798*100</f>
        <v>0.6134969325153374</v>
      </c>
    </row>
    <row r="800" spans="2:11" ht="13.5">
      <c r="B800" s="222" t="s">
        <v>108</v>
      </c>
      <c r="C800" s="28">
        <v>1191</v>
      </c>
      <c r="D800" s="25">
        <v>508</v>
      </c>
      <c r="E800" s="25">
        <v>126</v>
      </c>
      <c r="F800" s="25">
        <v>72</v>
      </c>
      <c r="G800" s="25">
        <v>22</v>
      </c>
      <c r="H800" s="26">
        <v>16</v>
      </c>
      <c r="I800" s="156">
        <f>C800-J800-K800</f>
        <v>578</v>
      </c>
      <c r="J800" s="25">
        <v>600</v>
      </c>
      <c r="K800" s="26">
        <v>13</v>
      </c>
    </row>
    <row r="801" spans="2:11" ht="13.5">
      <c r="B801" s="221"/>
      <c r="C801" s="159"/>
      <c r="D801" s="10">
        <f>D800/C800*100</f>
        <v>42.653232577665825</v>
      </c>
      <c r="E801" s="10">
        <f>E800/C800*100</f>
        <v>10.579345088161208</v>
      </c>
      <c r="F801" s="10">
        <f>F800/C800*100</f>
        <v>6.045340050377834</v>
      </c>
      <c r="G801" s="10">
        <f>G800/C800*100</f>
        <v>1.8471872376154492</v>
      </c>
      <c r="H801" s="11">
        <f>H800/C800*100</f>
        <v>1.343408900083963</v>
      </c>
      <c r="I801" s="9">
        <v>48.5</v>
      </c>
      <c r="J801" s="10">
        <f>J800/C800*100</f>
        <v>50.377833753148614</v>
      </c>
      <c r="K801" s="11">
        <f>K800/C800*100</f>
        <v>1.09151973131822</v>
      </c>
    </row>
    <row r="802" spans="2:11" ht="13.5">
      <c r="B802" s="217" t="s">
        <v>6</v>
      </c>
      <c r="C802" s="19">
        <v>7819</v>
      </c>
      <c r="D802" s="6">
        <f aca="true" t="shared" si="60" ref="D802:J802">SUM(D804,D806)</f>
        <v>3472</v>
      </c>
      <c r="E802" s="6">
        <f t="shared" si="60"/>
        <v>940</v>
      </c>
      <c r="F802" s="6">
        <f t="shared" si="60"/>
        <v>779</v>
      </c>
      <c r="G802" s="6">
        <f t="shared" si="60"/>
        <v>205</v>
      </c>
      <c r="H802" s="8">
        <f t="shared" si="60"/>
        <v>210</v>
      </c>
      <c r="I802" s="156">
        <f>C802-J802-K802</f>
        <v>4146</v>
      </c>
      <c r="J802" s="7">
        <f t="shared" si="60"/>
        <v>3602</v>
      </c>
      <c r="K802" s="8">
        <f>SUM(K804,K806)</f>
        <v>71</v>
      </c>
    </row>
    <row r="803" spans="2:11" ht="13.5">
      <c r="B803" s="221"/>
      <c r="C803" s="28"/>
      <c r="D803" s="22">
        <f>D802/C802*100</f>
        <v>44.40465532676813</v>
      </c>
      <c r="E803" s="22">
        <f>E802/C802*100</f>
        <v>12.021997697915335</v>
      </c>
      <c r="F803" s="22">
        <f>F802/C802*100</f>
        <v>9.962910858166007</v>
      </c>
      <c r="G803" s="22">
        <f>G802/C802*100</f>
        <v>2.6218186468857914</v>
      </c>
      <c r="H803" s="23">
        <f>H802/C802*100</f>
        <v>2.685765443151298</v>
      </c>
      <c r="I803" s="160">
        <v>53</v>
      </c>
      <c r="J803" s="22">
        <f>J802/C802*100</f>
        <v>46.067272029671315</v>
      </c>
      <c r="K803" s="23">
        <f>K802/C802*100</f>
        <v>0.9080445069702008</v>
      </c>
    </row>
    <row r="804" spans="2:11" ht="13.5">
      <c r="B804" s="222" t="s">
        <v>234</v>
      </c>
      <c r="C804" s="28">
        <v>3189</v>
      </c>
      <c r="D804" s="25">
        <v>1490</v>
      </c>
      <c r="E804" s="25">
        <v>558</v>
      </c>
      <c r="F804" s="25">
        <v>321</v>
      </c>
      <c r="G804" s="25">
        <v>108</v>
      </c>
      <c r="H804" s="26">
        <v>110</v>
      </c>
      <c r="I804" s="156">
        <f>C804-J804-K804</f>
        <v>1846</v>
      </c>
      <c r="J804" s="25">
        <v>1308</v>
      </c>
      <c r="K804" s="26">
        <v>35</v>
      </c>
    </row>
    <row r="805" spans="2:11" ht="13.5">
      <c r="B805" s="221"/>
      <c r="C805" s="28"/>
      <c r="D805" s="22">
        <f>D804/C804*100</f>
        <v>46.723110693007214</v>
      </c>
      <c r="E805" s="22">
        <f>E804/C804*100</f>
        <v>17.497648165569142</v>
      </c>
      <c r="F805" s="22">
        <f>F804/C804*100</f>
        <v>10.06585136406397</v>
      </c>
      <c r="G805" s="22">
        <f>G804/C804*100</f>
        <v>3.3866415804327374</v>
      </c>
      <c r="H805" s="23">
        <f>H804/C804*100</f>
        <v>3.449357165255566</v>
      </c>
      <c r="I805" s="160">
        <v>57.9</v>
      </c>
      <c r="J805" s="22">
        <f>J804/C804*100</f>
        <v>41.01599247412982</v>
      </c>
      <c r="K805" s="23">
        <f>K804/C804*100</f>
        <v>1.0975227343994982</v>
      </c>
    </row>
    <row r="806" spans="2:11" ht="13.5">
      <c r="B806" s="223" t="s">
        <v>109</v>
      </c>
      <c r="C806" s="28">
        <v>4630</v>
      </c>
      <c r="D806" s="25">
        <v>1982</v>
      </c>
      <c r="E806" s="25">
        <v>382</v>
      </c>
      <c r="F806" s="25">
        <v>458</v>
      </c>
      <c r="G806" s="25">
        <v>97</v>
      </c>
      <c r="H806" s="26">
        <v>100</v>
      </c>
      <c r="I806" s="156">
        <f>C806-J806-K806</f>
        <v>2300</v>
      </c>
      <c r="J806" s="25">
        <v>2294</v>
      </c>
      <c r="K806" s="26">
        <v>36</v>
      </c>
    </row>
    <row r="807" spans="2:11" ht="13.5">
      <c r="B807" s="240"/>
      <c r="C807" s="159"/>
      <c r="D807" s="10">
        <f>D806/C806*100</f>
        <v>42.80777537796976</v>
      </c>
      <c r="E807" s="10">
        <f>E806/C806*100</f>
        <v>8.250539956803456</v>
      </c>
      <c r="F807" s="10">
        <f>F806/C806*100</f>
        <v>9.892008639308855</v>
      </c>
      <c r="G807" s="10">
        <f>G806/C806*100</f>
        <v>2.095032397408207</v>
      </c>
      <c r="H807" s="11">
        <f>H806/C806*100</f>
        <v>2.159827213822894</v>
      </c>
      <c r="I807" s="9">
        <v>49.7</v>
      </c>
      <c r="J807" s="10">
        <f>J806/C806*100</f>
        <v>49.54643628509719</v>
      </c>
      <c r="K807" s="11">
        <f>K806/C806*100</f>
        <v>0.7775377969762419</v>
      </c>
    </row>
  </sheetData>
  <sheetProtection/>
  <mergeCells count="336">
    <mergeCell ref="B652:B653"/>
    <mergeCell ref="B654:B655"/>
    <mergeCell ref="B656:B657"/>
    <mergeCell ref="B642:B643"/>
    <mergeCell ref="B640:B641"/>
    <mergeCell ref="B644:B645"/>
    <mergeCell ref="B646:B647"/>
    <mergeCell ref="B648:B649"/>
    <mergeCell ref="B650:B651"/>
    <mergeCell ref="B628:B629"/>
    <mergeCell ref="B630:B631"/>
    <mergeCell ref="B632:B633"/>
    <mergeCell ref="B634:B635"/>
    <mergeCell ref="B636:B637"/>
    <mergeCell ref="B638:B639"/>
    <mergeCell ref="B616:B617"/>
    <mergeCell ref="B618:B619"/>
    <mergeCell ref="B620:B621"/>
    <mergeCell ref="B622:B623"/>
    <mergeCell ref="B624:B625"/>
    <mergeCell ref="B626:B627"/>
    <mergeCell ref="B41:B42"/>
    <mergeCell ref="B43:B44"/>
    <mergeCell ref="B45:B46"/>
    <mergeCell ref="B31:B32"/>
    <mergeCell ref="B29:B30"/>
    <mergeCell ref="B33:B34"/>
    <mergeCell ref="B35:B36"/>
    <mergeCell ref="B37:B38"/>
    <mergeCell ref="B39:B40"/>
    <mergeCell ref="B17:B18"/>
    <mergeCell ref="B19:B20"/>
    <mergeCell ref="B21:B22"/>
    <mergeCell ref="B23:B24"/>
    <mergeCell ref="B25:B26"/>
    <mergeCell ref="B27:B28"/>
    <mergeCell ref="B5:B6"/>
    <mergeCell ref="B7:B8"/>
    <mergeCell ref="B9:B10"/>
    <mergeCell ref="B11:B12"/>
    <mergeCell ref="B13:B14"/>
    <mergeCell ref="B15:B16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2:B83"/>
    <mergeCell ref="B80:B81"/>
    <mergeCell ref="B84:B85"/>
    <mergeCell ref="B86:B87"/>
    <mergeCell ref="B88:B89"/>
    <mergeCell ref="B90:B91"/>
    <mergeCell ref="B92:B93"/>
    <mergeCell ref="B94:B95"/>
    <mergeCell ref="B96:B97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3:B134"/>
    <mergeCell ref="B131:B132"/>
    <mergeCell ref="B135:B136"/>
    <mergeCell ref="B137:B138"/>
    <mergeCell ref="B139:B140"/>
    <mergeCell ref="B141:B142"/>
    <mergeCell ref="B143:B144"/>
    <mergeCell ref="B145:B146"/>
    <mergeCell ref="B147:B148"/>
    <mergeCell ref="B158:B159"/>
    <mergeCell ref="B160:B161"/>
    <mergeCell ref="B162:B163"/>
    <mergeCell ref="B164:B165"/>
    <mergeCell ref="B166:B167"/>
    <mergeCell ref="B168:B169"/>
    <mergeCell ref="B170:B171"/>
    <mergeCell ref="B172:B173"/>
    <mergeCell ref="B174:B175"/>
    <mergeCell ref="B176:B177"/>
    <mergeCell ref="B178:B179"/>
    <mergeCell ref="B180:B181"/>
    <mergeCell ref="B184:B185"/>
    <mergeCell ref="B182:B183"/>
    <mergeCell ref="B186:B187"/>
    <mergeCell ref="B188:B189"/>
    <mergeCell ref="B190:B191"/>
    <mergeCell ref="B192:B193"/>
    <mergeCell ref="B194:B195"/>
    <mergeCell ref="B196:B197"/>
    <mergeCell ref="B198:B199"/>
    <mergeCell ref="B209:B210"/>
    <mergeCell ref="B211:B212"/>
    <mergeCell ref="B213:B214"/>
    <mergeCell ref="B215:B216"/>
    <mergeCell ref="B217:B218"/>
    <mergeCell ref="B219:B220"/>
    <mergeCell ref="B221:B222"/>
    <mergeCell ref="B223:B224"/>
    <mergeCell ref="B225:B226"/>
    <mergeCell ref="B227:B228"/>
    <mergeCell ref="B229:B230"/>
    <mergeCell ref="B231:B232"/>
    <mergeCell ref="B235:B236"/>
    <mergeCell ref="B233:B234"/>
    <mergeCell ref="B237:B238"/>
    <mergeCell ref="B239:B240"/>
    <mergeCell ref="B241:B242"/>
    <mergeCell ref="B243:B244"/>
    <mergeCell ref="B245:B246"/>
    <mergeCell ref="B247:B248"/>
    <mergeCell ref="B249:B250"/>
    <mergeCell ref="B260:B261"/>
    <mergeCell ref="B262:B263"/>
    <mergeCell ref="B264:B265"/>
    <mergeCell ref="B266:B267"/>
    <mergeCell ref="B268:B269"/>
    <mergeCell ref="B270:B271"/>
    <mergeCell ref="B272:B273"/>
    <mergeCell ref="B274:B275"/>
    <mergeCell ref="B276:B277"/>
    <mergeCell ref="B278:B279"/>
    <mergeCell ref="B280:B281"/>
    <mergeCell ref="B282:B283"/>
    <mergeCell ref="B286:B287"/>
    <mergeCell ref="B284:B285"/>
    <mergeCell ref="B288:B289"/>
    <mergeCell ref="B290:B291"/>
    <mergeCell ref="B292:B293"/>
    <mergeCell ref="B294:B295"/>
    <mergeCell ref="B296:B297"/>
    <mergeCell ref="B298:B299"/>
    <mergeCell ref="B300:B301"/>
    <mergeCell ref="B311:B312"/>
    <mergeCell ref="B313:B314"/>
    <mergeCell ref="B315:B316"/>
    <mergeCell ref="B317:B318"/>
    <mergeCell ref="B319:B320"/>
    <mergeCell ref="B321:B322"/>
    <mergeCell ref="B323:B324"/>
    <mergeCell ref="B325:B326"/>
    <mergeCell ref="B327:B328"/>
    <mergeCell ref="B329:B330"/>
    <mergeCell ref="B331:B332"/>
    <mergeCell ref="B333:B334"/>
    <mergeCell ref="B337:B338"/>
    <mergeCell ref="B335:B336"/>
    <mergeCell ref="B339:B340"/>
    <mergeCell ref="B341:B342"/>
    <mergeCell ref="B343:B344"/>
    <mergeCell ref="B345:B346"/>
    <mergeCell ref="B347:B348"/>
    <mergeCell ref="B349:B350"/>
    <mergeCell ref="B351:B352"/>
    <mergeCell ref="B362:B363"/>
    <mergeCell ref="B364:B365"/>
    <mergeCell ref="B366:B367"/>
    <mergeCell ref="B368:B369"/>
    <mergeCell ref="B370:B371"/>
    <mergeCell ref="B372:B373"/>
    <mergeCell ref="B374:B375"/>
    <mergeCell ref="B376:B377"/>
    <mergeCell ref="B378:B379"/>
    <mergeCell ref="B380:B381"/>
    <mergeCell ref="B382:B383"/>
    <mergeCell ref="B384:B385"/>
    <mergeCell ref="B388:B389"/>
    <mergeCell ref="B386:B387"/>
    <mergeCell ref="B390:B391"/>
    <mergeCell ref="B392:B393"/>
    <mergeCell ref="B394:B395"/>
    <mergeCell ref="B396:B397"/>
    <mergeCell ref="B398:B399"/>
    <mergeCell ref="B400:B401"/>
    <mergeCell ref="B402:B403"/>
    <mergeCell ref="B413:B414"/>
    <mergeCell ref="B415:B416"/>
    <mergeCell ref="B417:B418"/>
    <mergeCell ref="B419:B420"/>
    <mergeCell ref="B421:B422"/>
    <mergeCell ref="B423:B424"/>
    <mergeCell ref="B425:B426"/>
    <mergeCell ref="B427:B428"/>
    <mergeCell ref="B429:B430"/>
    <mergeCell ref="B431:B432"/>
    <mergeCell ref="B433:B434"/>
    <mergeCell ref="B435:B436"/>
    <mergeCell ref="B439:B440"/>
    <mergeCell ref="B437:B438"/>
    <mergeCell ref="B441:B442"/>
    <mergeCell ref="B443:B444"/>
    <mergeCell ref="B445:B446"/>
    <mergeCell ref="B447:B448"/>
    <mergeCell ref="B449:B450"/>
    <mergeCell ref="B451:B452"/>
    <mergeCell ref="B453:B454"/>
    <mergeCell ref="B464:B465"/>
    <mergeCell ref="B466:B467"/>
    <mergeCell ref="B468:B469"/>
    <mergeCell ref="B470:B471"/>
    <mergeCell ref="B472:B473"/>
    <mergeCell ref="B474:B475"/>
    <mergeCell ref="B476:B477"/>
    <mergeCell ref="B478:B479"/>
    <mergeCell ref="B480:B481"/>
    <mergeCell ref="B482:B483"/>
    <mergeCell ref="B484:B485"/>
    <mergeCell ref="B486:B487"/>
    <mergeCell ref="B490:B491"/>
    <mergeCell ref="B488:B489"/>
    <mergeCell ref="B492:B493"/>
    <mergeCell ref="B494:B495"/>
    <mergeCell ref="B496:B497"/>
    <mergeCell ref="B498:B499"/>
    <mergeCell ref="B500:B501"/>
    <mergeCell ref="B502:B503"/>
    <mergeCell ref="B504:B505"/>
    <mergeCell ref="B515:B516"/>
    <mergeCell ref="B517:B518"/>
    <mergeCell ref="B519:B520"/>
    <mergeCell ref="B521:B522"/>
    <mergeCell ref="B523:B524"/>
    <mergeCell ref="B525:B526"/>
    <mergeCell ref="B527:B528"/>
    <mergeCell ref="B529:B530"/>
    <mergeCell ref="B531:B532"/>
    <mergeCell ref="B533:B534"/>
    <mergeCell ref="B535:B536"/>
    <mergeCell ref="B537:B538"/>
    <mergeCell ref="B541:B542"/>
    <mergeCell ref="B539:B540"/>
    <mergeCell ref="B543:B544"/>
    <mergeCell ref="B545:B546"/>
    <mergeCell ref="B547:B548"/>
    <mergeCell ref="B549:B550"/>
    <mergeCell ref="B551:B552"/>
    <mergeCell ref="B553:B554"/>
    <mergeCell ref="B555:B556"/>
    <mergeCell ref="B566:B567"/>
    <mergeCell ref="B568:B569"/>
    <mergeCell ref="B570:B571"/>
    <mergeCell ref="B572:B573"/>
    <mergeCell ref="B574:B575"/>
    <mergeCell ref="B576:B577"/>
    <mergeCell ref="B578:B579"/>
    <mergeCell ref="B580:B581"/>
    <mergeCell ref="B582:B583"/>
    <mergeCell ref="B584:B585"/>
    <mergeCell ref="B586:B587"/>
    <mergeCell ref="B588:B589"/>
    <mergeCell ref="B602:B603"/>
    <mergeCell ref="B604:B605"/>
    <mergeCell ref="B606:B607"/>
    <mergeCell ref="B592:B593"/>
    <mergeCell ref="B590:B591"/>
    <mergeCell ref="B594:B595"/>
    <mergeCell ref="B596:B597"/>
    <mergeCell ref="B598:B599"/>
    <mergeCell ref="B600:B601"/>
    <mergeCell ref="B666:B667"/>
    <mergeCell ref="B668:B669"/>
    <mergeCell ref="B670:B671"/>
    <mergeCell ref="B672:B673"/>
    <mergeCell ref="B674:B675"/>
    <mergeCell ref="B676:B677"/>
    <mergeCell ref="B678:B679"/>
    <mergeCell ref="B680:B681"/>
    <mergeCell ref="B682:B683"/>
    <mergeCell ref="B684:B685"/>
    <mergeCell ref="B686:B687"/>
    <mergeCell ref="B688:B689"/>
    <mergeCell ref="B692:B693"/>
    <mergeCell ref="B690:B691"/>
    <mergeCell ref="B694:B695"/>
    <mergeCell ref="B696:B697"/>
    <mergeCell ref="B698:B699"/>
    <mergeCell ref="B700:B701"/>
    <mergeCell ref="B702:B703"/>
    <mergeCell ref="B704:B705"/>
    <mergeCell ref="B706:B707"/>
    <mergeCell ref="B716:B717"/>
    <mergeCell ref="B718:B719"/>
    <mergeCell ref="B720:B721"/>
    <mergeCell ref="B722:B723"/>
    <mergeCell ref="B724:B725"/>
    <mergeCell ref="B726:B727"/>
    <mergeCell ref="B728:B729"/>
    <mergeCell ref="B730:B731"/>
    <mergeCell ref="B732:B733"/>
    <mergeCell ref="B734:B735"/>
    <mergeCell ref="B736:B737"/>
    <mergeCell ref="B738:B739"/>
    <mergeCell ref="B742:B743"/>
    <mergeCell ref="B740:B741"/>
    <mergeCell ref="B744:B745"/>
    <mergeCell ref="B746:B747"/>
    <mergeCell ref="B748:B749"/>
    <mergeCell ref="B750:B751"/>
    <mergeCell ref="B752:B753"/>
    <mergeCell ref="B754:B755"/>
    <mergeCell ref="B756:B757"/>
    <mergeCell ref="B766:B767"/>
    <mergeCell ref="B768:B769"/>
    <mergeCell ref="B770:B771"/>
    <mergeCell ref="B772:B773"/>
    <mergeCell ref="B774:B775"/>
    <mergeCell ref="B776:B777"/>
    <mergeCell ref="B778:B779"/>
    <mergeCell ref="B780:B781"/>
    <mergeCell ref="B782:B783"/>
    <mergeCell ref="B784:B785"/>
    <mergeCell ref="B786:B787"/>
    <mergeCell ref="B788:B789"/>
    <mergeCell ref="B802:B803"/>
    <mergeCell ref="B804:B805"/>
    <mergeCell ref="B806:B807"/>
    <mergeCell ref="B792:B793"/>
    <mergeCell ref="B790:B791"/>
    <mergeCell ref="B794:B795"/>
    <mergeCell ref="B796:B797"/>
    <mergeCell ref="B798:B799"/>
    <mergeCell ref="B800:B801"/>
  </mergeCells>
  <printOptions/>
  <pageMargins left="0.7874015748031497" right="0.7874015748031497" top="0.984251968503937" bottom="0.984251968503937" header="0.5118110236220472" footer="0.5118110236220472"/>
  <pageSetup firstPageNumber="48" useFirstPageNumber="1" horizontalDpi="600" verticalDpi="600" orientation="portrait" paperSize="9" scale="90" r:id="rId1"/>
  <headerFooter alignWithMargins="0">
    <oddFooter>&amp;C&amp;"ＭＳ Ｐ明朝,標準"&amp;12- &amp;P -</oddFooter>
  </headerFooter>
  <rowBreaks count="15" manualBreakCount="15">
    <brk id="50" max="255" man="1"/>
    <brk id="101" max="255" man="1"/>
    <brk id="152" max="255" man="1"/>
    <brk id="203" max="255" man="1"/>
    <brk id="254" max="255" man="1"/>
    <brk id="305" max="255" man="1"/>
    <brk id="356" max="255" man="1"/>
    <brk id="407" max="255" man="1"/>
    <brk id="458" max="255" man="1"/>
    <brk id="509" max="255" man="1"/>
    <brk id="560" max="255" man="1"/>
    <brk id="611" max="255" man="1"/>
    <brk id="661" max="255" man="1"/>
    <brk id="711" max="255" man="1"/>
    <brk id="7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Yupi</dc:creator>
  <cp:keywords/>
  <dc:description/>
  <cp:lastModifiedBy>栃木県</cp:lastModifiedBy>
  <cp:lastPrinted>2011-06-12T14:19:23Z</cp:lastPrinted>
  <dcterms:created xsi:type="dcterms:W3CDTF">2010-12-30T07:15:01Z</dcterms:created>
  <dcterms:modified xsi:type="dcterms:W3CDTF">2011-06-29T01:27:20Z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