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髙沢\06_統計データ・報告\02_統計関係\02_事業状況\2019(2017年度)事業状況作成\06_HP掲載用\"/>
    </mc:Choice>
  </mc:AlternateContent>
  <bookViews>
    <workbookView xWindow="-15" yWindow="4530" windowWidth="15330" windowHeight="4590" tabRatio="867"/>
  </bookViews>
  <sheets>
    <sheet name="4表_6-1～4" sheetId="223" r:id="rId1"/>
  </sheets>
  <definedNames>
    <definedName name="_Fill" localSheetId="0" hidden="1">#REF!</definedName>
    <definedName name="_Fill" hidden="1">#REF!</definedName>
    <definedName name="_xlnm.Print_Area" localSheetId="0">'4表_6-1～4'!$A$1:$V$44</definedName>
    <definedName name="_xlnm.Print_Area">#REF!</definedName>
    <definedName name="_xlnm.Print_Titles" localSheetId="0">'4表_6-1～4'!$1:$7</definedName>
  </definedNames>
  <calcPr calcId="152511"/>
</workbook>
</file>

<file path=xl/calcChain.xml><?xml version="1.0" encoding="utf-8"?>
<calcChain xmlns="http://schemas.openxmlformats.org/spreadsheetml/2006/main">
  <c r="P12" i="223" l="1"/>
  <c r="K8" i="223" l="1"/>
  <c r="J8" i="223"/>
  <c r="I9" i="223"/>
  <c r="I8" i="223" s="1"/>
  <c r="P11" i="223" l="1"/>
  <c r="P10" i="223"/>
  <c r="P9" i="223"/>
  <c r="P8" i="223"/>
</calcChain>
</file>

<file path=xl/sharedStrings.xml><?xml version="1.0" encoding="utf-8"?>
<sst xmlns="http://schemas.openxmlformats.org/spreadsheetml/2006/main" count="200" uniqueCount="82">
  <si>
    <t>那須町</t>
  </si>
  <si>
    <t>医師国保</t>
  </si>
  <si>
    <t>市町村　計</t>
    <phoneticPr fontId="2"/>
  </si>
  <si>
    <t>組  合  計</t>
    <phoneticPr fontId="2"/>
  </si>
  <si>
    <t>市　　　計</t>
    <phoneticPr fontId="2"/>
  </si>
  <si>
    <t>町　村　計</t>
    <phoneticPr fontId="2"/>
  </si>
  <si>
    <t>県計</t>
    <phoneticPr fontId="2"/>
  </si>
  <si>
    <t>－</t>
    <phoneticPr fontId="2"/>
  </si>
  <si>
    <t>葬祭</t>
  </si>
  <si>
    <t>退職</t>
  </si>
  <si>
    <t>計</t>
    <rPh sb="0" eb="1">
      <t>ケイ</t>
    </rPh>
    <phoneticPr fontId="2"/>
  </si>
  <si>
    <t>世帯数</t>
    <rPh sb="0" eb="3">
      <t>セタイスウ</t>
    </rPh>
    <phoneticPr fontId="2"/>
  </si>
  <si>
    <t>－</t>
  </si>
  <si>
    <t>その他</t>
    <rPh sb="2" eb="3">
      <t>ホカ</t>
    </rPh>
    <phoneticPr fontId="2"/>
  </si>
  <si>
    <t>一般</t>
    <rPh sb="0" eb="2">
      <t>イッパン</t>
    </rPh>
    <phoneticPr fontId="2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</si>
  <si>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</si>
  <si>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</si>
  <si>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</si>
  <si>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</si>
  <si>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</si>
  <si>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</si>
  <si>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</si>
  <si>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</si>
  <si>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</si>
  <si>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</si>
  <si>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</si>
  <si>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</si>
  <si>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</si>
  <si>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</si>
  <si>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</si>
  <si>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</si>
  <si>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</si>
  <si>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</si>
  <si>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</si>
  <si>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</si>
  <si>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</si>
  <si>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</si>
  <si>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</si>
  <si>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保
険
者
番
号</t>
    <rPh sb="0" eb="1">
      <t>タモツ</t>
    </rPh>
    <rPh sb="2" eb="3">
      <t>ケン</t>
    </rPh>
    <rPh sb="4" eb="5">
      <t>モノ</t>
    </rPh>
    <rPh sb="6" eb="7">
      <t>バン</t>
    </rPh>
    <rPh sb="8" eb="9">
      <t>ゴウ</t>
    </rPh>
    <phoneticPr fontId="2"/>
  </si>
  <si>
    <t>一般</t>
    <rPh sb="0" eb="1">
      <t>イチ</t>
    </rPh>
    <rPh sb="1" eb="2">
      <t>パン</t>
    </rPh>
    <phoneticPr fontId="2"/>
  </si>
  <si>
    <t>本人</t>
    <rPh sb="0" eb="2">
      <t>ホンニン</t>
    </rPh>
    <phoneticPr fontId="2"/>
  </si>
  <si>
    <t>被扶養者</t>
    <rPh sb="0" eb="4">
      <t>ヒフヨウシャ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</si>
  <si>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</si>
  <si>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</si>
  <si>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％</t>
    <phoneticPr fontId="2"/>
  </si>
  <si>
    <t>（</t>
    <phoneticPr fontId="2"/>
  </si>
  <si>
    <t>）</t>
    <phoneticPr fontId="2"/>
  </si>
  <si>
    <t xml:space="preserve">　法定割合　2 </t>
    <rPh sb="1" eb="3">
      <t>ホウテイ</t>
    </rPh>
    <rPh sb="3" eb="5">
      <t>ワリアイ</t>
    </rPh>
    <phoneticPr fontId="2"/>
  </si>
  <si>
    <t>那珂川町</t>
    <rPh sb="0" eb="4">
      <t>ナカガワマチ</t>
    </rPh>
    <phoneticPr fontId="2"/>
  </si>
  <si>
    <t>※１　（　）内は兼任職員数再掲</t>
    <rPh sb="6" eb="7">
      <t>ナイ</t>
    </rPh>
    <rPh sb="8" eb="10">
      <t>ケンニン</t>
    </rPh>
    <rPh sb="10" eb="13">
      <t>ショクインスウ</t>
    </rPh>
    <rPh sb="13" eb="15">
      <t>サイケイ</t>
    </rPh>
    <phoneticPr fontId="2"/>
  </si>
  <si>
    <t>第４表　保険者別一般状況</t>
    <rPh sb="4" eb="6">
      <t>ホケン</t>
    </rPh>
    <rPh sb="6" eb="7">
      <t>シャ</t>
    </rPh>
    <rPh sb="7" eb="8">
      <t>ベツ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</si>
  <si>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</si>
  <si>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被保険者総数</t>
    <rPh sb="0" eb="4">
      <t>ヒホケンシャ</t>
    </rPh>
    <rPh sb="4" eb="6">
      <t>ソウスウ</t>
    </rPh>
    <phoneticPr fontId="2"/>
  </si>
  <si>
    <t>事務職員数※１</t>
    <rPh sb="0" eb="2">
      <t>ジム</t>
    </rPh>
    <rPh sb="2" eb="5">
      <t>ショクインスウ</t>
    </rPh>
    <phoneticPr fontId="2"/>
  </si>
  <si>
    <t>一部負担割合</t>
    <rPh sb="0" eb="2">
      <t>イチブ</t>
    </rPh>
    <rPh sb="2" eb="4">
      <t>フタン</t>
    </rPh>
    <rPh sb="4" eb="6">
      <t>ワリアイ</t>
    </rPh>
    <phoneticPr fontId="2"/>
  </si>
  <si>
    <t>給　付　範　囲</t>
    <rPh sb="0" eb="1">
      <t>キュウ</t>
    </rPh>
    <rPh sb="2" eb="3">
      <t>ツキ</t>
    </rPh>
    <rPh sb="4" eb="5">
      <t>ハン</t>
    </rPh>
    <rPh sb="6" eb="7">
      <t>カコ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</si>
  <si>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</si>
  <si>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（</t>
    <phoneticPr fontId="2"/>
  </si>
  <si>
    <t>）</t>
    <phoneticPr fontId="2"/>
  </si>
  <si>
    <t>〃</t>
    <phoneticPr fontId="2"/>
  </si>
  <si>
    <t>（</t>
    <phoneticPr fontId="2"/>
  </si>
  <si>
    <t>）</t>
    <phoneticPr fontId="2"/>
  </si>
  <si>
    <t>〃</t>
    <phoneticPr fontId="2"/>
  </si>
  <si>
    <t>全歯国保</t>
    <phoneticPr fontId="2"/>
  </si>
  <si>
    <t>総数</t>
    <phoneticPr fontId="2"/>
  </si>
  <si>
    <t>退　　　　職</t>
    <phoneticPr fontId="2"/>
  </si>
  <si>
    <t>出産育児</t>
    <phoneticPr fontId="2"/>
  </si>
  <si>
    <t>年        間         平         均</t>
    <rPh sb="0" eb="1">
      <t>トシ</t>
    </rPh>
    <rPh sb="9" eb="10">
      <t>アイダ</t>
    </rPh>
    <rPh sb="19" eb="20">
      <t>ヒラ</t>
    </rPh>
    <rPh sb="29" eb="30">
      <t>ヒトシ</t>
    </rPh>
    <phoneticPr fontId="2"/>
  </si>
  <si>
    <t>年　　度　　末</t>
    <rPh sb="0" eb="1">
      <t>トシ</t>
    </rPh>
    <rPh sb="3" eb="4">
      <t>ド</t>
    </rPh>
    <rPh sb="6" eb="7">
      <t>スエ</t>
    </rPh>
    <phoneticPr fontId="2"/>
  </si>
  <si>
    <t>〃</t>
  </si>
  <si>
    <t>※２</t>
    <phoneticPr fontId="2"/>
  </si>
  <si>
    <t>※３</t>
    <phoneticPr fontId="2"/>
  </si>
  <si>
    <t>※４</t>
    <phoneticPr fontId="2"/>
  </si>
  <si>
    <t>保　 険 　者　 名</t>
    <rPh sb="0" eb="1">
      <t>タモツ</t>
    </rPh>
    <rPh sb="3" eb="4">
      <t>ケン</t>
    </rPh>
    <rPh sb="6" eb="7">
      <t>シャ</t>
    </rPh>
    <rPh sb="9" eb="10">
      <t>メイ</t>
    </rPh>
    <phoneticPr fontId="2"/>
  </si>
  <si>
    <t>被 保 険 者  割 合　（％）　　　　（年度末）</t>
    <rPh sb="21" eb="23">
      <t>ネンド</t>
    </rPh>
    <rPh sb="23" eb="24">
      <t>マツ</t>
    </rPh>
    <phoneticPr fontId="2"/>
  </si>
  <si>
    <t>　法定割合　27</t>
    <rPh sb="1" eb="3">
      <t>ホウテイ</t>
    </rPh>
    <rPh sb="3" eb="5">
      <t>ワリアイ</t>
    </rPh>
    <phoneticPr fontId="2"/>
  </si>
  <si>
    <t>　法定割合　25</t>
    <rPh sb="1" eb="3">
      <t>ホウテイ</t>
    </rPh>
    <rPh sb="3" eb="5">
      <t>ワリアイ</t>
    </rPh>
    <phoneticPr fontId="2"/>
  </si>
  <si>
    <t>※４　傷病手当金：　1種組合員　4,000円　2・3種組合員　1,500円(入院１日目から１日あたり)</t>
    <rPh sb="3" eb="5">
      <t>ショウビョウ</t>
    </rPh>
    <rPh sb="5" eb="7">
      <t>テアテ</t>
    </rPh>
    <rPh sb="7" eb="8">
      <t>キン</t>
    </rPh>
    <rPh sb="11" eb="12">
      <t>シュ</t>
    </rPh>
    <rPh sb="12" eb="15">
      <t>クミアイイン</t>
    </rPh>
    <rPh sb="17" eb="22">
      <t>０００エン</t>
    </rPh>
    <rPh sb="26" eb="27">
      <t>シュ</t>
    </rPh>
    <rPh sb="27" eb="30">
      <t>クミアイイン</t>
    </rPh>
    <rPh sb="36" eb="37">
      <t>エン</t>
    </rPh>
    <rPh sb="38" eb="40">
      <t>ニュウイン</t>
    </rPh>
    <rPh sb="41" eb="42">
      <t>ニチ</t>
    </rPh>
    <rPh sb="42" eb="43">
      <t>メ</t>
    </rPh>
    <rPh sb="46" eb="47">
      <t>ニチ</t>
    </rPh>
    <phoneticPr fontId="2"/>
  </si>
  <si>
    <t>※３　1種組合員・家族　100,000円　2種組合員・家族　50,000円</t>
    <rPh sb="4" eb="5">
      <t>シュ</t>
    </rPh>
    <rPh sb="5" eb="8">
      <t>クミアイイン</t>
    </rPh>
    <rPh sb="9" eb="11">
      <t>カゾク</t>
    </rPh>
    <rPh sb="15" eb="20">
      <t>０００エン</t>
    </rPh>
    <rPh sb="22" eb="23">
      <t>シュ</t>
    </rPh>
    <rPh sb="23" eb="26">
      <t>クミアイイン</t>
    </rPh>
    <rPh sb="27" eb="29">
      <t>カゾク</t>
    </rPh>
    <rPh sb="36" eb="37">
      <t>エン</t>
    </rPh>
    <phoneticPr fontId="2"/>
  </si>
  <si>
    <t>※２　1種組合員　300,000円　2種組合員　150,000円　3種組合員・その他　100,000円</t>
    <rPh sb="4" eb="5">
      <t>シュ</t>
    </rPh>
    <rPh sb="5" eb="8">
      <t>クミアイイン</t>
    </rPh>
    <rPh sb="16" eb="17">
      <t>エン</t>
    </rPh>
    <rPh sb="19" eb="20">
      <t>シュ</t>
    </rPh>
    <rPh sb="20" eb="23">
      <t>クミアイイン</t>
    </rPh>
    <rPh sb="31" eb="32">
      <t>エン</t>
    </rPh>
    <rPh sb="34" eb="35">
      <t>シュ</t>
    </rPh>
    <rPh sb="35" eb="38">
      <t>クミアイイン</t>
    </rPh>
    <rPh sb="41" eb="42">
      <t>タ</t>
    </rPh>
    <rPh sb="50" eb="51">
      <t>エン</t>
    </rPh>
    <phoneticPr fontId="2"/>
  </si>
  <si>
    <t>産科医療補償制度加入  ：    420,000</t>
    <rPh sb="0" eb="2">
      <t>サンカ</t>
    </rPh>
    <rPh sb="2" eb="4">
      <t>イリョウ</t>
    </rPh>
    <rPh sb="4" eb="6">
      <t>ホショウ</t>
    </rPh>
    <rPh sb="6" eb="8">
      <t>セイド</t>
    </rPh>
    <rPh sb="8" eb="10">
      <t>カニュウ</t>
    </rPh>
    <phoneticPr fontId="2"/>
  </si>
  <si>
    <t>　そ　 　の　 　他           ：    404,000</t>
    <rPh sb="9" eb="1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</si>
</sst>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 applyBorder="1" applyAlignment="1" applyProtection="1">
      <alignment horizontal="center" vertical="center"/>
    </xf>
    <xf numFmtId="4" fontId="1" fillId="0" borderId="0" xfId="0" quotePrefix="1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quotePrefix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 applyProtection="1">
      <alignment horizontal="right" vertical="center" shrinkToFit="1"/>
    </xf>
    <xf numFmtId="0" fontId="1" fillId="0" borderId="0" xfId="0" applyFont="1"/>
    <xf numFmtId="0" fontId="4" fillId="0" borderId="0" xfId="0" applyFont="1" applyBorder="1"/>
    <xf numFmtId="0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/>
    <xf numFmtId="0" fontId="9" fillId="0" borderId="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distributed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 applyProtection="1">
      <alignment horizontal="right" vertical="center" shrinkToFit="1"/>
    </xf>
    <xf numFmtId="0" fontId="9" fillId="0" borderId="2" xfId="0" applyFont="1" applyFill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distributed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/>
    </xf>
    <xf numFmtId="0" fontId="9" fillId="0" borderId="9" xfId="0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distributed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distributed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distributed" vertical="center" wrapText="1"/>
    </xf>
    <xf numFmtId="0" fontId="9" fillId="2" borderId="18" xfId="0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0" xfId="0" applyFont="1"/>
    <xf numFmtId="0" fontId="9" fillId="0" borderId="12" xfId="0" quotePrefix="1" applyFont="1" applyFill="1" applyBorder="1" applyAlignment="1" applyProtection="1">
      <alignment horizontal="center" vertical="center"/>
    </xf>
    <xf numFmtId="0" fontId="9" fillId="0" borderId="15" xfId="0" quotePrefix="1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>
      <alignment horizontal="right" vertical="center" shrinkToFit="1"/>
    </xf>
    <xf numFmtId="3" fontId="4" fillId="2" borderId="0" xfId="0" applyNumberFormat="1" applyFont="1" applyFill="1" applyBorder="1" applyAlignment="1">
      <alignment horizontal="right" vertical="center" shrinkToFit="1"/>
    </xf>
    <xf numFmtId="4" fontId="1" fillId="2" borderId="0" xfId="0" quotePrefix="1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2" borderId="0" xfId="0" applyNumberFormat="1" applyFont="1" applyFill="1" applyAlignment="1">
      <alignment horizontal="center" vertical="center"/>
    </xf>
    <xf numFmtId="176" fontId="9" fillId="0" borderId="8" xfId="0" applyNumberFormat="1" applyFont="1" applyFill="1" applyBorder="1" applyAlignment="1" applyProtection="1">
      <alignment horizontal="center" vertical="center" shrinkToFit="1"/>
    </xf>
    <xf numFmtId="176" fontId="9" fillId="0" borderId="19" xfId="0" applyNumberFormat="1" applyFont="1" applyFill="1" applyBorder="1" applyAlignment="1" applyProtection="1">
      <alignment horizontal="center"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4" fontId="9" fillId="0" borderId="8" xfId="0" applyNumberFormat="1" applyFont="1" applyFill="1" applyBorder="1" applyAlignment="1">
      <alignment horizontal="right" vertical="center" shrinkToFit="1"/>
    </xf>
    <xf numFmtId="176" fontId="9" fillId="0" borderId="11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quotePrefix="1" applyNumberFormat="1" applyFont="1" applyFill="1" applyBorder="1" applyAlignment="1">
      <alignment horizontal="right" vertical="center"/>
    </xf>
    <xf numFmtId="4" fontId="9" fillId="0" borderId="19" xfId="0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>
      <alignment vertical="center"/>
    </xf>
    <xf numFmtId="176" fontId="9" fillId="0" borderId="21" xfId="0" quotePrefix="1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 shrinkToFit="1"/>
    </xf>
    <xf numFmtId="176" fontId="9" fillId="0" borderId="24" xfId="0" applyNumberFormat="1" applyFont="1" applyFill="1" applyBorder="1" applyAlignment="1">
      <alignment horizontal="right" vertical="center" shrinkToFit="1"/>
    </xf>
    <xf numFmtId="4" fontId="9" fillId="0" borderId="23" xfId="0" applyNumberFormat="1" applyFont="1" applyFill="1" applyBorder="1" applyAlignment="1">
      <alignment horizontal="right" vertical="center" shrinkToFit="1"/>
    </xf>
    <xf numFmtId="176" fontId="9" fillId="0" borderId="0" xfId="0" quotePrefix="1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 applyProtection="1">
      <alignment horizontal="right" vertical="center" shrinkToFit="1"/>
    </xf>
    <xf numFmtId="176" fontId="9" fillId="0" borderId="23" xfId="0" applyNumberFormat="1" applyFont="1" applyFill="1" applyBorder="1" applyAlignment="1" applyProtection="1">
      <alignment horizontal="right" vertical="center" shrinkToFit="1"/>
    </xf>
    <xf numFmtId="176" fontId="9" fillId="0" borderId="8" xfId="0" quotePrefix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 shrinkToFit="1"/>
    </xf>
    <xf numFmtId="176" fontId="9" fillId="0" borderId="19" xfId="0" quotePrefix="1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right" vertical="center" shrinkToFit="1"/>
    </xf>
    <xf numFmtId="176" fontId="9" fillId="0" borderId="24" xfId="0" applyNumberFormat="1" applyFont="1" applyFill="1" applyBorder="1" applyAlignment="1">
      <alignment horizontal="center" vertical="center"/>
    </xf>
    <xf numFmtId="176" fontId="9" fillId="0" borderId="24" xfId="0" quotePrefix="1" applyNumberFormat="1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 applyProtection="1">
      <alignment horizontal="center" vertical="center" shrinkToFit="1"/>
    </xf>
    <xf numFmtId="176" fontId="9" fillId="0" borderId="19" xfId="0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>
      <alignment horizontal="right" vertical="center" shrinkToFit="1"/>
    </xf>
    <xf numFmtId="176" fontId="9" fillId="0" borderId="27" xfId="0" applyNumberFormat="1" applyFont="1" applyFill="1" applyBorder="1" applyAlignment="1">
      <alignment horizontal="right" vertical="center" shrinkToFit="1"/>
    </xf>
    <xf numFmtId="176" fontId="9" fillId="0" borderId="21" xfId="0" quotePrefix="1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 applyProtection="1">
      <alignment horizontal="right" vertical="center" shrinkToFit="1"/>
    </xf>
    <xf numFmtId="176" fontId="9" fillId="0" borderId="18" xfId="0" applyNumberFormat="1" applyFont="1" applyFill="1" applyBorder="1" applyAlignment="1">
      <alignment horizontal="right" vertical="center" shrinkToFit="1"/>
    </xf>
    <xf numFmtId="176" fontId="9" fillId="0" borderId="28" xfId="0" applyNumberFormat="1" applyFont="1" applyFill="1" applyBorder="1" applyAlignment="1">
      <alignment horizontal="right" vertical="center" shrinkToFit="1"/>
    </xf>
    <xf numFmtId="4" fontId="9" fillId="0" borderId="18" xfId="0" applyNumberFormat="1" applyFont="1" applyFill="1" applyBorder="1" applyAlignment="1">
      <alignment horizontal="right" vertical="center" shrinkToFit="1"/>
    </xf>
    <xf numFmtId="176" fontId="9" fillId="0" borderId="29" xfId="0" applyNumberFormat="1" applyFont="1" applyFill="1" applyBorder="1" applyAlignment="1">
      <alignment horizontal="right" vertical="center" shrinkToFit="1"/>
    </xf>
    <xf numFmtId="176" fontId="9" fillId="0" borderId="18" xfId="0" quotePrefix="1" applyNumberFormat="1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 applyProtection="1">
      <alignment horizontal="right" vertical="center" shrinkToFit="1"/>
    </xf>
    <xf numFmtId="177" fontId="9" fillId="2" borderId="8" xfId="0" applyNumberFormat="1" applyFont="1" applyFill="1" applyBorder="1" applyAlignment="1" applyProtection="1">
      <alignment horizontal="right" vertical="center"/>
    </xf>
    <xf numFmtId="177" fontId="9" fillId="2" borderId="19" xfId="0" applyNumberFormat="1" applyFont="1" applyFill="1" applyBorder="1" applyAlignment="1" applyProtection="1">
      <alignment horizontal="right" vertical="center"/>
    </xf>
    <xf numFmtId="177" fontId="9" fillId="2" borderId="9" xfId="0" applyNumberFormat="1" applyFont="1" applyFill="1" applyBorder="1" applyAlignment="1" applyProtection="1">
      <alignment horizontal="right" vertical="center"/>
    </xf>
    <xf numFmtId="177" fontId="9" fillId="2" borderId="12" xfId="0" applyNumberFormat="1" applyFont="1" applyFill="1" applyBorder="1" applyAlignment="1" applyProtection="1">
      <alignment horizontal="right" vertical="center"/>
    </xf>
    <xf numFmtId="177" fontId="9" fillId="2" borderId="18" xfId="0" applyNumberFormat="1" applyFont="1" applyFill="1" applyBorder="1" applyAlignment="1" applyProtection="1">
      <alignment horizontal="right" vertical="center"/>
    </xf>
    <xf numFmtId="176" fontId="9" fillId="0" borderId="0" xfId="0" quotePrefix="1" applyNumberFormat="1" applyFont="1" applyFill="1" applyBorder="1" applyAlignment="1">
      <alignment vertical="center"/>
    </xf>
    <xf numFmtId="176" fontId="9" fillId="0" borderId="20" xfId="0" quotePrefix="1" applyNumberFormat="1" applyFont="1" applyFill="1" applyBorder="1" applyAlignment="1">
      <alignment vertical="center"/>
    </xf>
    <xf numFmtId="176" fontId="9" fillId="0" borderId="21" xfId="0" quotePrefix="1" applyNumberFormat="1" applyFont="1" applyFill="1" applyBorder="1" applyAlignment="1">
      <alignment vertical="center"/>
    </xf>
    <xf numFmtId="176" fontId="9" fillId="0" borderId="22" xfId="0" quotePrefix="1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24" xfId="0" quotePrefix="1" applyNumberFormat="1" applyFont="1" applyFill="1" applyBorder="1" applyAlignment="1">
      <alignment vertical="center"/>
    </xf>
    <xf numFmtId="176" fontId="9" fillId="0" borderId="26" xfId="0" quotePrefix="1" applyNumberFormat="1" applyFont="1" applyFill="1" applyBorder="1" applyAlignment="1">
      <alignment vertical="center"/>
    </xf>
    <xf numFmtId="176" fontId="9" fillId="0" borderId="28" xfId="0" quotePrefix="1" applyNumberFormat="1" applyFont="1" applyFill="1" applyBorder="1" applyAlignment="1">
      <alignment vertical="center"/>
    </xf>
    <xf numFmtId="176" fontId="9" fillId="0" borderId="28" xfId="0" applyNumberFormat="1" applyFont="1" applyFill="1" applyBorder="1" applyAlignment="1">
      <alignment horizontal="center" vertical="center"/>
    </xf>
    <xf numFmtId="176" fontId="9" fillId="0" borderId="30" xfId="0" quotePrefix="1" applyNumberFormat="1" applyFont="1" applyFill="1" applyBorder="1" applyAlignment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right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/>
    </xf>
    <xf numFmtId="0" fontId="9" fillId="0" borderId="27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2" borderId="34" xfId="0" applyFont="1" applyFill="1" applyBorder="1" applyAlignment="1">
      <alignment horizontal="distributed" vertical="center"/>
    </xf>
    <xf numFmtId="0" fontId="9" fillId="2" borderId="35" xfId="0" applyFont="1" applyFill="1" applyBorder="1" applyAlignment="1">
      <alignment horizontal="distributed" vertical="center"/>
    </xf>
    <xf numFmtId="0" fontId="9" fillId="2" borderId="36" xfId="0" applyFont="1" applyFill="1" applyBorder="1" applyAlignment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17" xfId="0" applyFont="1" applyBorder="1" applyAlignment="1" applyProtection="1">
      <alignment horizontal="distributed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showGridLines="0" tabSelected="1" view="pageBreakPreview" zoomScale="40" zoomScaleNormal="75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22.5" customHeight="1" x14ac:dyDescent="0.2"/>
  <cols>
    <col min="1" max="1" width="7.875" style="2" customWidth="1"/>
    <col min="2" max="2" width="26.5" style="2" customWidth="1"/>
    <col min="3" max="3" width="21" style="2" customWidth="1"/>
    <col min="4" max="4" width="18.625" style="2" customWidth="1"/>
    <col min="5" max="5" width="23.125" style="23" customWidth="1"/>
    <col min="6" max="6" width="22.25" style="23" customWidth="1"/>
    <col min="7" max="7" width="18.875" style="23" customWidth="1"/>
    <col min="8" max="8" width="18.75" style="23" customWidth="1"/>
    <col min="9" max="9" width="18.25" style="23" customWidth="1"/>
    <col min="10" max="10" width="18.75" style="23" customWidth="1"/>
    <col min="11" max="11" width="21.125" style="23" customWidth="1"/>
    <col min="12" max="12" width="20" style="2" customWidth="1"/>
    <col min="13" max="13" width="21.75" style="2" customWidth="1"/>
    <col min="14" max="14" width="10.5" style="2" customWidth="1"/>
    <col min="15" max="15" width="4.5" style="23" customWidth="1"/>
    <col min="16" max="16" width="10.125" style="25" bestFit="1" customWidth="1"/>
    <col min="17" max="17" width="6.75" style="23" customWidth="1"/>
    <col min="18" max="18" width="26.875" style="23" customWidth="1"/>
    <col min="19" max="19" width="56.5" style="23" customWidth="1"/>
    <col min="20" max="20" width="28" style="23" customWidth="1"/>
    <col min="21" max="21" width="19.75" style="8" customWidth="1"/>
    <col min="22" max="22" width="8.625" style="2" customWidth="1"/>
    <col min="23" max="70" width="12.625" style="2" customWidth="1"/>
    <col min="71" max="16384" width="9" style="2"/>
  </cols>
  <sheetData>
    <row r="1" spans="1:25" ht="30.95" customHeight="1" x14ac:dyDescent="0.2">
      <c r="A1" s="1" t="s">
        <v>50</v>
      </c>
      <c r="B1" s="4"/>
      <c r="C1" s="4"/>
      <c r="D1" s="4"/>
      <c r="E1" s="26"/>
      <c r="F1" s="26"/>
      <c r="G1" s="26"/>
      <c r="H1" s="6"/>
      <c r="I1" s="6"/>
      <c r="J1" s="6"/>
      <c r="K1" s="3"/>
      <c r="L1" s="4"/>
      <c r="M1" s="4"/>
      <c r="N1" s="4"/>
      <c r="O1" s="5"/>
      <c r="P1" s="7"/>
      <c r="Q1" s="5"/>
      <c r="R1" s="5"/>
      <c r="S1" s="8"/>
      <c r="T1" s="8"/>
      <c r="V1" s="4"/>
      <c r="W1" s="4"/>
      <c r="X1" s="4"/>
    </row>
    <row r="2" spans="1:25" s="13" customFormat="1" ht="22.5" customHeight="1" thickBot="1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1"/>
      <c r="N2" s="12"/>
      <c r="O2" s="5"/>
      <c r="P2" s="7"/>
      <c r="Q2" s="5"/>
      <c r="R2" s="5"/>
      <c r="S2" s="12"/>
      <c r="T2" s="12"/>
      <c r="U2" s="12"/>
      <c r="V2" s="10"/>
      <c r="W2" s="9"/>
      <c r="X2" s="9"/>
    </row>
    <row r="3" spans="1:25" s="14" customFormat="1" ht="50.1" customHeight="1" x14ac:dyDescent="0.2">
      <c r="A3" s="156" t="s">
        <v>38</v>
      </c>
      <c r="B3" s="173" t="s">
        <v>73</v>
      </c>
      <c r="C3" s="176" t="s">
        <v>51</v>
      </c>
      <c r="D3" s="138" t="s">
        <v>68</v>
      </c>
      <c r="E3" s="140"/>
      <c r="F3" s="138" t="s">
        <v>67</v>
      </c>
      <c r="G3" s="139"/>
      <c r="H3" s="139"/>
      <c r="I3" s="139"/>
      <c r="J3" s="139"/>
      <c r="K3" s="140"/>
      <c r="L3" s="159" t="s">
        <v>74</v>
      </c>
      <c r="M3" s="160"/>
      <c r="N3" s="141" t="s">
        <v>53</v>
      </c>
      <c r="O3" s="142"/>
      <c r="P3" s="142"/>
      <c r="Q3" s="143"/>
      <c r="R3" s="150" t="s">
        <v>54</v>
      </c>
      <c r="S3" s="134" t="s">
        <v>55</v>
      </c>
      <c r="T3" s="135"/>
      <c r="U3" s="135"/>
      <c r="V3" s="167" t="s">
        <v>38</v>
      </c>
      <c r="W3" s="154"/>
      <c r="X3" s="155"/>
      <c r="Y3" s="155"/>
    </row>
    <row r="4" spans="1:25" s="14" customFormat="1" ht="50.1" customHeight="1" x14ac:dyDescent="0.2">
      <c r="A4" s="157"/>
      <c r="B4" s="174"/>
      <c r="C4" s="177"/>
      <c r="D4" s="163" t="s">
        <v>11</v>
      </c>
      <c r="E4" s="136" t="s">
        <v>52</v>
      </c>
      <c r="F4" s="163" t="s">
        <v>11</v>
      </c>
      <c r="G4" s="170" t="s">
        <v>56</v>
      </c>
      <c r="H4" s="171"/>
      <c r="I4" s="171"/>
      <c r="J4" s="171"/>
      <c r="K4" s="172"/>
      <c r="L4" s="161"/>
      <c r="M4" s="162"/>
      <c r="N4" s="144"/>
      <c r="O4" s="145"/>
      <c r="P4" s="145"/>
      <c r="Q4" s="146"/>
      <c r="R4" s="151"/>
      <c r="S4" s="128" t="s">
        <v>66</v>
      </c>
      <c r="T4" s="128" t="s">
        <v>8</v>
      </c>
      <c r="U4" s="131" t="s">
        <v>13</v>
      </c>
      <c r="V4" s="168"/>
      <c r="W4" s="154"/>
      <c r="X4" s="155"/>
      <c r="Y4" s="155"/>
    </row>
    <row r="5" spans="1:25" s="14" customFormat="1" ht="50.1" customHeight="1" x14ac:dyDescent="0.2">
      <c r="A5" s="157"/>
      <c r="B5" s="174"/>
      <c r="C5" s="177"/>
      <c r="D5" s="179"/>
      <c r="E5" s="180"/>
      <c r="F5" s="179"/>
      <c r="G5" s="136" t="s">
        <v>64</v>
      </c>
      <c r="H5" s="163" t="s">
        <v>39</v>
      </c>
      <c r="I5" s="170" t="s">
        <v>65</v>
      </c>
      <c r="J5" s="171"/>
      <c r="K5" s="172"/>
      <c r="L5" s="165" t="s">
        <v>9</v>
      </c>
      <c r="M5" s="165" t="s">
        <v>14</v>
      </c>
      <c r="N5" s="144"/>
      <c r="O5" s="145"/>
      <c r="P5" s="145"/>
      <c r="Q5" s="146"/>
      <c r="R5" s="151"/>
      <c r="S5" s="129"/>
      <c r="T5" s="129"/>
      <c r="U5" s="132"/>
      <c r="V5" s="168"/>
      <c r="W5" s="154"/>
      <c r="X5" s="155"/>
      <c r="Y5" s="155"/>
    </row>
    <row r="6" spans="1:25" s="14" customFormat="1" ht="50.1" customHeight="1" thickBot="1" x14ac:dyDescent="0.25">
      <c r="A6" s="158"/>
      <c r="B6" s="175"/>
      <c r="C6" s="178"/>
      <c r="D6" s="164"/>
      <c r="E6" s="137"/>
      <c r="F6" s="164"/>
      <c r="G6" s="137"/>
      <c r="H6" s="164"/>
      <c r="I6" s="63" t="s">
        <v>40</v>
      </c>
      <c r="J6" s="64" t="s">
        <v>41</v>
      </c>
      <c r="K6" s="64" t="s">
        <v>10</v>
      </c>
      <c r="L6" s="166"/>
      <c r="M6" s="166"/>
      <c r="N6" s="147"/>
      <c r="O6" s="148"/>
      <c r="P6" s="148"/>
      <c r="Q6" s="149"/>
      <c r="R6" s="152"/>
      <c r="S6" s="130"/>
      <c r="T6" s="130"/>
      <c r="U6" s="133"/>
      <c r="V6" s="169"/>
      <c r="W6" s="154"/>
      <c r="X6" s="155"/>
      <c r="Y6" s="155"/>
    </row>
    <row r="7" spans="1:25" s="14" customFormat="1" ht="45" customHeight="1" x14ac:dyDescent="0.2">
      <c r="A7" s="29"/>
      <c r="B7" s="30"/>
      <c r="C7" s="31"/>
      <c r="D7" s="32" t="s">
        <v>42</v>
      </c>
      <c r="E7" s="32" t="s">
        <v>43</v>
      </c>
      <c r="F7" s="33" t="s">
        <v>42</v>
      </c>
      <c r="G7" s="34" t="s">
        <v>43</v>
      </c>
      <c r="H7" s="32" t="s">
        <v>43</v>
      </c>
      <c r="I7" s="34" t="s">
        <v>43</v>
      </c>
      <c r="J7" s="32" t="s">
        <v>43</v>
      </c>
      <c r="K7" s="32" t="s">
        <v>43</v>
      </c>
      <c r="L7" s="32" t="s">
        <v>44</v>
      </c>
      <c r="M7" s="32" t="s">
        <v>44</v>
      </c>
      <c r="N7" s="33"/>
      <c r="O7" s="153"/>
      <c r="P7" s="153"/>
      <c r="Q7" s="35" t="s">
        <v>43</v>
      </c>
      <c r="R7" s="36"/>
      <c r="S7" s="37"/>
      <c r="T7" s="37"/>
      <c r="U7" s="37"/>
      <c r="V7" s="38"/>
      <c r="W7" s="154"/>
      <c r="X7" s="155"/>
      <c r="Y7" s="155"/>
    </row>
    <row r="8" spans="1:25" ht="45" customHeight="1" x14ac:dyDescent="0.2">
      <c r="A8" s="39"/>
      <c r="B8" s="40" t="s">
        <v>6</v>
      </c>
      <c r="C8" s="41" t="s">
        <v>7</v>
      </c>
      <c r="D8" s="79">
        <v>332278</v>
      </c>
      <c r="E8" s="79">
        <v>552379</v>
      </c>
      <c r="F8" s="79">
        <v>338785</v>
      </c>
      <c r="G8" s="79">
        <v>567657</v>
      </c>
      <c r="H8" s="79">
        <v>559292</v>
      </c>
      <c r="I8" s="79">
        <f>I9</f>
        <v>6771</v>
      </c>
      <c r="J8" s="79">
        <f>J9</f>
        <v>1594</v>
      </c>
      <c r="K8" s="79">
        <f>I8+J8</f>
        <v>8365</v>
      </c>
      <c r="L8" s="80">
        <v>0.91</v>
      </c>
      <c r="M8" s="80">
        <v>99.09</v>
      </c>
      <c r="N8" s="81">
        <v>334</v>
      </c>
      <c r="O8" s="117" t="s">
        <v>45</v>
      </c>
      <c r="P8" s="121">
        <f>SUM(P13:P39)</f>
        <v>99</v>
      </c>
      <c r="Q8" s="118" t="s">
        <v>46</v>
      </c>
      <c r="R8" s="82" t="s">
        <v>75</v>
      </c>
      <c r="S8" s="77" t="s">
        <v>7</v>
      </c>
      <c r="T8" s="77" t="s">
        <v>7</v>
      </c>
      <c r="U8" s="77" t="s">
        <v>7</v>
      </c>
      <c r="V8" s="42"/>
      <c r="W8" s="154"/>
      <c r="X8" s="155"/>
      <c r="Y8" s="155"/>
    </row>
    <row r="9" spans="1:25" ht="45" customHeight="1" x14ac:dyDescent="0.2">
      <c r="A9" s="39"/>
      <c r="B9" s="40" t="s">
        <v>2</v>
      </c>
      <c r="C9" s="41" t="s">
        <v>7</v>
      </c>
      <c r="D9" s="79">
        <v>290130</v>
      </c>
      <c r="E9" s="79">
        <v>483727</v>
      </c>
      <c r="F9" s="79">
        <v>296053</v>
      </c>
      <c r="G9" s="79">
        <v>498347</v>
      </c>
      <c r="H9" s="79">
        <v>489982</v>
      </c>
      <c r="I9" s="79">
        <f>I11+I12</f>
        <v>6771</v>
      </c>
      <c r="J9" s="79">
        <v>1594</v>
      </c>
      <c r="K9" s="79">
        <v>8365</v>
      </c>
      <c r="L9" s="80">
        <v>1.04</v>
      </c>
      <c r="M9" s="80">
        <v>98.96</v>
      </c>
      <c r="N9" s="81">
        <v>288</v>
      </c>
      <c r="O9" s="117" t="s">
        <v>45</v>
      </c>
      <c r="P9" s="121">
        <f>SUM(P13:P37)</f>
        <v>98</v>
      </c>
      <c r="Q9" s="118" t="s">
        <v>46</v>
      </c>
      <c r="R9" s="82" t="s">
        <v>76</v>
      </c>
      <c r="S9" s="77" t="s">
        <v>7</v>
      </c>
      <c r="T9" s="77" t="s">
        <v>7</v>
      </c>
      <c r="U9" s="77" t="s">
        <v>7</v>
      </c>
      <c r="V9" s="43"/>
      <c r="W9" s="154"/>
      <c r="X9" s="155"/>
      <c r="Y9" s="155"/>
    </row>
    <row r="10" spans="1:25" ht="45" customHeight="1" x14ac:dyDescent="0.2">
      <c r="A10" s="39"/>
      <c r="B10" s="40" t="s">
        <v>3</v>
      </c>
      <c r="C10" s="44" t="s">
        <v>7</v>
      </c>
      <c r="D10" s="79">
        <v>42148</v>
      </c>
      <c r="E10" s="79">
        <v>68652</v>
      </c>
      <c r="F10" s="79">
        <v>42732</v>
      </c>
      <c r="G10" s="79">
        <v>69310</v>
      </c>
      <c r="H10" s="79">
        <v>69310</v>
      </c>
      <c r="I10" s="79" t="s">
        <v>12</v>
      </c>
      <c r="J10" s="79" t="s">
        <v>12</v>
      </c>
      <c r="K10" s="79" t="s">
        <v>12</v>
      </c>
      <c r="L10" s="80" t="s">
        <v>12</v>
      </c>
      <c r="M10" s="80">
        <v>100</v>
      </c>
      <c r="N10" s="81">
        <v>46</v>
      </c>
      <c r="O10" s="117" t="s">
        <v>45</v>
      </c>
      <c r="P10" s="121">
        <f>SUM(P38:P39)</f>
        <v>1</v>
      </c>
      <c r="Q10" s="118" t="s">
        <v>46</v>
      </c>
      <c r="R10" s="82" t="s">
        <v>47</v>
      </c>
      <c r="S10" s="77" t="s">
        <v>7</v>
      </c>
      <c r="T10" s="77" t="s">
        <v>7</v>
      </c>
      <c r="U10" s="77" t="s">
        <v>7</v>
      </c>
      <c r="V10" s="43"/>
      <c r="W10" s="154"/>
      <c r="X10" s="155"/>
      <c r="Y10" s="155"/>
    </row>
    <row r="11" spans="1:25" ht="45" customHeight="1" x14ac:dyDescent="0.2">
      <c r="A11" s="39"/>
      <c r="B11" s="40" t="s">
        <v>4</v>
      </c>
      <c r="C11" s="41" t="s">
        <v>7</v>
      </c>
      <c r="D11" s="79">
        <v>252785</v>
      </c>
      <c r="E11" s="79">
        <v>418460</v>
      </c>
      <c r="F11" s="79">
        <v>258193</v>
      </c>
      <c r="G11" s="79">
        <v>431408</v>
      </c>
      <c r="H11" s="79">
        <v>424363</v>
      </c>
      <c r="I11" s="79">
        <v>5708</v>
      </c>
      <c r="J11" s="79">
        <v>1337</v>
      </c>
      <c r="K11" s="79">
        <v>7045</v>
      </c>
      <c r="L11" s="80">
        <v>1</v>
      </c>
      <c r="M11" s="80">
        <v>99</v>
      </c>
      <c r="N11" s="83">
        <v>236</v>
      </c>
      <c r="O11" s="117" t="s">
        <v>45</v>
      </c>
      <c r="P11" s="121">
        <f>SUM(P13:P23)+P30+P33+P35</f>
        <v>62</v>
      </c>
      <c r="Q11" s="118" t="s">
        <v>46</v>
      </c>
      <c r="R11" s="84"/>
      <c r="S11" s="77" t="s">
        <v>7</v>
      </c>
      <c r="T11" s="77" t="s">
        <v>7</v>
      </c>
      <c r="U11" s="77" t="s">
        <v>7</v>
      </c>
      <c r="V11" s="43"/>
      <c r="W11" s="154"/>
      <c r="X11" s="155"/>
      <c r="Y11" s="155"/>
    </row>
    <row r="12" spans="1:25" ht="45" customHeight="1" x14ac:dyDescent="0.2">
      <c r="A12" s="39"/>
      <c r="B12" s="40" t="s">
        <v>5</v>
      </c>
      <c r="C12" s="45" t="s">
        <v>7</v>
      </c>
      <c r="D12" s="79">
        <v>37345</v>
      </c>
      <c r="E12" s="79">
        <v>65267</v>
      </c>
      <c r="F12" s="79">
        <v>37860</v>
      </c>
      <c r="G12" s="79">
        <v>66939</v>
      </c>
      <c r="H12" s="79">
        <v>65619</v>
      </c>
      <c r="I12" s="79">
        <v>1063</v>
      </c>
      <c r="J12" s="79">
        <v>257</v>
      </c>
      <c r="K12" s="79">
        <v>1320</v>
      </c>
      <c r="L12" s="85">
        <v>1.27</v>
      </c>
      <c r="M12" s="80">
        <v>98.73</v>
      </c>
      <c r="N12" s="86">
        <v>52</v>
      </c>
      <c r="O12" s="119" t="s">
        <v>45</v>
      </c>
      <c r="P12" s="122">
        <f>SUM(P24:P29)+SUM(P31:P32)+P34+P36+P37</f>
        <v>36</v>
      </c>
      <c r="Q12" s="120" t="s">
        <v>46</v>
      </c>
      <c r="R12" s="87"/>
      <c r="S12" s="78" t="s">
        <v>7</v>
      </c>
      <c r="T12" s="78" t="s">
        <v>7</v>
      </c>
      <c r="U12" s="77" t="s">
        <v>7</v>
      </c>
      <c r="V12" s="43"/>
      <c r="W12" s="15"/>
    </row>
    <row r="13" spans="1:25" ht="45" customHeight="1" x14ac:dyDescent="0.2">
      <c r="A13" s="46">
        <v>1</v>
      </c>
      <c r="B13" s="47" t="s">
        <v>15</v>
      </c>
      <c r="C13" s="112">
        <v>19876</v>
      </c>
      <c r="D13" s="88">
        <v>72089</v>
      </c>
      <c r="E13" s="88">
        <v>116053</v>
      </c>
      <c r="F13" s="89">
        <v>73720</v>
      </c>
      <c r="G13" s="88">
        <v>119701</v>
      </c>
      <c r="H13" s="88">
        <v>117907</v>
      </c>
      <c r="I13" s="88">
        <v>1455</v>
      </c>
      <c r="J13" s="88">
        <v>339</v>
      </c>
      <c r="K13" s="88">
        <v>1794</v>
      </c>
      <c r="L13" s="80">
        <v>0.93</v>
      </c>
      <c r="M13" s="90">
        <v>99.07</v>
      </c>
      <c r="N13" s="81">
        <v>56</v>
      </c>
      <c r="O13" s="117" t="s">
        <v>45</v>
      </c>
      <c r="P13" s="121">
        <v>0</v>
      </c>
      <c r="Q13" s="118" t="s">
        <v>46</v>
      </c>
      <c r="R13" s="91"/>
      <c r="S13" s="92" t="s">
        <v>80</v>
      </c>
      <c r="T13" s="92">
        <v>50000</v>
      </c>
      <c r="U13" s="93">
        <v>0</v>
      </c>
      <c r="V13" s="48">
        <v>1</v>
      </c>
      <c r="W13" s="15"/>
    </row>
    <row r="14" spans="1:25" ht="45" customHeight="1" x14ac:dyDescent="0.2">
      <c r="A14" s="49">
        <v>2</v>
      </c>
      <c r="B14" s="50" t="s">
        <v>16</v>
      </c>
      <c r="C14" s="112">
        <v>21002</v>
      </c>
      <c r="D14" s="79">
        <v>23788</v>
      </c>
      <c r="E14" s="79">
        <v>38270</v>
      </c>
      <c r="F14" s="79">
        <v>24472</v>
      </c>
      <c r="G14" s="79">
        <v>39747</v>
      </c>
      <c r="H14" s="79">
        <v>39232</v>
      </c>
      <c r="I14" s="79">
        <v>433</v>
      </c>
      <c r="J14" s="79">
        <v>82</v>
      </c>
      <c r="K14" s="79">
        <v>515</v>
      </c>
      <c r="L14" s="80">
        <v>0.83</v>
      </c>
      <c r="M14" s="80">
        <v>99.17</v>
      </c>
      <c r="N14" s="81">
        <v>23</v>
      </c>
      <c r="O14" s="117" t="s">
        <v>57</v>
      </c>
      <c r="P14" s="121">
        <v>0</v>
      </c>
      <c r="Q14" s="118" t="s">
        <v>58</v>
      </c>
      <c r="R14" s="94"/>
      <c r="S14" s="92" t="s">
        <v>81</v>
      </c>
      <c r="T14" s="92">
        <v>50000</v>
      </c>
      <c r="U14" s="92">
        <v>0</v>
      </c>
      <c r="V14" s="43">
        <v>2</v>
      </c>
      <c r="W14" s="15"/>
    </row>
    <row r="15" spans="1:25" ht="45" customHeight="1" x14ac:dyDescent="0.2">
      <c r="A15" s="49">
        <v>3</v>
      </c>
      <c r="B15" s="50" t="s">
        <v>17</v>
      </c>
      <c r="C15" s="112">
        <v>41734</v>
      </c>
      <c r="D15" s="79">
        <v>24309</v>
      </c>
      <c r="E15" s="79">
        <v>40883</v>
      </c>
      <c r="F15" s="79">
        <v>24912</v>
      </c>
      <c r="G15" s="79">
        <v>42207</v>
      </c>
      <c r="H15" s="79">
        <v>41778</v>
      </c>
      <c r="I15" s="79">
        <v>349</v>
      </c>
      <c r="J15" s="79">
        <v>80</v>
      </c>
      <c r="K15" s="79">
        <v>429</v>
      </c>
      <c r="L15" s="80">
        <v>0.55000000000000004</v>
      </c>
      <c r="M15" s="80">
        <v>99.45</v>
      </c>
      <c r="N15" s="81">
        <v>16</v>
      </c>
      <c r="O15" s="117" t="s">
        <v>57</v>
      </c>
      <c r="P15" s="121">
        <v>6</v>
      </c>
      <c r="Q15" s="118" t="s">
        <v>58</v>
      </c>
      <c r="R15" s="94"/>
      <c r="S15" s="77" t="s">
        <v>69</v>
      </c>
      <c r="T15" s="92">
        <v>50000</v>
      </c>
      <c r="U15" s="92">
        <v>0</v>
      </c>
      <c r="V15" s="43">
        <v>3</v>
      </c>
      <c r="W15" s="15"/>
    </row>
    <row r="16" spans="1:25" ht="45" customHeight="1" x14ac:dyDescent="0.2">
      <c r="A16" s="49">
        <v>4</v>
      </c>
      <c r="B16" s="50" t="s">
        <v>18</v>
      </c>
      <c r="C16" s="112">
        <v>38411</v>
      </c>
      <c r="D16" s="79">
        <v>17965</v>
      </c>
      <c r="E16" s="79">
        <v>29523</v>
      </c>
      <c r="F16" s="79">
        <v>18336</v>
      </c>
      <c r="G16" s="79">
        <v>30463</v>
      </c>
      <c r="H16" s="79">
        <v>30059</v>
      </c>
      <c r="I16" s="79">
        <v>317</v>
      </c>
      <c r="J16" s="79">
        <v>87</v>
      </c>
      <c r="K16" s="79">
        <v>404</v>
      </c>
      <c r="L16" s="80">
        <v>0.65</v>
      </c>
      <c r="M16" s="80">
        <v>99.35</v>
      </c>
      <c r="N16" s="81">
        <v>22</v>
      </c>
      <c r="O16" s="117" t="s">
        <v>57</v>
      </c>
      <c r="P16" s="121">
        <v>0</v>
      </c>
      <c r="Q16" s="118" t="s">
        <v>58</v>
      </c>
      <c r="R16" s="94"/>
      <c r="S16" s="77" t="s">
        <v>69</v>
      </c>
      <c r="T16" s="92">
        <v>50000</v>
      </c>
      <c r="U16" s="92">
        <v>0</v>
      </c>
      <c r="V16" s="43">
        <v>4</v>
      </c>
      <c r="W16" s="15"/>
    </row>
    <row r="17" spans="1:23" ht="45" customHeight="1" x14ac:dyDescent="0.2">
      <c r="A17" s="49">
        <v>5</v>
      </c>
      <c r="B17" s="50" t="s">
        <v>19</v>
      </c>
      <c r="C17" s="113">
        <v>19998</v>
      </c>
      <c r="D17" s="79">
        <v>14124</v>
      </c>
      <c r="E17" s="79">
        <v>23927</v>
      </c>
      <c r="F17" s="95">
        <v>14418</v>
      </c>
      <c r="G17" s="79">
        <v>24615</v>
      </c>
      <c r="H17" s="79">
        <v>24275</v>
      </c>
      <c r="I17" s="79">
        <v>304</v>
      </c>
      <c r="J17" s="79">
        <v>36</v>
      </c>
      <c r="K17" s="79">
        <v>340</v>
      </c>
      <c r="L17" s="80">
        <v>0.92</v>
      </c>
      <c r="M17" s="80">
        <v>99.08</v>
      </c>
      <c r="N17" s="81">
        <v>12</v>
      </c>
      <c r="O17" s="117" t="s">
        <v>57</v>
      </c>
      <c r="P17" s="122">
        <v>10</v>
      </c>
      <c r="Q17" s="120" t="s">
        <v>58</v>
      </c>
      <c r="R17" s="96"/>
      <c r="S17" s="77" t="s">
        <v>69</v>
      </c>
      <c r="T17" s="92">
        <v>50000</v>
      </c>
      <c r="U17" s="92">
        <v>0</v>
      </c>
      <c r="V17" s="43">
        <v>5</v>
      </c>
      <c r="W17" s="15"/>
    </row>
    <row r="18" spans="1:23" ht="45" customHeight="1" x14ac:dyDescent="0.2">
      <c r="A18" s="46">
        <v>7</v>
      </c>
      <c r="B18" s="47" t="s">
        <v>20</v>
      </c>
      <c r="C18" s="112">
        <v>38796</v>
      </c>
      <c r="D18" s="88">
        <v>13229</v>
      </c>
      <c r="E18" s="88">
        <v>21019</v>
      </c>
      <c r="F18" s="89">
        <v>13528</v>
      </c>
      <c r="G18" s="88">
        <v>21720</v>
      </c>
      <c r="H18" s="88">
        <v>21339</v>
      </c>
      <c r="I18" s="88">
        <v>322</v>
      </c>
      <c r="J18" s="88">
        <v>59</v>
      </c>
      <c r="K18" s="88">
        <v>381</v>
      </c>
      <c r="L18" s="90">
        <v>1.1200000000000001</v>
      </c>
      <c r="M18" s="90">
        <v>98.88</v>
      </c>
      <c r="N18" s="97">
        <v>16</v>
      </c>
      <c r="O18" s="123" t="s">
        <v>57</v>
      </c>
      <c r="P18" s="98">
        <v>14</v>
      </c>
      <c r="Q18" s="124" t="s">
        <v>58</v>
      </c>
      <c r="R18" s="99"/>
      <c r="S18" s="100" t="s">
        <v>69</v>
      </c>
      <c r="T18" s="93">
        <v>50000</v>
      </c>
      <c r="U18" s="93">
        <v>0</v>
      </c>
      <c r="V18" s="48">
        <v>7</v>
      </c>
      <c r="W18" s="15"/>
    </row>
    <row r="19" spans="1:23" ht="45" customHeight="1" x14ac:dyDescent="0.2">
      <c r="A19" s="49">
        <v>8</v>
      </c>
      <c r="B19" s="50" t="s">
        <v>21</v>
      </c>
      <c r="C19" s="112">
        <v>19814</v>
      </c>
      <c r="D19" s="79">
        <v>23526</v>
      </c>
      <c r="E19" s="79">
        <v>38716</v>
      </c>
      <c r="F19" s="95">
        <v>23875</v>
      </c>
      <c r="G19" s="79">
        <v>39708</v>
      </c>
      <c r="H19" s="79">
        <v>39012</v>
      </c>
      <c r="I19" s="79">
        <v>540</v>
      </c>
      <c r="J19" s="79">
        <v>156</v>
      </c>
      <c r="K19" s="79">
        <v>696</v>
      </c>
      <c r="L19" s="80">
        <v>1.07</v>
      </c>
      <c r="M19" s="80">
        <v>98.93</v>
      </c>
      <c r="N19" s="81">
        <v>19</v>
      </c>
      <c r="O19" s="117" t="s">
        <v>57</v>
      </c>
      <c r="P19" s="121">
        <v>0</v>
      </c>
      <c r="Q19" s="118" t="s">
        <v>58</v>
      </c>
      <c r="R19" s="94"/>
      <c r="S19" s="77" t="s">
        <v>69</v>
      </c>
      <c r="T19" s="92">
        <v>50000</v>
      </c>
      <c r="U19" s="92">
        <v>0</v>
      </c>
      <c r="V19" s="43">
        <v>8</v>
      </c>
      <c r="W19" s="15"/>
    </row>
    <row r="20" spans="1:23" ht="45" customHeight="1" x14ac:dyDescent="0.2">
      <c r="A20" s="49">
        <v>9</v>
      </c>
      <c r="B20" s="50" t="s">
        <v>22</v>
      </c>
      <c r="C20" s="112">
        <v>19814</v>
      </c>
      <c r="D20" s="79">
        <v>11931</v>
      </c>
      <c r="E20" s="79">
        <v>21232</v>
      </c>
      <c r="F20" s="95">
        <v>12153</v>
      </c>
      <c r="G20" s="79">
        <v>21823</v>
      </c>
      <c r="H20" s="79">
        <v>21348</v>
      </c>
      <c r="I20" s="79">
        <v>380</v>
      </c>
      <c r="J20" s="79">
        <v>95</v>
      </c>
      <c r="K20" s="79">
        <v>475</v>
      </c>
      <c r="L20" s="80">
        <v>1.38</v>
      </c>
      <c r="M20" s="80">
        <v>98.62</v>
      </c>
      <c r="N20" s="81">
        <v>7</v>
      </c>
      <c r="O20" s="117" t="s">
        <v>57</v>
      </c>
      <c r="P20" s="121">
        <v>0</v>
      </c>
      <c r="Q20" s="118" t="s">
        <v>58</v>
      </c>
      <c r="R20" s="94"/>
      <c r="S20" s="77" t="s">
        <v>69</v>
      </c>
      <c r="T20" s="92">
        <v>50000</v>
      </c>
      <c r="U20" s="92">
        <v>0</v>
      </c>
      <c r="V20" s="43">
        <v>9</v>
      </c>
      <c r="W20" s="15"/>
    </row>
    <row r="21" spans="1:23" s="19" customFormat="1" ht="45" customHeight="1" x14ac:dyDescent="0.2">
      <c r="A21" s="51">
        <v>10</v>
      </c>
      <c r="B21" s="50" t="s">
        <v>23</v>
      </c>
      <c r="C21" s="112">
        <v>21824</v>
      </c>
      <c r="D21" s="79">
        <v>10952</v>
      </c>
      <c r="E21" s="79">
        <v>18891</v>
      </c>
      <c r="F21" s="95">
        <v>11128</v>
      </c>
      <c r="G21" s="79">
        <v>19413</v>
      </c>
      <c r="H21" s="79">
        <v>18926</v>
      </c>
      <c r="I21" s="79">
        <v>400</v>
      </c>
      <c r="J21" s="79">
        <v>87</v>
      </c>
      <c r="K21" s="79">
        <v>487</v>
      </c>
      <c r="L21" s="80">
        <v>1.51</v>
      </c>
      <c r="M21" s="80">
        <v>98.49</v>
      </c>
      <c r="N21" s="81">
        <v>16</v>
      </c>
      <c r="O21" s="117" t="s">
        <v>57</v>
      </c>
      <c r="P21" s="121">
        <v>10</v>
      </c>
      <c r="Q21" s="118" t="s">
        <v>58</v>
      </c>
      <c r="R21" s="94"/>
      <c r="S21" s="77" t="s">
        <v>59</v>
      </c>
      <c r="T21" s="92">
        <v>50000</v>
      </c>
      <c r="U21" s="92">
        <v>0</v>
      </c>
      <c r="V21" s="53">
        <v>10</v>
      </c>
      <c r="W21" s="18"/>
    </row>
    <row r="22" spans="1:23" s="19" customFormat="1" ht="45" customHeight="1" x14ac:dyDescent="0.2">
      <c r="A22" s="51">
        <v>11</v>
      </c>
      <c r="B22" s="50" t="s">
        <v>24</v>
      </c>
      <c r="C22" s="113">
        <v>20090</v>
      </c>
      <c r="D22" s="79">
        <v>5088</v>
      </c>
      <c r="E22" s="79">
        <v>8517</v>
      </c>
      <c r="F22" s="95">
        <v>5183</v>
      </c>
      <c r="G22" s="79">
        <v>8721</v>
      </c>
      <c r="H22" s="79">
        <v>8477</v>
      </c>
      <c r="I22" s="79">
        <v>203</v>
      </c>
      <c r="J22" s="79">
        <v>41</v>
      </c>
      <c r="K22" s="79">
        <v>244</v>
      </c>
      <c r="L22" s="85">
        <v>1.94</v>
      </c>
      <c r="M22" s="85">
        <v>98.06</v>
      </c>
      <c r="N22" s="81">
        <v>6</v>
      </c>
      <c r="O22" s="119" t="s">
        <v>57</v>
      </c>
      <c r="P22" s="122">
        <v>2</v>
      </c>
      <c r="Q22" s="120" t="s">
        <v>58</v>
      </c>
      <c r="R22" s="96"/>
      <c r="S22" s="77" t="s">
        <v>59</v>
      </c>
      <c r="T22" s="92">
        <v>50000</v>
      </c>
      <c r="U22" s="92">
        <v>0</v>
      </c>
      <c r="V22" s="53">
        <v>11</v>
      </c>
      <c r="W22" s="18"/>
    </row>
    <row r="23" spans="1:23" s="19" customFormat="1" ht="45" customHeight="1" x14ac:dyDescent="0.2">
      <c r="A23" s="54">
        <v>12</v>
      </c>
      <c r="B23" s="47" t="s">
        <v>25</v>
      </c>
      <c r="C23" s="112">
        <v>38353</v>
      </c>
      <c r="D23" s="88">
        <v>18324</v>
      </c>
      <c r="E23" s="88">
        <v>31383</v>
      </c>
      <c r="F23" s="89">
        <v>18646</v>
      </c>
      <c r="G23" s="88">
        <v>32206</v>
      </c>
      <c r="H23" s="88">
        <v>31483</v>
      </c>
      <c r="I23" s="88">
        <v>556</v>
      </c>
      <c r="J23" s="88">
        <v>167</v>
      </c>
      <c r="K23" s="88">
        <v>723</v>
      </c>
      <c r="L23" s="80">
        <v>1.36</v>
      </c>
      <c r="M23" s="80">
        <v>98.64</v>
      </c>
      <c r="N23" s="97">
        <v>26</v>
      </c>
      <c r="O23" s="117" t="s">
        <v>57</v>
      </c>
      <c r="P23" s="98">
        <v>10</v>
      </c>
      <c r="Q23" s="124" t="s">
        <v>58</v>
      </c>
      <c r="R23" s="99"/>
      <c r="S23" s="100" t="s">
        <v>59</v>
      </c>
      <c r="T23" s="93">
        <v>50000</v>
      </c>
      <c r="U23" s="93">
        <v>0</v>
      </c>
      <c r="V23" s="55">
        <v>12</v>
      </c>
      <c r="W23" s="18"/>
    </row>
    <row r="24" spans="1:23" s="19" customFormat="1" ht="45" customHeight="1" x14ac:dyDescent="0.2">
      <c r="A24" s="51">
        <v>13</v>
      </c>
      <c r="B24" s="50" t="s">
        <v>26</v>
      </c>
      <c r="C24" s="112">
        <v>20208</v>
      </c>
      <c r="D24" s="79">
        <v>3749</v>
      </c>
      <c r="E24" s="79">
        <v>6621</v>
      </c>
      <c r="F24" s="95">
        <v>3835</v>
      </c>
      <c r="G24" s="79">
        <v>6841</v>
      </c>
      <c r="H24" s="79">
        <v>6701</v>
      </c>
      <c r="I24" s="79">
        <v>96</v>
      </c>
      <c r="J24" s="79">
        <v>44</v>
      </c>
      <c r="K24" s="79">
        <v>140</v>
      </c>
      <c r="L24" s="80">
        <v>1.27</v>
      </c>
      <c r="M24" s="80">
        <v>98.73</v>
      </c>
      <c r="N24" s="81">
        <v>6</v>
      </c>
      <c r="O24" s="117" t="s">
        <v>57</v>
      </c>
      <c r="P24" s="121">
        <v>6</v>
      </c>
      <c r="Q24" s="118" t="s">
        <v>58</v>
      </c>
      <c r="R24" s="94"/>
      <c r="S24" s="77" t="s">
        <v>59</v>
      </c>
      <c r="T24" s="92">
        <v>50000</v>
      </c>
      <c r="U24" s="92">
        <v>0</v>
      </c>
      <c r="V24" s="53">
        <v>13</v>
      </c>
      <c r="W24" s="18"/>
    </row>
    <row r="25" spans="1:23" s="19" customFormat="1" ht="45" customHeight="1" x14ac:dyDescent="0.2">
      <c r="A25" s="51">
        <v>21</v>
      </c>
      <c r="B25" s="50" t="s">
        <v>27</v>
      </c>
      <c r="C25" s="112">
        <v>20180</v>
      </c>
      <c r="D25" s="79">
        <v>3912</v>
      </c>
      <c r="E25" s="79">
        <v>7016</v>
      </c>
      <c r="F25" s="95">
        <v>3973</v>
      </c>
      <c r="G25" s="79">
        <v>7197</v>
      </c>
      <c r="H25" s="79">
        <v>7016</v>
      </c>
      <c r="I25" s="79">
        <v>144</v>
      </c>
      <c r="J25" s="79">
        <v>37</v>
      </c>
      <c r="K25" s="79">
        <v>181</v>
      </c>
      <c r="L25" s="80">
        <v>1.64</v>
      </c>
      <c r="M25" s="80">
        <v>98.36</v>
      </c>
      <c r="N25" s="81">
        <v>7</v>
      </c>
      <c r="O25" s="117" t="s">
        <v>60</v>
      </c>
      <c r="P25" s="121">
        <v>2</v>
      </c>
      <c r="Q25" s="118" t="s">
        <v>61</v>
      </c>
      <c r="R25" s="94"/>
      <c r="S25" s="77" t="s">
        <v>62</v>
      </c>
      <c r="T25" s="92">
        <v>50000</v>
      </c>
      <c r="U25" s="92">
        <v>0</v>
      </c>
      <c r="V25" s="53">
        <v>21</v>
      </c>
      <c r="W25" s="18"/>
    </row>
    <row r="26" spans="1:23" s="19" customFormat="1" ht="45" customHeight="1" x14ac:dyDescent="0.2">
      <c r="A26" s="51">
        <v>22</v>
      </c>
      <c r="B26" s="50" t="s">
        <v>28</v>
      </c>
      <c r="C26" s="114">
        <v>19968</v>
      </c>
      <c r="D26" s="79">
        <v>2248</v>
      </c>
      <c r="E26" s="79">
        <v>3875</v>
      </c>
      <c r="F26" s="95">
        <v>2299</v>
      </c>
      <c r="G26" s="79">
        <v>4011</v>
      </c>
      <c r="H26" s="79">
        <v>3874</v>
      </c>
      <c r="I26" s="79">
        <v>115</v>
      </c>
      <c r="J26" s="79">
        <v>22</v>
      </c>
      <c r="K26" s="79">
        <v>137</v>
      </c>
      <c r="L26" s="80">
        <v>2.17</v>
      </c>
      <c r="M26" s="80">
        <v>97.83</v>
      </c>
      <c r="N26" s="81">
        <v>5</v>
      </c>
      <c r="O26" s="117" t="s">
        <v>60</v>
      </c>
      <c r="P26" s="121">
        <v>4</v>
      </c>
      <c r="Q26" s="118" t="s">
        <v>61</v>
      </c>
      <c r="R26" s="94"/>
      <c r="S26" s="77" t="s">
        <v>62</v>
      </c>
      <c r="T26" s="92">
        <v>50000</v>
      </c>
      <c r="U26" s="92">
        <v>0</v>
      </c>
      <c r="V26" s="53">
        <v>22</v>
      </c>
      <c r="W26" s="18"/>
    </row>
    <row r="27" spans="1:23" s="19" customFormat="1" ht="45" customHeight="1" x14ac:dyDescent="0.2">
      <c r="A27" s="69">
        <v>23</v>
      </c>
      <c r="B27" s="57" t="s">
        <v>29</v>
      </c>
      <c r="C27" s="113">
        <v>21641</v>
      </c>
      <c r="D27" s="101">
        <v>1705</v>
      </c>
      <c r="E27" s="101">
        <v>2980</v>
      </c>
      <c r="F27" s="102">
        <v>1700</v>
      </c>
      <c r="G27" s="101">
        <v>3018</v>
      </c>
      <c r="H27" s="101">
        <v>2923</v>
      </c>
      <c r="I27" s="101">
        <v>81</v>
      </c>
      <c r="J27" s="101">
        <v>14</v>
      </c>
      <c r="K27" s="101">
        <v>95</v>
      </c>
      <c r="L27" s="85">
        <v>2.2799999999999998</v>
      </c>
      <c r="M27" s="85">
        <v>97.72</v>
      </c>
      <c r="N27" s="103">
        <v>3</v>
      </c>
      <c r="O27" s="119" t="s">
        <v>60</v>
      </c>
      <c r="P27" s="122">
        <v>3</v>
      </c>
      <c r="Q27" s="120" t="s">
        <v>61</v>
      </c>
      <c r="R27" s="104"/>
      <c r="S27" s="78" t="s">
        <v>62</v>
      </c>
      <c r="T27" s="105">
        <v>50000</v>
      </c>
      <c r="U27" s="105">
        <v>0</v>
      </c>
      <c r="V27" s="70">
        <v>23</v>
      </c>
      <c r="W27" s="20"/>
    </row>
    <row r="28" spans="1:23" s="19" customFormat="1" ht="45" customHeight="1" x14ac:dyDescent="0.2">
      <c r="A28" s="51">
        <v>24</v>
      </c>
      <c r="B28" s="50" t="s">
        <v>30</v>
      </c>
      <c r="C28" s="112">
        <v>21337</v>
      </c>
      <c r="D28" s="79">
        <v>2418</v>
      </c>
      <c r="E28" s="79">
        <v>4483</v>
      </c>
      <c r="F28" s="95">
        <v>2461</v>
      </c>
      <c r="G28" s="79">
        <v>4563</v>
      </c>
      <c r="H28" s="79">
        <v>4481</v>
      </c>
      <c r="I28" s="79">
        <v>71</v>
      </c>
      <c r="J28" s="79">
        <v>11</v>
      </c>
      <c r="K28" s="79">
        <v>82</v>
      </c>
      <c r="L28" s="80">
        <v>1.18</v>
      </c>
      <c r="M28" s="80">
        <v>98.82</v>
      </c>
      <c r="N28" s="81">
        <v>4</v>
      </c>
      <c r="O28" s="117" t="s">
        <v>60</v>
      </c>
      <c r="P28" s="121">
        <v>4</v>
      </c>
      <c r="Q28" s="118" t="s">
        <v>61</v>
      </c>
      <c r="R28" s="94"/>
      <c r="S28" s="77" t="s">
        <v>62</v>
      </c>
      <c r="T28" s="92">
        <v>50000</v>
      </c>
      <c r="U28" s="92">
        <v>0</v>
      </c>
      <c r="V28" s="53">
        <v>24</v>
      </c>
      <c r="W28" s="18"/>
    </row>
    <row r="29" spans="1:23" s="19" customFormat="1" ht="45" customHeight="1" x14ac:dyDescent="0.2">
      <c r="A29" s="51">
        <v>25</v>
      </c>
      <c r="B29" s="50" t="s">
        <v>31</v>
      </c>
      <c r="C29" s="112">
        <v>22007</v>
      </c>
      <c r="D29" s="79">
        <v>5813</v>
      </c>
      <c r="E29" s="79">
        <v>9984</v>
      </c>
      <c r="F29" s="95">
        <v>5898</v>
      </c>
      <c r="G29" s="79">
        <v>10244</v>
      </c>
      <c r="H29" s="79">
        <v>10071</v>
      </c>
      <c r="I29" s="79">
        <v>129</v>
      </c>
      <c r="J29" s="79">
        <v>44</v>
      </c>
      <c r="K29" s="79">
        <v>173</v>
      </c>
      <c r="L29" s="80">
        <v>1.02</v>
      </c>
      <c r="M29" s="80">
        <v>98.98</v>
      </c>
      <c r="N29" s="81">
        <v>7</v>
      </c>
      <c r="O29" s="117" t="s">
        <v>60</v>
      </c>
      <c r="P29" s="121">
        <v>7</v>
      </c>
      <c r="Q29" s="118" t="s">
        <v>61</v>
      </c>
      <c r="R29" s="94"/>
      <c r="S29" s="77" t="s">
        <v>62</v>
      </c>
      <c r="T29" s="92">
        <v>50000</v>
      </c>
      <c r="U29" s="92">
        <v>0</v>
      </c>
      <c r="V29" s="53">
        <v>25</v>
      </c>
      <c r="W29" s="18"/>
    </row>
    <row r="30" spans="1:23" s="19" customFormat="1" ht="45" customHeight="1" x14ac:dyDescent="0.2">
      <c r="A30" s="51">
        <v>26</v>
      </c>
      <c r="B30" s="50" t="s">
        <v>32</v>
      </c>
      <c r="C30" s="112">
        <v>38727</v>
      </c>
      <c r="D30" s="79">
        <v>7328</v>
      </c>
      <c r="E30" s="79">
        <v>12654</v>
      </c>
      <c r="F30" s="95">
        <v>7449</v>
      </c>
      <c r="G30" s="79">
        <v>13039</v>
      </c>
      <c r="H30" s="79">
        <v>12805</v>
      </c>
      <c r="I30" s="79">
        <v>182</v>
      </c>
      <c r="J30" s="79">
        <v>52</v>
      </c>
      <c r="K30" s="79">
        <v>234</v>
      </c>
      <c r="L30" s="80">
        <v>1.03</v>
      </c>
      <c r="M30" s="80">
        <v>98.97</v>
      </c>
      <c r="N30" s="81">
        <v>8</v>
      </c>
      <c r="O30" s="117" t="s">
        <v>57</v>
      </c>
      <c r="P30" s="121">
        <v>3</v>
      </c>
      <c r="Q30" s="118" t="s">
        <v>58</v>
      </c>
      <c r="R30" s="94"/>
      <c r="S30" s="77" t="s">
        <v>59</v>
      </c>
      <c r="T30" s="92">
        <v>50000</v>
      </c>
      <c r="U30" s="92">
        <v>0</v>
      </c>
      <c r="V30" s="53">
        <v>26</v>
      </c>
      <c r="W30" s="18"/>
    </row>
    <row r="31" spans="1:23" s="19" customFormat="1" ht="45" customHeight="1" x14ac:dyDescent="0.2">
      <c r="A31" s="51">
        <v>28</v>
      </c>
      <c r="B31" s="50" t="s">
        <v>33</v>
      </c>
      <c r="C31" s="114">
        <v>17807</v>
      </c>
      <c r="D31" s="79">
        <v>3910</v>
      </c>
      <c r="E31" s="79">
        <v>6527</v>
      </c>
      <c r="F31" s="95">
        <v>3962</v>
      </c>
      <c r="G31" s="79">
        <v>6717</v>
      </c>
      <c r="H31" s="79">
        <v>6600</v>
      </c>
      <c r="I31" s="79">
        <v>84</v>
      </c>
      <c r="J31" s="79">
        <v>33</v>
      </c>
      <c r="K31" s="79">
        <v>117</v>
      </c>
      <c r="L31" s="80">
        <v>1</v>
      </c>
      <c r="M31" s="80">
        <v>99</v>
      </c>
      <c r="N31" s="81">
        <v>4</v>
      </c>
      <c r="O31" s="117" t="s">
        <v>60</v>
      </c>
      <c r="P31" s="121">
        <v>2</v>
      </c>
      <c r="Q31" s="118" t="s">
        <v>61</v>
      </c>
      <c r="R31" s="94"/>
      <c r="S31" s="77" t="s">
        <v>62</v>
      </c>
      <c r="T31" s="92">
        <v>50000</v>
      </c>
      <c r="U31" s="92">
        <v>0</v>
      </c>
      <c r="V31" s="53">
        <v>28</v>
      </c>
      <c r="W31" s="18"/>
    </row>
    <row r="32" spans="1:23" s="19" customFormat="1" ht="45" customHeight="1" x14ac:dyDescent="0.2">
      <c r="A32" s="56">
        <v>36</v>
      </c>
      <c r="B32" s="57" t="s">
        <v>34</v>
      </c>
      <c r="C32" s="115">
        <v>20911</v>
      </c>
      <c r="D32" s="101">
        <v>1775</v>
      </c>
      <c r="E32" s="101">
        <v>3114</v>
      </c>
      <c r="F32" s="103">
        <v>1817</v>
      </c>
      <c r="G32" s="101">
        <v>3222</v>
      </c>
      <c r="H32" s="101">
        <v>3145</v>
      </c>
      <c r="I32" s="101">
        <v>63</v>
      </c>
      <c r="J32" s="101">
        <v>14</v>
      </c>
      <c r="K32" s="101">
        <v>77</v>
      </c>
      <c r="L32" s="85">
        <v>1.45</v>
      </c>
      <c r="M32" s="85">
        <v>98.55</v>
      </c>
      <c r="N32" s="103">
        <v>3</v>
      </c>
      <c r="O32" s="119" t="s">
        <v>60</v>
      </c>
      <c r="P32" s="122">
        <v>2</v>
      </c>
      <c r="Q32" s="120" t="s">
        <v>61</v>
      </c>
      <c r="R32" s="96"/>
      <c r="S32" s="78" t="s">
        <v>62</v>
      </c>
      <c r="T32" s="105">
        <v>50000</v>
      </c>
      <c r="U32" s="105">
        <v>0</v>
      </c>
      <c r="V32" s="58">
        <v>36</v>
      </c>
      <c r="W32" s="18"/>
    </row>
    <row r="33" spans="1:23" s="19" customFormat="1" ht="45" customHeight="1" x14ac:dyDescent="0.2">
      <c r="A33" s="51">
        <v>37</v>
      </c>
      <c r="B33" s="50" t="s">
        <v>35</v>
      </c>
      <c r="C33" s="114">
        <v>38439</v>
      </c>
      <c r="D33" s="79">
        <v>5638</v>
      </c>
      <c r="E33" s="79">
        <v>9748</v>
      </c>
      <c r="F33" s="95">
        <v>5760</v>
      </c>
      <c r="G33" s="79">
        <v>10093</v>
      </c>
      <c r="H33" s="79">
        <v>9953</v>
      </c>
      <c r="I33" s="79">
        <v>115</v>
      </c>
      <c r="J33" s="79">
        <v>25</v>
      </c>
      <c r="K33" s="79">
        <v>140</v>
      </c>
      <c r="L33" s="80">
        <v>0.82</v>
      </c>
      <c r="M33" s="80">
        <v>99.18</v>
      </c>
      <c r="N33" s="81">
        <v>5</v>
      </c>
      <c r="O33" s="117" t="s">
        <v>60</v>
      </c>
      <c r="P33" s="121">
        <v>5</v>
      </c>
      <c r="Q33" s="118" t="s">
        <v>61</v>
      </c>
      <c r="R33" s="91"/>
      <c r="S33" s="77" t="s">
        <v>62</v>
      </c>
      <c r="T33" s="92">
        <v>50000</v>
      </c>
      <c r="U33" s="92">
        <v>0</v>
      </c>
      <c r="V33" s="53">
        <v>37</v>
      </c>
      <c r="W33" s="18"/>
    </row>
    <row r="34" spans="1:23" s="19" customFormat="1" ht="45" customHeight="1" x14ac:dyDescent="0.2">
      <c r="A34" s="51">
        <v>38</v>
      </c>
      <c r="B34" s="50" t="s">
        <v>36</v>
      </c>
      <c r="C34" s="112">
        <v>21276</v>
      </c>
      <c r="D34" s="79">
        <v>3674</v>
      </c>
      <c r="E34" s="79">
        <v>6313</v>
      </c>
      <c r="F34" s="95">
        <v>3724</v>
      </c>
      <c r="G34" s="79">
        <v>6489</v>
      </c>
      <c r="H34" s="79">
        <v>6379</v>
      </c>
      <c r="I34" s="79">
        <v>97</v>
      </c>
      <c r="J34" s="79">
        <v>13</v>
      </c>
      <c r="K34" s="79">
        <v>110</v>
      </c>
      <c r="L34" s="80">
        <v>1.22</v>
      </c>
      <c r="M34" s="80">
        <v>98.78</v>
      </c>
      <c r="N34" s="81">
        <v>4</v>
      </c>
      <c r="O34" s="117" t="s">
        <v>60</v>
      </c>
      <c r="P34" s="121">
        <v>2</v>
      </c>
      <c r="Q34" s="118" t="s">
        <v>61</v>
      </c>
      <c r="R34" s="94"/>
      <c r="S34" s="77" t="s">
        <v>62</v>
      </c>
      <c r="T34" s="92">
        <v>50000</v>
      </c>
      <c r="U34" s="92">
        <v>0</v>
      </c>
      <c r="V34" s="53">
        <v>38</v>
      </c>
      <c r="W34" s="18"/>
    </row>
    <row r="35" spans="1:23" s="19" customFormat="1" ht="45" customHeight="1" x14ac:dyDescent="0.2">
      <c r="A35" s="51">
        <v>41</v>
      </c>
      <c r="B35" s="50" t="s">
        <v>37</v>
      </c>
      <c r="C35" s="112">
        <v>38626</v>
      </c>
      <c r="D35" s="79">
        <v>4494</v>
      </c>
      <c r="E35" s="79">
        <v>7644</v>
      </c>
      <c r="F35" s="95">
        <v>4613</v>
      </c>
      <c r="G35" s="79">
        <v>7952</v>
      </c>
      <c r="H35" s="79">
        <v>7769</v>
      </c>
      <c r="I35" s="79">
        <v>152</v>
      </c>
      <c r="J35" s="79">
        <v>31</v>
      </c>
      <c r="K35" s="79">
        <v>183</v>
      </c>
      <c r="L35" s="80">
        <v>1.56</v>
      </c>
      <c r="M35" s="80">
        <v>98.44</v>
      </c>
      <c r="N35" s="81">
        <v>4</v>
      </c>
      <c r="O35" s="117" t="s">
        <v>60</v>
      </c>
      <c r="P35" s="121">
        <v>2</v>
      </c>
      <c r="Q35" s="118" t="s">
        <v>61</v>
      </c>
      <c r="R35" s="94"/>
      <c r="S35" s="77" t="s">
        <v>62</v>
      </c>
      <c r="T35" s="92">
        <v>50000</v>
      </c>
      <c r="U35" s="92">
        <v>0</v>
      </c>
      <c r="V35" s="53">
        <v>41</v>
      </c>
      <c r="W35" s="18"/>
    </row>
    <row r="36" spans="1:23" s="19" customFormat="1" ht="45" customHeight="1" x14ac:dyDescent="0.2">
      <c r="A36" s="51">
        <v>42</v>
      </c>
      <c r="B36" s="50" t="s">
        <v>48</v>
      </c>
      <c r="C36" s="112">
        <v>38626</v>
      </c>
      <c r="D36" s="79">
        <v>2872</v>
      </c>
      <c r="E36" s="79">
        <v>5122</v>
      </c>
      <c r="F36" s="95">
        <v>2900</v>
      </c>
      <c r="G36" s="79">
        <v>5222</v>
      </c>
      <c r="H36" s="79">
        <v>5139</v>
      </c>
      <c r="I36" s="79">
        <v>68</v>
      </c>
      <c r="J36" s="79">
        <v>15</v>
      </c>
      <c r="K36" s="79">
        <v>83</v>
      </c>
      <c r="L36" s="80">
        <v>0.82</v>
      </c>
      <c r="M36" s="80">
        <v>99.18</v>
      </c>
      <c r="N36" s="81">
        <v>3</v>
      </c>
      <c r="O36" s="117" t="s">
        <v>60</v>
      </c>
      <c r="P36" s="121">
        <v>1</v>
      </c>
      <c r="Q36" s="118" t="s">
        <v>61</v>
      </c>
      <c r="R36" s="94"/>
      <c r="S36" s="77" t="s">
        <v>62</v>
      </c>
      <c r="T36" s="92">
        <v>50000</v>
      </c>
      <c r="U36" s="92">
        <v>0</v>
      </c>
      <c r="V36" s="53">
        <v>42</v>
      </c>
      <c r="W36" s="18"/>
    </row>
    <row r="37" spans="1:23" s="19" customFormat="1" ht="45" customHeight="1" x14ac:dyDescent="0.2">
      <c r="A37" s="56">
        <v>45</v>
      </c>
      <c r="B37" s="57" t="s">
        <v>0</v>
      </c>
      <c r="C37" s="115">
        <v>21641</v>
      </c>
      <c r="D37" s="101">
        <v>5269</v>
      </c>
      <c r="E37" s="101">
        <v>9232</v>
      </c>
      <c r="F37" s="101">
        <v>5291</v>
      </c>
      <c r="G37" s="101">
        <v>9415</v>
      </c>
      <c r="H37" s="101">
        <v>9290</v>
      </c>
      <c r="I37" s="101">
        <v>115</v>
      </c>
      <c r="J37" s="101">
        <v>10</v>
      </c>
      <c r="K37" s="101">
        <v>125</v>
      </c>
      <c r="L37" s="85">
        <v>1.02</v>
      </c>
      <c r="M37" s="85">
        <v>98.98</v>
      </c>
      <c r="N37" s="103">
        <v>6</v>
      </c>
      <c r="O37" s="119" t="s">
        <v>60</v>
      </c>
      <c r="P37" s="122">
        <v>3</v>
      </c>
      <c r="Q37" s="120" t="s">
        <v>61</v>
      </c>
      <c r="R37" s="96"/>
      <c r="S37" s="78" t="s">
        <v>62</v>
      </c>
      <c r="T37" s="105">
        <v>50000</v>
      </c>
      <c r="U37" s="105">
        <v>0</v>
      </c>
      <c r="V37" s="58">
        <v>45</v>
      </c>
      <c r="W37" s="18"/>
    </row>
    <row r="38" spans="1:23" s="19" customFormat="1" ht="45" customHeight="1" x14ac:dyDescent="0.2">
      <c r="A38" s="51">
        <v>301</v>
      </c>
      <c r="B38" s="59" t="s">
        <v>63</v>
      </c>
      <c r="C38" s="112">
        <v>28581</v>
      </c>
      <c r="D38" s="79">
        <v>39501</v>
      </c>
      <c r="E38" s="79">
        <v>64396</v>
      </c>
      <c r="F38" s="95">
        <v>40049</v>
      </c>
      <c r="G38" s="79">
        <v>65007</v>
      </c>
      <c r="H38" s="79">
        <v>65007</v>
      </c>
      <c r="I38" s="79" t="s">
        <v>12</v>
      </c>
      <c r="J38" s="79" t="s">
        <v>12</v>
      </c>
      <c r="K38" s="79" t="s">
        <v>12</v>
      </c>
      <c r="L38" s="90" t="s">
        <v>12</v>
      </c>
      <c r="M38" s="80">
        <v>100</v>
      </c>
      <c r="N38" s="97">
        <v>41</v>
      </c>
      <c r="O38" s="123" t="s">
        <v>60</v>
      </c>
      <c r="P38" s="98">
        <v>0</v>
      </c>
      <c r="Q38" s="124" t="s">
        <v>61</v>
      </c>
      <c r="R38" s="98"/>
      <c r="S38" s="93">
        <v>420000</v>
      </c>
      <c r="T38" s="93" t="s">
        <v>70</v>
      </c>
      <c r="U38" s="93" t="s">
        <v>72</v>
      </c>
      <c r="V38" s="53">
        <v>301</v>
      </c>
      <c r="W38" s="18"/>
    </row>
    <row r="39" spans="1:23" s="19" customFormat="1" ht="45" customHeight="1" thickBot="1" x14ac:dyDescent="0.25">
      <c r="A39" s="60">
        <v>302</v>
      </c>
      <c r="B39" s="61" t="s">
        <v>1</v>
      </c>
      <c r="C39" s="116">
        <v>21641</v>
      </c>
      <c r="D39" s="106">
        <v>2647</v>
      </c>
      <c r="E39" s="106">
        <v>4256</v>
      </c>
      <c r="F39" s="107">
        <v>2683</v>
      </c>
      <c r="G39" s="106">
        <v>4303</v>
      </c>
      <c r="H39" s="106">
        <v>4303</v>
      </c>
      <c r="I39" s="106" t="s">
        <v>12</v>
      </c>
      <c r="J39" s="106" t="s">
        <v>12</v>
      </c>
      <c r="K39" s="106" t="s">
        <v>12</v>
      </c>
      <c r="L39" s="108" t="s">
        <v>12</v>
      </c>
      <c r="M39" s="80">
        <v>100</v>
      </c>
      <c r="N39" s="109">
        <v>5</v>
      </c>
      <c r="O39" s="125" t="s">
        <v>60</v>
      </c>
      <c r="P39" s="126">
        <v>1</v>
      </c>
      <c r="Q39" s="127" t="s">
        <v>61</v>
      </c>
      <c r="R39" s="110"/>
      <c r="S39" s="111">
        <v>420000</v>
      </c>
      <c r="T39" s="111" t="s">
        <v>71</v>
      </c>
      <c r="U39" s="111">
        <v>0</v>
      </c>
      <c r="V39" s="62">
        <v>302</v>
      </c>
      <c r="W39" s="18"/>
    </row>
    <row r="40" spans="1:23" s="19" customFormat="1" ht="23.1" customHeight="1" x14ac:dyDescent="0.2">
      <c r="A40" s="65" t="s">
        <v>49</v>
      </c>
      <c r="B40" s="66"/>
      <c r="C40" s="67"/>
      <c r="D40" s="52"/>
      <c r="E40" s="52"/>
      <c r="F40" s="52"/>
      <c r="G40" s="27"/>
      <c r="H40" s="17"/>
      <c r="I40" s="17"/>
      <c r="J40" s="17"/>
      <c r="K40" s="17"/>
      <c r="L40" s="21"/>
      <c r="M40" s="71"/>
      <c r="N40" s="72"/>
      <c r="O40" s="73"/>
      <c r="P40" s="74"/>
      <c r="Q40" s="73"/>
      <c r="R40" s="16"/>
      <c r="S40" s="22"/>
      <c r="T40" s="22"/>
      <c r="U40" s="22"/>
      <c r="V40" s="18"/>
      <c r="W40" s="18"/>
    </row>
    <row r="41" spans="1:23" ht="22.5" customHeight="1" x14ac:dyDescent="0.25">
      <c r="A41" s="68" t="s">
        <v>79</v>
      </c>
      <c r="B41" s="68"/>
      <c r="C41" s="68"/>
      <c r="D41" s="68"/>
      <c r="E41" s="68"/>
      <c r="F41" s="68"/>
      <c r="G41" s="28"/>
      <c r="N41" s="75"/>
      <c r="O41" s="26"/>
      <c r="P41" s="76"/>
      <c r="Q41" s="26"/>
    </row>
    <row r="42" spans="1:23" ht="22.5" customHeight="1" x14ac:dyDescent="0.25">
      <c r="A42" s="68" t="s">
        <v>78</v>
      </c>
      <c r="B42" s="68"/>
      <c r="C42" s="68"/>
      <c r="D42" s="68"/>
      <c r="E42" s="68"/>
      <c r="F42" s="68"/>
      <c r="G42" s="28"/>
      <c r="N42" s="24"/>
      <c r="O42" s="5"/>
      <c r="P42" s="7"/>
      <c r="Q42" s="5"/>
    </row>
    <row r="43" spans="1:23" ht="22.5" customHeight="1" x14ac:dyDescent="0.25">
      <c r="A43" s="68" t="s">
        <v>77</v>
      </c>
      <c r="B43" s="68"/>
      <c r="C43" s="68"/>
      <c r="D43" s="68"/>
      <c r="E43" s="68"/>
      <c r="F43" s="68"/>
      <c r="G43" s="28"/>
      <c r="N43" s="24"/>
      <c r="O43" s="5"/>
      <c r="P43" s="7"/>
      <c r="Q43" s="5"/>
      <c r="R43" s="2"/>
      <c r="S43" s="2"/>
      <c r="T43" s="2"/>
      <c r="U43" s="2"/>
    </row>
    <row r="44" spans="1:23" ht="22.5" customHeight="1" x14ac:dyDescent="0.25">
      <c r="A44" s="68"/>
      <c r="B44" s="68"/>
      <c r="C44" s="68"/>
      <c r="D44" s="68"/>
      <c r="E44" s="68"/>
      <c r="F44" s="28"/>
      <c r="G44" s="28"/>
      <c r="N44" s="24"/>
      <c r="R44" s="2"/>
      <c r="S44" s="2"/>
      <c r="T44" s="2"/>
      <c r="U44" s="2"/>
    </row>
    <row r="45" spans="1:23" ht="22.5" customHeight="1" x14ac:dyDescent="0.2">
      <c r="N45" s="24"/>
      <c r="R45" s="2"/>
      <c r="S45" s="2"/>
      <c r="T45" s="2"/>
      <c r="U45" s="2"/>
    </row>
    <row r="46" spans="1:23" ht="22.5" customHeight="1" x14ac:dyDescent="0.2">
      <c r="N46" s="24"/>
      <c r="R46" s="2"/>
      <c r="S46" s="2"/>
      <c r="T46" s="2"/>
      <c r="U46" s="2"/>
    </row>
    <row r="47" spans="1:23" ht="22.5" customHeight="1" x14ac:dyDescent="0.2">
      <c r="N47" s="24"/>
      <c r="R47" s="2"/>
      <c r="S47" s="2"/>
      <c r="T47" s="2"/>
      <c r="U47" s="2"/>
    </row>
    <row r="48" spans="1:23" ht="22.5" customHeight="1" x14ac:dyDescent="0.2">
      <c r="N48" s="24"/>
      <c r="R48" s="2"/>
      <c r="S48" s="2"/>
      <c r="T48" s="2"/>
      <c r="U48" s="2"/>
    </row>
    <row r="49" spans="14:21" ht="22.5" customHeight="1" x14ac:dyDescent="0.2">
      <c r="N49" s="24"/>
      <c r="R49" s="2"/>
      <c r="S49" s="2"/>
      <c r="T49" s="2"/>
      <c r="U49" s="2"/>
    </row>
    <row r="50" spans="14:21" ht="22.5" customHeight="1" x14ac:dyDescent="0.2">
      <c r="N50" s="24"/>
      <c r="R50" s="2"/>
      <c r="S50" s="2"/>
      <c r="T50" s="2"/>
      <c r="U50" s="2"/>
    </row>
    <row r="51" spans="14:21" ht="22.5" customHeight="1" x14ac:dyDescent="0.2">
      <c r="N51" s="24"/>
      <c r="R51" s="2"/>
      <c r="S51" s="2"/>
      <c r="T51" s="2"/>
      <c r="U51" s="2"/>
    </row>
  </sheetData>
  <mergeCells count="24">
    <mergeCell ref="O7:P7"/>
    <mergeCell ref="W3:Y11"/>
    <mergeCell ref="A3:A6"/>
    <mergeCell ref="D3:E3"/>
    <mergeCell ref="L3:M4"/>
    <mergeCell ref="H5:H6"/>
    <mergeCell ref="L5:L6"/>
    <mergeCell ref="M5:M6"/>
    <mergeCell ref="V3:V6"/>
    <mergeCell ref="G4:K4"/>
    <mergeCell ref="I5:K5"/>
    <mergeCell ref="B3:B6"/>
    <mergeCell ref="C3:C6"/>
    <mergeCell ref="D4:D6"/>
    <mergeCell ref="E4:E6"/>
    <mergeCell ref="F4:F6"/>
    <mergeCell ref="T4:T6"/>
    <mergeCell ref="U4:U6"/>
    <mergeCell ref="S3:U3"/>
    <mergeCell ref="G5:G6"/>
    <mergeCell ref="F3:K3"/>
    <mergeCell ref="N3:Q6"/>
    <mergeCell ref="R3:R6"/>
    <mergeCell ref="S4:S6"/>
  </mergeCells>
  <phoneticPr fontId="2"/>
  <printOptions horizontalCentered="1"/>
  <pageMargins left="0.55118110236220474" right="0.59055118110236227" top="0.55118110236220474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4表_6-1～4</vt:lpstr>
      <vt:lpstr>'4表_6-1～4'!Print_Area</vt:lpstr>
      <vt:lpstr>'4表_6-1～4'!Print_Titles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 kido</dc:creator>
  <cp:lastModifiedBy>栃木県</cp:lastModifiedBy>
  <cp:lastPrinted>2019-06-25T08:02:02Z</cp:lastPrinted>
  <dcterms:created xsi:type="dcterms:W3CDTF">2001-12-10T08:05:12Z</dcterms:created>
  <dcterms:modified xsi:type="dcterms:W3CDTF">2019-06-25T12:04:36Z</dcterms:modified>
</cp:coreProperties>
</file>