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
    </mc:Choice>
  </mc:AlternateContent>
  <xr:revisionPtr revIDLastSave="0" documentId="13_ncr:1_{0DEEBC1F-C38F-47AA-B605-5FF1F28554E2}" xr6:coauthVersionLast="47" xr6:coauthVersionMax="47" xr10:uidLastSave="{00000000-0000-0000-0000-000000000000}"/>
  <bookViews>
    <workbookView xWindow="-120" yWindow="-16320" windowWidth="29040" windowHeight="15840" xr2:uid="{00000000-000D-0000-FFFF-FFFF00000000}"/>
  </bookViews>
  <sheets>
    <sheet name="自己点検表（指定短期入所)" sheetId="2" r:id="rId1"/>
    <sheet name="従業者の勤務の体制及び勤務形態一覧表" sheetId="3" r:id="rId2"/>
  </sheets>
  <definedNames>
    <definedName name="_xlnm.Print_Area" localSheetId="0">'自己点検表（指定短期入所)'!$A$1:$E$270</definedName>
    <definedName name="_xlnm.Print_Area" localSheetId="1">従業者の勤務の体制及び勤務形態一覧表!$A$1:$AN$98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3" l="1"/>
  <c r="AL63" i="3"/>
  <c r="AJ62" i="3"/>
  <c r="AA63" i="3"/>
  <c r="U63" i="3"/>
  <c r="O63" i="3"/>
  <c r="L62" i="3"/>
  <c r="F62" i="3"/>
  <c r="C61" i="3"/>
  <c r="AG56" i="3"/>
  <c r="AA56" i="3"/>
  <c r="U56" i="3"/>
  <c r="O56" i="3"/>
  <c r="I56" i="3"/>
  <c r="E56" i="3"/>
  <c r="AJ51" i="3"/>
  <c r="AJ50" i="3"/>
  <c r="AJ49" i="3"/>
  <c r="AJ48" i="3"/>
  <c r="AJ47" i="3"/>
  <c r="AJ46" i="3"/>
  <c r="AJ45" i="3"/>
  <c r="AJ44" i="3"/>
  <c r="AJ43" i="3"/>
  <c r="AM43" i="3" s="1"/>
  <c r="AG43" i="3"/>
  <c r="AD43" i="3"/>
  <c r="AA43" i="3"/>
  <c r="X43" i="3"/>
  <c r="U43" i="3"/>
  <c r="R43" i="3"/>
  <c r="O43" i="3"/>
  <c r="L43" i="3"/>
  <c r="I43" i="3"/>
  <c r="F43" i="3"/>
  <c r="E43" i="3"/>
  <c r="D43"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L27" i="3" s="1"/>
  <c r="AI10" i="3" l="1"/>
  <c r="AL19" i="3"/>
  <c r="AL11" i="3"/>
  <c r="AL28" i="3"/>
  <c r="AH9" i="3"/>
  <c r="AL20" i="3"/>
  <c r="AL14" i="3"/>
  <c r="AL29" i="3"/>
  <c r="AL23" i="3"/>
  <c r="AH10" i="3"/>
  <c r="AL17" i="3"/>
  <c r="AL24" i="3"/>
  <c r="AI9" i="3"/>
  <c r="AJ9" i="3"/>
  <c r="AL15" i="3"/>
  <c r="AK31" i="3"/>
  <c r="AL31" i="3" s="1"/>
  <c r="AL16" i="3"/>
  <c r="AL25" i="3"/>
  <c r="AL30" i="3"/>
  <c r="AL12" i="3"/>
  <c r="AL21" i="3"/>
  <c r="AL26" i="3"/>
  <c r="AL22" i="3"/>
  <c r="AL13" i="3"/>
  <c r="AL18" i="3"/>
  <c r="O61" i="3"/>
  <c r="R61" i="3"/>
  <c r="U61" i="3"/>
  <c r="AL61" i="3"/>
  <c r="O62" i="3"/>
  <c r="R62" i="3"/>
  <c r="U62" i="3"/>
  <c r="AL62" i="3"/>
  <c r="C63" i="3"/>
  <c r="AG63" i="3"/>
  <c r="C62" i="3"/>
  <c r="D61" i="3"/>
  <c r="X61" i="3"/>
  <c r="D62" i="3"/>
  <c r="X62" i="3"/>
  <c r="E63" i="3"/>
  <c r="C67" i="3"/>
  <c r="AM61" i="3"/>
  <c r="AM62" i="3"/>
  <c r="E61" i="3"/>
  <c r="AA61" i="3"/>
  <c r="E62" i="3"/>
  <c r="AA62" i="3"/>
  <c r="I63" i="3"/>
  <c r="D67" i="3"/>
  <c r="F61" i="3"/>
  <c r="AD61" i="3"/>
  <c r="AD62" i="3"/>
  <c r="C68" i="3"/>
  <c r="AL43" i="3"/>
  <c r="C56" i="3" s="1"/>
  <c r="I61" i="3"/>
  <c r="AG61" i="3"/>
  <c r="I62" i="3"/>
  <c r="AG62" i="3"/>
  <c r="D68" i="3"/>
  <c r="L61" i="3"/>
  <c r="AJ61" i="3"/>
</calcChain>
</file>

<file path=xl/sharedStrings.xml><?xml version="1.0" encoding="utf-8"?>
<sst xmlns="http://schemas.openxmlformats.org/spreadsheetml/2006/main" count="883" uniqueCount="729">
  <si>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</si>
  <si>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</si>
  <si>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</si>
  <si>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</si>
  <si>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</si>
  <si>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</si>
  <si>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</si>
  <si>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</si>
  <si>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</si>
  <si>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5"/>
  </si>
  <si>
    <t>運営規程
研修計画、研修実施記録
虐待防止関係書類
体制の整備をしていることが分かる書類</t>
    <phoneticPr fontId="5"/>
  </si>
  <si>
    <t>（３）指定短期入所の事業は、利用者の身体その他の状況及びその置かれている環境に応じて入浴、排せつ及び食事の介護その他の必要な保護を適切かつ効果的に行っているか。</t>
  </si>
  <si>
    <t>勤務実績表
出勤簿（タイムカード）
従業員の資格証
勤務体制一覧表
利用者数（平均利用人数）が分かる書類（実績表等）</t>
    <phoneticPr fontId="5"/>
  </si>
  <si>
    <t>管理者の雇用形態が分かる書類
勤務実績表
出勤簿（タイムカード）
従業員の資格証
勤務体制一覧表</t>
    <phoneticPr fontId="5"/>
  </si>
  <si>
    <t>（１）指定短期入所事業所は、併設事業所又は法第5条第8項に規定する施設の居室であって、その全部又は一部が利用者に利用されていない居室を用いるものとなっているか。</t>
    <phoneticPr fontId="5"/>
  </si>
  <si>
    <t>平面図
設備・備品等一覧表
【目視】</t>
    <phoneticPr fontId="5"/>
  </si>
  <si>
    <t>重要事項説明書
利用契約書</t>
    <phoneticPr fontId="5"/>
  </si>
  <si>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</si>
  <si>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5"/>
  </si>
  <si>
    <t>指定短期入所事業者は、正当な理由がなく指定短期入所の提供を拒んでいないか。</t>
  </si>
  <si>
    <t>適宜必要と認める資料</t>
    <phoneticPr fontId="5"/>
  </si>
  <si>
    <t>受給者証の写し</t>
    <phoneticPr fontId="5"/>
  </si>
  <si>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</si>
  <si>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5"/>
  </si>
  <si>
    <t>指定短期入所事業者は、指定短期入所の提供に当たっては、利用者の心身の状況、その置かれている環境、他の保健医療サービス又は福祉サービスの利用状況等の把握に努めているか。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</si>
  <si>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</si>
  <si>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</si>
  <si>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個別支援計画
ケース記録</t>
    <phoneticPr fontId="5"/>
  </si>
  <si>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</si>
  <si>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（１）指定短期入所事業者は、指定短期入所を提供した際は、当該指定短期入所の提供日、内容その他必要な事項を指定短期入所の提供の都度、記録しているか。</t>
  </si>
  <si>
    <t>サービス提供の記録</t>
    <phoneticPr fontId="5"/>
  </si>
  <si>
    <t>（２）指定短期入所事業者は、(1)の規定による記録に際しては、支給決定障害者等から指定短期入所を提供したことについて確認を受けているか。</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</si>
  <si>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</si>
  <si>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（１）指定短期入所事業者は、入所又は退所に際しては、指定短期入所事業所の名称、入所又は退所の年月日その他の必要な事項（受給者証記載事項）を、支給決定障害者等の受給者証に記載しているか。</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</si>
  <si>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</si>
  <si>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</si>
  <si>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（１）指定短期入所事業者は、指定短期入所を提供した際は、支給決定障害者等から当該指定短期入所に係る利用者負担額の支払を受けているか。</t>
  </si>
  <si>
    <t>請求書
領収書</t>
    <phoneticPr fontId="5"/>
  </si>
  <si>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</si>
  <si>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5"/>
  </si>
  <si>
    <t>重要事項説明書</t>
    <phoneticPr fontId="5"/>
  </si>
  <si>
    <t>（５）指定短期入所事業者は、(1)から(3)までの費用の額の支払を受けた場合は、当該費用に係る領収証を当該費用の額を支払った支給決定障害者等に対し交付しているか。</t>
  </si>
  <si>
    <t>領収書</t>
    <phoneticPr fontId="5"/>
  </si>
  <si>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</si>
  <si>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5"/>
  </si>
  <si>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</si>
  <si>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5"/>
  </si>
  <si>
    <t>（１）指定短期入所は、利用者の身体その他の状況及びその置かれている環境に応じ適切に提供されているか。</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</si>
  <si>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</si>
  <si>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</si>
  <si>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</si>
  <si>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緊急時対応マニュアル
ケース記録
事故等の対応記録</t>
    <phoneticPr fontId="5"/>
  </si>
  <si>
    <t>運営規程</t>
    <phoneticPr fontId="5"/>
  </si>
  <si>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5"/>
  </si>
  <si>
    <t>業務継続計画</t>
    <phoneticPr fontId="5"/>
  </si>
  <si>
    <t>（２）指定短期入所事業者は、従業者に対し、業務継続計画について周知するとともに、必要な研修及び訓練を定期的に実施しているか。</t>
  </si>
  <si>
    <t>研修及び訓練を実施したことが分かる書類</t>
    <phoneticPr fontId="5"/>
  </si>
  <si>
    <t>（３）指定短期入所事業者は、定期的に業務継続計画の見直しを行い、必要に応じて業務継続計画の変更を行っているか。</t>
  </si>
  <si>
    <t>業務継続計画の見直しを行ったことが分かる書類</t>
    <phoneticPr fontId="5"/>
  </si>
  <si>
    <t>運営規程
利用者数が分かる書類（利用者名簿等）</t>
    <phoneticPr fontId="5"/>
  </si>
  <si>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5"/>
  </si>
  <si>
    <t>個別支援計画
身体拘束等に関する書類</t>
    <phoneticPr fontId="5"/>
  </si>
  <si>
    <t>（２）指定短期入所事業者は、やむを得ず身体拘束等を行う場合には、その様態及び時間、その際の利用者の心身の状況並びに緊急やむを得ない理由その他必要な事項を記録しているか。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</si>
  <si>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</si>
  <si>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（１）指定短期入所事業所の従業者及び管理者は、正当な理由がなく、その業務上知り得た利用者又はその家族の秘密を漏らしていないか。</t>
  </si>
  <si>
    <t>従業者及び管理者の秘密保持誓約書</t>
    <phoneticPr fontId="5"/>
  </si>
  <si>
    <t>（２）指定短期入所事業者は、従業者及び管理者であった者が、正当な理由がなく、その業務上知り得た利用者又はその家族の秘密を漏らすことがないよう、必要な措置を講じているか。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</si>
  <si>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</si>
  <si>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</si>
  <si>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5"/>
  </si>
  <si>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</si>
  <si>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5"/>
  </si>
  <si>
    <t>（２）指定短期入所事業者は、当該指定短期入所事業者について広告をする場合においては、その内容が虚偽又は誇大なものとなっていないか。</t>
  </si>
  <si>
    <t>事業者のＨＰ画面・パンフレット</t>
    <phoneticPr fontId="5"/>
  </si>
  <si>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</si>
  <si>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</si>
  <si>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</si>
  <si>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5"/>
  </si>
  <si>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</si>
  <si>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5"/>
  </si>
  <si>
    <t>都道府県からの指導または助言を受けた場合の改善したことが分かる書類</t>
    <phoneticPr fontId="5"/>
  </si>
  <si>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</si>
  <si>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</si>
  <si>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5"/>
  </si>
  <si>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</si>
  <si>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5"/>
  </si>
  <si>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</si>
  <si>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5"/>
  </si>
  <si>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</si>
  <si>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5"/>
  </si>
  <si>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</si>
  <si>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5"/>
  </si>
  <si>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</si>
  <si>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5"/>
  </si>
  <si>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</si>
  <si>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5"/>
  </si>
  <si>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</si>
  <si>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5"/>
  </si>
  <si>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</si>
  <si>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5"/>
  </si>
  <si>
    <t>（１）指定短期入所事業所の管理者は、当該指定短期入所事業所の従業者及び業務の管理その他の管理を一元的に行っているか。</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</si>
  <si>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</si>
  <si>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5"/>
  </si>
  <si>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</si>
  <si>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5"/>
  </si>
  <si>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</si>
  <si>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5"/>
  </si>
  <si>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</si>
  <si>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5"/>
  </si>
  <si>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</si>
  <si>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</si>
  <si>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5"/>
  </si>
  <si>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</si>
  <si>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5"/>
  </si>
  <si>
    <t>指定短期入所事業者は、その事業の運営に当たっては、地域住民又はその自発的な活動等との連携及び協力を行う等の地域との交流に努めているか。</t>
  </si>
  <si>
    <t>指定短期入所事業者は、常に利用者の健康の状況に注意するとともに、健康保持のための適切な措置を講じているか。</t>
  </si>
  <si>
    <t>指定短期入所事業者は、利用者の病状の急変等に備えるため、あらかじめ、協力医療機関を定めてあるか。</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</si>
  <si>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</si>
  <si>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</si>
  <si>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</si>
  <si>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</si>
  <si>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</si>
  <si>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5"/>
  </si>
  <si>
    <t>平面図
【目視】
利用者数が分かる書類</t>
    <rPh sb="9" eb="12">
      <t>リヨウシャ</t>
    </rPh>
    <rPh sb="12" eb="13">
      <t>スウ</t>
    </rPh>
    <rPh sb="14" eb="15">
      <t>ワ</t>
    </rPh>
    <rPh sb="17" eb="19">
      <t>ショルイ</t>
    </rPh>
    <phoneticPr fontId="5"/>
  </si>
  <si>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5"/>
  </si>
  <si>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5"/>
  </si>
  <si>
    <t>（３）共生型短期入所の利用者に対して適切なサービスを提供するため、指定短期入所事業所その他の関係施設から必要な技術的支援を受けていること。</t>
    <phoneticPr fontId="5"/>
  </si>
  <si>
    <t>適宜必要と認める資料</t>
  </si>
  <si>
    <t>共生型短期入所の事業を行う指定小規模多機能型居宅介護事業者等は、当該事業に関して、以下の基準を満たしているか。</t>
    <phoneticPr fontId="5"/>
  </si>
  <si>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5"/>
  </si>
  <si>
    <t>平面図
【目視】</t>
    <rPh sb="0" eb="3">
      <t>ヘイメンズ</t>
    </rPh>
    <rPh sb="5" eb="7">
      <t>モクシ</t>
    </rPh>
    <phoneticPr fontId="5"/>
  </si>
  <si>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5"/>
  </si>
  <si>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5"/>
  </si>
  <si>
    <t>（第１の（３）、第２の２及び第４を準用）</t>
  </si>
  <si>
    <t>同準用項目と同一文書</t>
    <rPh sb="0" eb="1">
      <t>ドウ</t>
    </rPh>
    <rPh sb="1" eb="3">
      <t>ジュンヨウ</t>
    </rPh>
    <rPh sb="3" eb="5">
      <t>コウモク</t>
    </rPh>
    <rPh sb="6" eb="8">
      <t>ドウイツ</t>
    </rPh>
    <rPh sb="8" eb="10">
      <t>ブンショ</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</si>
  <si>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</si>
  <si>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</si>
  <si>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基準該当短期入所事業者が当該事業に関して満たすべき基準は、次のとおりとなっているか。</t>
    <phoneticPr fontId="5"/>
  </si>
  <si>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</si>
  <si>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5"/>
  </si>
  <si>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5"/>
  </si>
  <si>
    <t>平面図
【目視】
定員関係の資料</t>
    <rPh sb="0" eb="3">
      <t>ヘイメンズ</t>
    </rPh>
    <rPh sb="5" eb="7">
      <t>モクシ</t>
    </rPh>
    <rPh sb="9" eb="11">
      <t>テイイン</t>
    </rPh>
    <rPh sb="11" eb="13">
      <t>カンケイ</t>
    </rPh>
    <rPh sb="14" eb="16">
      <t>シリョウ</t>
    </rPh>
    <phoneticPr fontId="5"/>
  </si>
  <si>
    <t xml:space="preserve">（４）基準該当短期入所の提供を受ける障害者及び障害児に対して適切なサービスを提供するため、指定短期入所事業所その他の関係施設から必要な技術的支援を受けていること。
</t>
    <phoneticPr fontId="5"/>
  </si>
  <si>
    <t>（第４の１３の（２）から（６）を準用）</t>
    <phoneticPr fontId="5"/>
  </si>
  <si>
    <t>同準用項目と同一文書</t>
    <rPh sb="0" eb="5">
      <t>ドウジュンヨウコウモク</t>
    </rPh>
    <rPh sb="6" eb="10">
      <t>ドウイツブンショ</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</si>
  <si>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</si>
  <si>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（２）指定短期入所事業者は、当該指定短期入所の事業を廃止し、又は休止しようとするときは、その廃止又は休止の日の一月前までに、その旨を都道府県知事に届け出ているか。</t>
  </si>
  <si>
    <t>（２）(1)の規定により、指定短期入所に要する費用の額を算定した場合において、その額に1円未満の端数があるときは、その端数金額は切り捨てて算定しているか。</t>
    <phoneticPr fontId="5"/>
  </si>
  <si>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</si>
  <si>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</si>
  <si>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</si>
  <si>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</si>
  <si>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5"/>
  </si>
  <si>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5"/>
  </si>
  <si>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</si>
  <si>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</si>
  <si>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</si>
  <si>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法第43条</t>
    <phoneticPr fontId="5"/>
  </si>
  <si>
    <t xml:space="preserve">運営規程
個別支援計画
ケース記録
</t>
    <phoneticPr fontId="5"/>
  </si>
  <si>
    <t xml:space="preserve">（２）指定短期入所事業者は、利用者の人権の擁護、虐待の防止等のため、必要な体制の整備を行うとともに、その従業者に対し、研修を実施する等の措置を講じているか。
</t>
    <phoneticPr fontId="5"/>
  </si>
  <si>
    <t>平18厚令171第114条</t>
    <phoneticPr fontId="5"/>
  </si>
  <si>
    <t xml:space="preserve">平18厚令171
第115条第2項
</t>
    <rPh sb="0" eb="1">
      <t>ヒラ</t>
    </rPh>
    <rPh sb="3" eb="4">
      <t>コウ</t>
    </rPh>
    <rPh sb="4" eb="5">
      <t>レイ</t>
    </rPh>
    <rPh sb="9" eb="10">
      <t>ダイ</t>
    </rPh>
    <rPh sb="13" eb="14">
      <t>ジョウ</t>
    </rPh>
    <rPh sb="14" eb="15">
      <t>ダイ</t>
    </rPh>
    <rPh sb="16" eb="17">
      <t>コウ</t>
    </rPh>
    <phoneticPr fontId="5"/>
  </si>
  <si>
    <t xml:space="preserve">勤務実績表
出勤簿（タイムカード）
従業員の資格証
勤務体制一覧表
利用者数（平均利用人数）が分かる書類（実績表等）
</t>
    <phoneticPr fontId="5"/>
  </si>
  <si>
    <t xml:space="preserve">平18厚令171
第116条
準用（第51条）
</t>
    <phoneticPr fontId="5"/>
  </si>
  <si>
    <t>法第43条第2項</t>
    <phoneticPr fontId="5"/>
  </si>
  <si>
    <t>設備及び備品等</t>
    <phoneticPr fontId="5"/>
  </si>
  <si>
    <t>平18厚令171第117条第1項</t>
    <phoneticPr fontId="5"/>
  </si>
  <si>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5"/>
  </si>
  <si>
    <t>平18厚令171
第117条第2項</t>
    <rPh sb="0" eb="1">
      <t>ヒラ</t>
    </rPh>
    <rPh sb="3" eb="4">
      <t>コウ</t>
    </rPh>
    <rPh sb="4" eb="5">
      <t>レイ</t>
    </rPh>
    <rPh sb="9" eb="10">
      <t>ダイ</t>
    </rPh>
    <rPh sb="13" eb="14">
      <t>ジョウ</t>
    </rPh>
    <rPh sb="14" eb="15">
      <t>ダイ</t>
    </rPh>
    <rPh sb="16" eb="17">
      <t>コウ</t>
    </rPh>
    <phoneticPr fontId="5"/>
  </si>
  <si>
    <t xml:space="preserve">（３）空床利用型事業所にあっては、当該施設として必要とされる設備を有しているか。
</t>
    <phoneticPr fontId="5"/>
  </si>
  <si>
    <t xml:space="preserve">平18厚令171
第117条第3項
</t>
    <rPh sb="0" eb="1">
      <t>ヒラ</t>
    </rPh>
    <rPh sb="3" eb="4">
      <t>コウ</t>
    </rPh>
    <rPh sb="4" eb="5">
      <t>レイ</t>
    </rPh>
    <rPh sb="9" eb="10">
      <t>ダイ</t>
    </rPh>
    <rPh sb="13" eb="14">
      <t>ジョウ</t>
    </rPh>
    <rPh sb="14" eb="15">
      <t>ダイ</t>
    </rPh>
    <rPh sb="16" eb="17">
      <t>コウ</t>
    </rPh>
    <phoneticPr fontId="5"/>
  </si>
  <si>
    <t xml:space="preserve">（４）単独型事業所にあっては、居室、食堂、浴室、洗面所及び便所その他運営上必要な設備を設けているか。
</t>
    <phoneticPr fontId="5"/>
  </si>
  <si>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</si>
  <si>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法第46条第2項
施行規則第34条の23</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</si>
  <si>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5"/>
  </si>
  <si>
    <t xml:space="preserve">指定短期入所事業者は、指定短期入所の利用について市町村又は一般相談支援事業若しくは特定相談支援事業を行う者が行う連絡調整に、できる限り協力しているか。
</t>
    <phoneticPr fontId="5"/>
  </si>
  <si>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5"/>
  </si>
  <si>
    <t>指定短期入所事業者は、指定短期入所の提供を求められた場合は、その者の提示する受給者証によって、支給決定の有無、支給決定の有効期間、支給量等を確かめているか。</t>
    <phoneticPr fontId="5"/>
  </si>
  <si>
    <t>（１）指定短期入所事業者は、介護を行う者の疾病その他の理由により居宅において介護を受けることが一時的に困難となった利用者を対象に、指定短期入所を提供しているか。</t>
    <phoneticPr fontId="5"/>
  </si>
  <si>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5"/>
  </si>
  <si>
    <t>（４）指定短期入所事業者は、その提供する指定短期入所の質の評価を行い、常にその改善を図っているか。</t>
    <phoneticPr fontId="5"/>
  </si>
  <si>
    <t>（１）指定短期入所の提供に当たっては、利用者の心身の状況に応じ、利用者の自立の支援と日常生活の充実に資するよう、適切な技術をもって行っているか。</t>
    <phoneticPr fontId="5"/>
  </si>
  <si>
    <t>（４）指定短期入所事業者は、支給決定障害者等の依頼を受けた場合には、利用者に対して食事の提供を行っているか。</t>
    <phoneticPr fontId="5"/>
  </si>
  <si>
    <t xml:space="preserve">従業者は、現に指定短期入所の提供を行っているときに利用者に病状の急変が生じた場合その他必要な場合は、速やかに医療機関への連絡を行う等の必要な措置を講じているか。
</t>
    <phoneticPr fontId="5"/>
  </si>
  <si>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5"/>
  </si>
  <si>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5"/>
  </si>
  <si>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5"/>
  </si>
  <si>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5"/>
  </si>
  <si>
    <t>法第29条第3項</t>
    <phoneticPr fontId="5"/>
  </si>
  <si>
    <t>平18厚告523の二</t>
  </si>
  <si>
    <t>平18厚告523別表第7の1の注7
平18厚告236
平18厚告551の二の二のロ</t>
  </si>
  <si>
    <t>平18厚告523別表第7の1の注8
平18厚告551の二の二のイ
平18厚告556</t>
  </si>
  <si>
    <t>平18厚告523別表第7の1の注17</t>
  </si>
  <si>
    <t>平18厚告523別表第7の2の注</t>
  </si>
  <si>
    <t>平18厚告523別表第7の2の2注</t>
  </si>
  <si>
    <t>平18厚告523
別表第7の1の注1</t>
    <phoneticPr fontId="5"/>
  </si>
  <si>
    <t>平18厚告523
別表第7の1の注2</t>
    <phoneticPr fontId="5"/>
  </si>
  <si>
    <t>平18厚告523
別表第7の1の注3
平18厚告572</t>
    <phoneticPr fontId="5"/>
  </si>
  <si>
    <t>平18厚告523
別表第7の1の注4</t>
    <phoneticPr fontId="5"/>
  </si>
  <si>
    <t>平18厚告523
別表第7の1の注4の2</t>
    <phoneticPr fontId="5"/>
  </si>
  <si>
    <t>平18厚告523
別表第7の1の注4の3</t>
    <phoneticPr fontId="5"/>
  </si>
  <si>
    <t>平18厚告523
別表第7の1の注4の4</t>
    <phoneticPr fontId="5"/>
  </si>
  <si>
    <t>平18厚告523
別表第7の1の注4の5</t>
    <phoneticPr fontId="5"/>
  </si>
  <si>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5"/>
  </si>
  <si>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5"/>
  </si>
  <si>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5"/>
  </si>
  <si>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5"/>
  </si>
  <si>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5"/>
  </si>
  <si>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5"/>
  </si>
  <si>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5"/>
  </si>
  <si>
    <t>平18厚告523
別表第7の1の注4の6</t>
    <phoneticPr fontId="5"/>
  </si>
  <si>
    <t>平18厚告523
別表第7の1の注4の7</t>
    <phoneticPr fontId="5"/>
  </si>
  <si>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5"/>
  </si>
  <si>
    <t>平18厚告523
別表第7の1 
の注5       
平18厚告551
の二の二のイ
平18厚告556</t>
    <phoneticPr fontId="5"/>
  </si>
  <si>
    <t>平18厚告523別表第7の1の注6
平18厚告551の二の二のロ
平18厚告556</t>
    <phoneticPr fontId="5"/>
  </si>
  <si>
    <t>体制等状況一覧表、当該加算の届出書等</t>
    <phoneticPr fontId="5"/>
  </si>
  <si>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5"/>
  </si>
  <si>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5"/>
  </si>
  <si>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5"/>
  </si>
  <si>
    <t>平18厚告523
別表第7の1  
の注9        
平18厚告551
の二の二のハ
平18厚告556</t>
    <phoneticPr fontId="5"/>
  </si>
  <si>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5"/>
  </si>
  <si>
    <t xml:space="preserve">平18厚告523
別表第7の1  
の注10 
平18厚告551
の二の二のハ </t>
    <phoneticPr fontId="5"/>
  </si>
  <si>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5"/>
  </si>
  <si>
    <t>平18厚告523別表第7の1の注11
平18厚告551の二の二のイ
平18厚告556</t>
    <phoneticPr fontId="5"/>
  </si>
  <si>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5"/>
  </si>
  <si>
    <t>平18厚告523別表第7の1の注12
平18厚告551の二の二のロ
平18厚告556</t>
    <phoneticPr fontId="5"/>
  </si>
  <si>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5"/>
  </si>
  <si>
    <t>平18厚告523
別表第7の1の注13
平18厚告236
平18厚告551の二の二のロ</t>
    <phoneticPr fontId="5"/>
  </si>
  <si>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5"/>
  </si>
  <si>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5"/>
  </si>
  <si>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5"/>
  </si>
  <si>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5"/>
  </si>
  <si>
    <t>（14）基準該当短期入所サービス費（Ⅰ）については、基準該当短期入所事業者が基準該当短期入所事業所において基準該当短期入所を行った場合に、1日につき所定単位数を算定しているか。</t>
    <phoneticPr fontId="5"/>
  </si>
  <si>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5"/>
  </si>
  <si>
    <t>（15－３）法第76条の３第１項の規定に基づく情報公表対象サービス等情報に係る報告を行っていない場合は、所定単位数の100分の５に相当する単位数を所定単位数から減算する。</t>
    <phoneticPr fontId="5"/>
  </si>
  <si>
    <t>平18厚告523
別表第7の1 
の注15の3</t>
    <phoneticPr fontId="5"/>
  </si>
  <si>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5"/>
  </si>
  <si>
    <t>平18厚告523
別表第7の1 
の注15の4</t>
    <phoneticPr fontId="5"/>
  </si>
  <si>
    <t>平18厚告523
別表第7の1 
の注15の5
平18厚令171第125条及び125条の4準用（第35条の2第2項又は第3項）</t>
    <phoneticPr fontId="5"/>
  </si>
  <si>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5"/>
  </si>
  <si>
    <t>平18厚告523
別表第7の1 
の注15の6
平18厚令171第125条及び125条の4準用（第40条の2）</t>
    <phoneticPr fontId="5"/>
  </si>
  <si>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5"/>
  </si>
  <si>
    <t xml:space="preserve">平18厚告523
別表第7の1 
の注15の7
</t>
    <phoneticPr fontId="5"/>
  </si>
  <si>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5"/>
  </si>
  <si>
    <t>平18厚告523
別表第7の1 
の注15の8</t>
    <phoneticPr fontId="5"/>
  </si>
  <si>
    <t>平18厚告523別表第7の1の注16
平18厚告550の三</t>
    <phoneticPr fontId="5"/>
  </si>
  <si>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5"/>
  </si>
  <si>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5"/>
  </si>
  <si>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5"/>
  </si>
  <si>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5"/>
  </si>
  <si>
    <t>平18厚告523
別表第7の2 
の3注1</t>
    <phoneticPr fontId="5"/>
  </si>
  <si>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5"/>
  </si>
  <si>
    <t>平18厚告523
別表第7の2 
の3注2</t>
    <phoneticPr fontId="5"/>
  </si>
  <si>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5"/>
  </si>
  <si>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5"/>
  </si>
  <si>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5"/>
  </si>
  <si>
    <t>平18厚告523
別表第7の3 
の注3</t>
    <phoneticPr fontId="5"/>
  </si>
  <si>
    <t>平18厚告523
別表第7の3 
の注4</t>
    <phoneticPr fontId="5"/>
  </si>
  <si>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5"/>
  </si>
  <si>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5"/>
  </si>
  <si>
    <t>平18厚告523
別表第7の3 
の注5</t>
    <phoneticPr fontId="5"/>
  </si>
  <si>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5"/>
  </si>
  <si>
    <t>平18厚告523
別表第7の3 
の注6</t>
    <phoneticPr fontId="5"/>
  </si>
  <si>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5"/>
  </si>
  <si>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5"/>
  </si>
  <si>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5"/>
  </si>
  <si>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5"/>
  </si>
  <si>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5"/>
  </si>
  <si>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5"/>
  </si>
  <si>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5"/>
  </si>
  <si>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5"/>
  </si>
  <si>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5"/>
  </si>
  <si>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5"/>
  </si>
  <si>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5"/>
  </si>
  <si>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5"/>
  </si>
  <si>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5"/>
  </si>
  <si>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5"/>
  </si>
  <si>
    <t>平18厚告523
別表第7の8の注</t>
    <phoneticPr fontId="5"/>
  </si>
  <si>
    <t>平18厚告523
別表第7の7の注</t>
    <phoneticPr fontId="5"/>
  </si>
  <si>
    <t>平18厚告523
別表第7の6の注2</t>
    <phoneticPr fontId="5"/>
  </si>
  <si>
    <t>平18厚告523
別表第7の6の注1</t>
    <phoneticPr fontId="5"/>
  </si>
  <si>
    <t>平18厚告523
別表第7の4の注1</t>
    <phoneticPr fontId="5"/>
  </si>
  <si>
    <t>平18厚告523
別表第7の4の注2</t>
    <phoneticPr fontId="5"/>
  </si>
  <si>
    <t>平18厚告523
別表第7の5の注1</t>
    <phoneticPr fontId="5"/>
  </si>
  <si>
    <t>平18厚告523
別表第7の5の注2</t>
    <phoneticPr fontId="5"/>
  </si>
  <si>
    <t>平18厚告523
別表第7の5の注3</t>
    <phoneticPr fontId="5"/>
  </si>
  <si>
    <t>平18厚告523
別表第7の5の注4
平18厚告556</t>
    <phoneticPr fontId="5"/>
  </si>
  <si>
    <t>平18厚告523
別表第7の5の注5
平18厚告556</t>
    <phoneticPr fontId="5"/>
  </si>
  <si>
    <t>平18厚告523
別表第7の5の注6
平18厚告556</t>
    <phoneticPr fontId="5"/>
  </si>
  <si>
    <t>平18厚告523
別表第7の5の注7</t>
    <phoneticPr fontId="5"/>
  </si>
  <si>
    <t>平18厚告523
別表第7の5の注8</t>
    <phoneticPr fontId="5"/>
  </si>
  <si>
    <t>平18厚告523
別表第7の5の注9</t>
    <phoneticPr fontId="5"/>
  </si>
  <si>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5"/>
  </si>
  <si>
    <t>平18厚告523
別表第7の9の注1
平18厚告556の六</t>
    <rPh sb="28" eb="29">
      <t>６</t>
    </rPh>
    <phoneticPr fontId="5"/>
  </si>
  <si>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5"/>
  </si>
  <si>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5"/>
  </si>
  <si>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5"/>
  </si>
  <si>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5"/>
  </si>
  <si>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5"/>
  </si>
  <si>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5"/>
  </si>
  <si>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5"/>
  </si>
  <si>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5"/>
  </si>
  <si>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5"/>
  </si>
  <si>
    <t xml:space="preserve">平18厚告523
別表第7の13の2
の注1
</t>
    <phoneticPr fontId="5"/>
  </si>
  <si>
    <t xml:space="preserve">15　医療型短期入所受入前支援加算
</t>
    <phoneticPr fontId="5"/>
  </si>
  <si>
    <t>平18厚告523
別表第7の13の2
の注2</t>
    <phoneticPr fontId="5"/>
  </si>
  <si>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</si>
  <si>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5"/>
  </si>
  <si>
    <t>16　集中的支援加算</t>
    <phoneticPr fontId="5"/>
  </si>
  <si>
    <t>平18厚告523
別表第7の13の3
の注1
平18厚告556
の一の二</t>
    <phoneticPr fontId="5"/>
  </si>
  <si>
    <t>平18厚告523
別表第7の13の3
の注2
平18厚告556
の一の二</t>
    <phoneticPr fontId="5"/>
  </si>
  <si>
    <t>17　福祉・介護職　員処遇改善加算</t>
    <phoneticPr fontId="5"/>
  </si>
  <si>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5"/>
  </si>
  <si>
    <t>平18厚告523別表第7の14
の注
平18厚告543の二十準用（二）</t>
    <phoneticPr fontId="5"/>
  </si>
  <si>
    <t>18　福祉・介護職員等特定処遇改善加算</t>
    <phoneticPr fontId="5"/>
  </si>
  <si>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5"/>
  </si>
  <si>
    <t>平18厚告523
別表第7の15の注
平18厚告543の二十一</t>
    <phoneticPr fontId="5"/>
  </si>
  <si>
    <t>19　福祉・介護職員等ベースアップ等支援加算</t>
    <phoneticPr fontId="5"/>
  </si>
  <si>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5"/>
  </si>
  <si>
    <t>平18厚告523
別表第7の16の注
平18厚告543の二十一の二</t>
    <phoneticPr fontId="5"/>
  </si>
  <si>
    <t>20　福祉・介護職員等処遇改善加算</t>
    <phoneticPr fontId="5"/>
  </si>
  <si>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5"/>
  </si>
  <si>
    <t>平18厚告523
別表第7の14の注1
平18厚告543の二十</t>
    <phoneticPr fontId="5"/>
  </si>
  <si>
    <t>平18厚告523
別表第7の14の注2
平18厚告543の二十</t>
    <phoneticPr fontId="5"/>
  </si>
  <si>
    <t>（注）下線を付した項目が標準確認項目</t>
    <phoneticPr fontId="5"/>
  </si>
  <si>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5"/>
  </si>
  <si>
    <t xml:space="preserve">（３）指定短期入所事業者は、身体拘束等の適正化を図るため、次に掲げる措置を講じているか。
</t>
    <phoneticPr fontId="5"/>
  </si>
  <si>
    <t xml:space="preserve">委員会議事録
</t>
    <phoneticPr fontId="5"/>
  </si>
  <si>
    <t xml:space="preserve">身体拘束等の適正化のための指針
</t>
    <phoneticPr fontId="5"/>
  </si>
  <si>
    <t>研修を実施したことが分かる書類</t>
    <phoneticPr fontId="5"/>
  </si>
  <si>
    <t xml:space="preserve">指定短期入所護事業者は、虐待の発生又はその再発を防止するため、次に掲げる措置を講じているか。
</t>
    <phoneticPr fontId="5"/>
  </si>
  <si>
    <t xml:space="preserve">委員会議事録
</t>
    <rPh sb="0" eb="6">
      <t>イインカイギジロク</t>
    </rPh>
    <phoneticPr fontId="5"/>
  </si>
  <si>
    <t xml:space="preserve">研修を実施したことが分かる書類
</t>
    <rPh sb="0" eb="2">
      <t>ケンシュウ</t>
    </rPh>
    <rPh sb="2" eb="4">
      <t>ジッシ</t>
    </rPh>
    <rPh sb="9" eb="10">
      <t>ワ</t>
    </rPh>
    <rPh sb="12" eb="14">
      <t>ショルイ</t>
    </rPh>
    <phoneticPr fontId="5"/>
  </si>
  <si>
    <t>担当者を配置していることが分かる書類</t>
    <rPh sb="0" eb="3">
      <t>タントウシャ</t>
    </rPh>
    <rPh sb="4" eb="6">
      <t>ハイチ</t>
    </rPh>
    <rPh sb="13" eb="14">
      <t>ワ</t>
    </rPh>
    <rPh sb="16" eb="18">
      <t>ショルイ</t>
    </rPh>
    <phoneticPr fontId="5"/>
  </si>
  <si>
    <t xml:space="preserve">（２）指定短期入所事業者は、指定短期入所事業所において感染症又は食中毒が発生し、又はまん延しないように、次に掲げる措置を講じているか。
</t>
    <phoneticPr fontId="5"/>
  </si>
  <si>
    <t xml:space="preserve">衛生管理に関する書類関する書類
</t>
    <rPh sb="0" eb="2">
      <t>エイセイ</t>
    </rPh>
    <rPh sb="2" eb="4">
      <t>カンリ</t>
    </rPh>
    <rPh sb="5" eb="6">
      <t>カン</t>
    </rPh>
    <rPh sb="8" eb="10">
      <t>ショルイ</t>
    </rPh>
    <rPh sb="10" eb="11">
      <t>カン</t>
    </rPh>
    <rPh sb="13" eb="15">
      <t>ショルイ</t>
    </rPh>
    <phoneticPr fontId="5"/>
  </si>
  <si>
    <t xml:space="preserve">委員会議事録
</t>
    <rPh sb="0" eb="3">
      <t>イインカイ</t>
    </rPh>
    <rPh sb="3" eb="6">
      <t>ギジロク</t>
    </rPh>
    <phoneticPr fontId="5"/>
  </si>
  <si>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</si>
  <si>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</si>
  <si>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5"/>
  </si>
  <si>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5"/>
  </si>
  <si>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5"/>
  </si>
  <si>
    <t xml:space="preserve">②　食堂
ア　食事の提供に支障がない広さを有しているか。
イ　必要な備品を備えているか。
</t>
    <phoneticPr fontId="5"/>
  </si>
  <si>
    <t xml:space="preserve">③　浴室
利用者の特性に応じたものであるか。
</t>
    <phoneticPr fontId="5"/>
  </si>
  <si>
    <t xml:space="preserve">④　洗面所
ア　居室のある階ごとに設けているか。
イ　利用者の特性に応じたものであるか。
</t>
    <phoneticPr fontId="5"/>
  </si>
  <si>
    <t>⑤　便所
ア　居室のある階ごとに設けているか。
イ　利用者の特性に応じたものであるか。</t>
    <phoneticPr fontId="5"/>
  </si>
  <si>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5"/>
  </si>
  <si>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5"/>
  </si>
  <si>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</si>
  <si>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</si>
  <si>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</si>
  <si>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</si>
  <si>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</si>
  <si>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当該指定短期入所事業所において、従業者に対し、虐待の防止のための研修を定期的に実施しているか。
</t>
    <phoneticPr fontId="5"/>
  </si>
  <si>
    <t>③　①及び②に掲げる措置を適切に実施するための担当者を置いているか。</t>
    <phoneticPr fontId="5"/>
  </si>
  <si>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</si>
  <si>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②　指定短期入所事業所における感染症及び食中毒の予防及びまん延の防止のための指針を整備しているか。
</t>
    <phoneticPr fontId="5"/>
  </si>
  <si>
    <t>③　指定短期入所事業所において、従業者に対し、感染症及び食中毒の予防及びまん延の防止のための研修並びに感染症の予防及びまん延防止のための訓練を定期的に実施しているか。</t>
    <phoneticPr fontId="5"/>
  </si>
  <si>
    <t>苦情者への対応記録
苦情対応マニュアル</t>
    <rPh sb="0" eb="2">
      <t>クジョウ</t>
    </rPh>
    <rPh sb="2" eb="3">
      <t>シャ</t>
    </rPh>
    <rPh sb="5" eb="7">
      <t>タイオウ</t>
    </rPh>
    <rPh sb="7" eb="9">
      <t>キロク</t>
    </rPh>
    <phoneticPr fontId="5"/>
  </si>
  <si>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5"/>
  </si>
  <si>
    <t xml:space="preserve">平18厚令171
第125条準用
（第22条）
</t>
    <rPh sb="21" eb="22">
      <t>ジョウ</t>
    </rPh>
    <phoneticPr fontId="5"/>
  </si>
  <si>
    <t>指定障害福祉サービス事業者運営指導調書（自己点検表）</t>
    <rPh sb="13" eb="15">
      <t>ウンエイ</t>
    </rPh>
    <rPh sb="15" eb="17">
      <t>シドウ</t>
    </rPh>
    <rPh sb="17" eb="19">
      <t>チョウショ</t>
    </rPh>
    <phoneticPr fontId="6"/>
  </si>
  <si>
    <t>(指定短期入所)</t>
    <rPh sb="1" eb="3">
      <t>シテイ</t>
    </rPh>
    <phoneticPr fontId="5"/>
  </si>
  <si>
    <t>平18厚令171
第3条第2項</t>
    <phoneticPr fontId="5"/>
  </si>
  <si>
    <t>平18厚令171
第3条第3項</t>
    <phoneticPr fontId="5"/>
  </si>
  <si>
    <t>第１　基本方針</t>
    <phoneticPr fontId="5"/>
  </si>
  <si>
    <t>第２　人員に関する基準</t>
    <phoneticPr fontId="5"/>
  </si>
  <si>
    <t>１　従業者の員数</t>
    <phoneticPr fontId="5"/>
  </si>
  <si>
    <t>法第43条第1項</t>
    <phoneticPr fontId="5"/>
  </si>
  <si>
    <t>平18厚令171
第115条第1項</t>
    <phoneticPr fontId="5"/>
  </si>
  <si>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　ア又はイに掲げる指定短期入所を提供する時間帯に応じ、それぞれア又はイに定める数
</t>
    <phoneticPr fontId="5"/>
  </si>
  <si>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5"/>
  </si>
  <si>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5"/>
  </si>
  <si>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t>
    <phoneticPr fontId="5"/>
  </si>
  <si>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　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5"/>
  </si>
  <si>
    <t>平18厚令171
第115条第3項</t>
    <phoneticPr fontId="5"/>
  </si>
  <si>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　ア又はイに掲げる指定短期入所の事業を行う時間帯に応じ、それぞれア又はイに掲げる数となっているか。
</t>
    <phoneticPr fontId="5"/>
  </si>
  <si>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5"/>
  </si>
  <si>
    <t xml:space="preserve">イ　指定生活介護事業所等が指定短期入所の事業を行う時間帯であって、アに掲げる時間以外の時間の場合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
</t>
    <phoneticPr fontId="5"/>
  </si>
  <si>
    <t>②　指定生活介護事業所等以外で行われる単独型事業所において指定短期入所の事業を行う場合　①のａ又はｂに掲げる当該日の利用者の数の区分に応じ、それぞれ①のａ又はｂに掲げる数</t>
    <phoneticPr fontId="5"/>
  </si>
  <si>
    <t>２　管理者</t>
    <phoneticPr fontId="5"/>
  </si>
  <si>
    <t>第３　設備に関する基準</t>
    <phoneticPr fontId="5"/>
  </si>
  <si>
    <t>第４　運営に関する基準</t>
    <phoneticPr fontId="5"/>
  </si>
  <si>
    <t>１　内容及び手続の説明及び同意</t>
    <phoneticPr fontId="5"/>
  </si>
  <si>
    <t>平18厚令171
第117条第4項</t>
    <phoneticPr fontId="5"/>
  </si>
  <si>
    <t>平18厚令171
第117条第5項</t>
    <phoneticPr fontId="5"/>
  </si>
  <si>
    <t>平18厚令171
第125条準用（第9条第1項）</t>
    <phoneticPr fontId="5"/>
  </si>
  <si>
    <t>平18厚令171
第125条準用（第9条第2項）</t>
    <phoneticPr fontId="5"/>
  </si>
  <si>
    <t>平18厚令171
第125条準用（第11条）</t>
    <phoneticPr fontId="5"/>
  </si>
  <si>
    <t>平18厚令171
第125条準用（第12条）</t>
    <phoneticPr fontId="5"/>
  </si>
  <si>
    <t>平18厚令171
第125条準用（第13条）</t>
    <phoneticPr fontId="5"/>
  </si>
  <si>
    <t>平18厚令171
第125条準用（第14条）</t>
    <phoneticPr fontId="5"/>
  </si>
  <si>
    <t>２　提供拒否の禁止</t>
    <phoneticPr fontId="5"/>
  </si>
  <si>
    <t>３　連絡調整に対する協力</t>
    <phoneticPr fontId="5"/>
  </si>
  <si>
    <t>４　サービス提供困難時の対応</t>
    <phoneticPr fontId="5"/>
  </si>
  <si>
    <t>５　受給資格の確認</t>
    <phoneticPr fontId="5"/>
  </si>
  <si>
    <t>６　介護給付費の支給の申請に係る援助</t>
    <phoneticPr fontId="5"/>
  </si>
  <si>
    <t>平18厚令171
第125条準用（第15条第1項）</t>
    <phoneticPr fontId="5"/>
  </si>
  <si>
    <t>平18厚令171
第125条準用（第15条第2項）</t>
    <phoneticPr fontId="5"/>
  </si>
  <si>
    <t xml:space="preserve">平18厚令171
第125条準用（第16条）
</t>
    <phoneticPr fontId="5"/>
  </si>
  <si>
    <t>７　心身の状況等の把握</t>
    <phoneticPr fontId="5"/>
  </si>
  <si>
    <t>８　指定障害福祉サービス事業者等との連携等</t>
    <phoneticPr fontId="5"/>
  </si>
  <si>
    <t>平18厚令171
第125条準用（第17条第1項）</t>
    <phoneticPr fontId="5"/>
  </si>
  <si>
    <t>９　サービスの提供の記録</t>
    <phoneticPr fontId="5"/>
  </si>
  <si>
    <t>平18厚令171
第125条準用（第17条第2項）</t>
    <phoneticPr fontId="5"/>
  </si>
  <si>
    <t>平18厚令171
第125条準用（第19条第1項）</t>
    <phoneticPr fontId="5"/>
  </si>
  <si>
    <t>平18厚令171
第125条準用（第19条第2項）</t>
    <phoneticPr fontId="5"/>
  </si>
  <si>
    <t>平18厚令171
第118条第1項</t>
    <phoneticPr fontId="5"/>
  </si>
  <si>
    <t>平18厚令171
第118条第2項</t>
    <phoneticPr fontId="5"/>
  </si>
  <si>
    <t>10　指定短期入所の開始及び終了</t>
    <phoneticPr fontId="5"/>
  </si>
  <si>
    <t>11　入退所の記録の記載等</t>
    <phoneticPr fontId="5"/>
  </si>
  <si>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5"/>
  </si>
  <si>
    <t>平18厚令171
第119条第1項</t>
    <phoneticPr fontId="5"/>
  </si>
  <si>
    <t>平18厚令171
第119条第2項</t>
    <phoneticPr fontId="5"/>
  </si>
  <si>
    <t>12　指定短期入所事業者が支給決定障害者等に求めることのできる金銭の支払の範囲等</t>
    <phoneticPr fontId="5"/>
  </si>
  <si>
    <t>平18厚令171
第125条準用（第20条第1項）</t>
    <phoneticPr fontId="5"/>
  </si>
  <si>
    <t>平18厚令171
第125条準用（第20条第2項）</t>
    <phoneticPr fontId="5"/>
  </si>
  <si>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phoneticPr fontId="5"/>
  </si>
  <si>
    <t>12の2　利用者負担額にかかる管理</t>
    <phoneticPr fontId="5"/>
  </si>
  <si>
    <t>13　利用者負担額等の受領</t>
    <phoneticPr fontId="5"/>
  </si>
  <si>
    <t>平18厚令171
第120条第1項</t>
    <phoneticPr fontId="5"/>
  </si>
  <si>
    <t>平18厚令171
第120条第2項</t>
    <phoneticPr fontId="5"/>
  </si>
  <si>
    <t xml:space="preserve">平18厚令171
第120条第3項
</t>
    <phoneticPr fontId="5"/>
  </si>
  <si>
    <t>平18厚令171
第120条第4項
平18厚告545</t>
    <phoneticPr fontId="5"/>
  </si>
  <si>
    <t>平18厚令171
第120条第4項
平18厚告545二のイ
平18政令10
第17条第1～4号</t>
    <phoneticPr fontId="5"/>
  </si>
  <si>
    <t>平18厚令171
第120条第5項</t>
    <phoneticPr fontId="5"/>
  </si>
  <si>
    <t>平18厚令171
第120条第6項</t>
    <phoneticPr fontId="5"/>
  </si>
  <si>
    <t>14　介護給付費の額に係る通知等</t>
    <phoneticPr fontId="5"/>
  </si>
  <si>
    <t>平18厚令171
第125条準用（第23条第1項）</t>
    <phoneticPr fontId="5"/>
  </si>
  <si>
    <t>15　指定短期入所の取扱方針</t>
    <phoneticPr fontId="5"/>
  </si>
  <si>
    <t>（３）指定短期入所事業所の従業者は、指定短期入所の提供に当たっては、懇切丁寧を旨とし、利用者又はその介護を行う者に対し、サービスの提供方法等について、理解しやすいように説明を行っているか。</t>
    <phoneticPr fontId="5"/>
  </si>
  <si>
    <t>（２）指定短期入所事業者は、利用者が自立した日常生活及び社会生活を営むことができるよう、利用者の意思決定の支援に配慮しているか。</t>
    <rPh sb="11" eb="12">
      <t>シャ</t>
    </rPh>
    <rPh sb="14" eb="17">
      <t>リヨウシャ</t>
    </rPh>
    <rPh sb="18" eb="20">
      <t>ジリツ</t>
    </rPh>
    <rPh sb="22" eb="24">
      <t>ニチジョウ</t>
    </rPh>
    <rPh sb="24" eb="26">
      <t>セイカツ</t>
    </rPh>
    <rPh sb="26" eb="27">
      <t>オヨ</t>
    </rPh>
    <rPh sb="28" eb="30">
      <t>シャカイ</t>
    </rPh>
    <rPh sb="30" eb="32">
      <t>セイカツ</t>
    </rPh>
    <rPh sb="33" eb="34">
      <t>イトナ</t>
    </rPh>
    <rPh sb="44" eb="47">
      <t>リヨウシャ</t>
    </rPh>
    <rPh sb="48" eb="50">
      <t>イシ</t>
    </rPh>
    <rPh sb="50" eb="52">
      <t>ケッテイ</t>
    </rPh>
    <rPh sb="53" eb="55">
      <t>シエン</t>
    </rPh>
    <rPh sb="56" eb="58">
      <t>ハイリョ</t>
    </rPh>
    <phoneticPr fontId="5"/>
  </si>
  <si>
    <t>平18厚令171
第125条準用（第23条第2項）</t>
    <phoneticPr fontId="5"/>
  </si>
  <si>
    <t>平18厚令171
第121条第1項</t>
    <phoneticPr fontId="5"/>
  </si>
  <si>
    <t>平18厚令171
第121条第2項</t>
    <phoneticPr fontId="5"/>
  </si>
  <si>
    <t>平18厚令171
第121条第3項</t>
    <phoneticPr fontId="5"/>
  </si>
  <si>
    <t>平18厚令171
第121条第4項</t>
    <phoneticPr fontId="5"/>
  </si>
  <si>
    <t>平18厚令171
第122条第1項</t>
    <phoneticPr fontId="5"/>
  </si>
  <si>
    <t>平18厚令171
第122条第2項</t>
    <phoneticPr fontId="5"/>
  </si>
  <si>
    <t>16　サービスの提供</t>
    <phoneticPr fontId="5"/>
  </si>
  <si>
    <t>平18厚令171
第122条第3項</t>
    <phoneticPr fontId="5"/>
  </si>
  <si>
    <t>平18厚令171
第122条第4項</t>
    <phoneticPr fontId="5"/>
  </si>
  <si>
    <t>平18厚令171
第122条第5項</t>
    <phoneticPr fontId="5"/>
  </si>
  <si>
    <t>17　緊急時等の対応</t>
    <phoneticPr fontId="5"/>
  </si>
  <si>
    <t>18　支給決定障害者等に関する市町村への通知</t>
    <phoneticPr fontId="5"/>
  </si>
  <si>
    <t>平18厚令171
第125条準用（第28条）</t>
    <phoneticPr fontId="5"/>
  </si>
  <si>
    <t>平18厚令171
第125条準用（第29条）</t>
    <phoneticPr fontId="5"/>
  </si>
  <si>
    <t>平18厚令171
第123条</t>
    <phoneticPr fontId="5"/>
  </si>
  <si>
    <t>19　運営規程</t>
    <phoneticPr fontId="5"/>
  </si>
  <si>
    <t>20　業務継続計画の策定等</t>
    <phoneticPr fontId="5"/>
  </si>
  <si>
    <t>平18厚令171
第125条準用（第33条の2第1項）</t>
    <phoneticPr fontId="5"/>
  </si>
  <si>
    <t>平18厚令171
第125条準用（第33条の2第2項）</t>
    <phoneticPr fontId="5"/>
  </si>
  <si>
    <t>平18厚令171
第125条準用（第33条の2第3項）</t>
    <phoneticPr fontId="5"/>
  </si>
  <si>
    <t>平18厚令171
第124条</t>
    <phoneticPr fontId="5"/>
  </si>
  <si>
    <t>21　定員の遵守</t>
    <phoneticPr fontId="5"/>
  </si>
  <si>
    <t>22　身体拘束等の禁止</t>
    <phoneticPr fontId="5"/>
  </si>
  <si>
    <t>平18厚令171
第125条準用（第35条の2第1項）</t>
    <phoneticPr fontId="5"/>
  </si>
  <si>
    <t>平18厚令171
第125条準用（第35条の2第2項）</t>
    <phoneticPr fontId="5"/>
  </si>
  <si>
    <t>平18厚令171
第125条準用（第35条の2第3項）</t>
    <phoneticPr fontId="5"/>
  </si>
  <si>
    <t>23　秘密保持等</t>
    <phoneticPr fontId="5"/>
  </si>
  <si>
    <t>平18厚令171
第125条準用（第36条第1項）</t>
    <phoneticPr fontId="5"/>
  </si>
  <si>
    <t>平18厚令171
第125条準用（第36条第2項）</t>
    <phoneticPr fontId="5"/>
  </si>
  <si>
    <t>平18厚令171
第125条準用（第36条第3項）</t>
    <phoneticPr fontId="5"/>
  </si>
  <si>
    <t>24　情報の提供等</t>
    <phoneticPr fontId="5"/>
  </si>
  <si>
    <t>平18厚令171
第125条準用（第37条第1項）</t>
    <phoneticPr fontId="5"/>
  </si>
  <si>
    <t>25　利益供与等の禁止</t>
    <phoneticPr fontId="5"/>
  </si>
  <si>
    <t>平18厚令171
第125条準用（第37条第2項）</t>
    <phoneticPr fontId="5"/>
  </si>
  <si>
    <t>平18厚令171
第125条準用（第38条第1項）</t>
    <phoneticPr fontId="5"/>
  </si>
  <si>
    <t>平18厚令171
第125条準用（第38条第2項）</t>
    <phoneticPr fontId="5"/>
  </si>
  <si>
    <t>26　苦情解決</t>
    <phoneticPr fontId="5"/>
  </si>
  <si>
    <t>平18厚令171
第125条準用（第39条第1項）</t>
    <phoneticPr fontId="5"/>
  </si>
  <si>
    <t>平18厚令171
第125条準用（第39条第2項）</t>
    <phoneticPr fontId="5"/>
  </si>
  <si>
    <t>平18厚令171
第125条準用（第39条第3項）</t>
    <phoneticPr fontId="5"/>
  </si>
  <si>
    <t>平18厚令171
第125条準用（第39条第4項）</t>
    <phoneticPr fontId="5"/>
  </si>
  <si>
    <t>平18厚令171
第125条準用（第39条第5項）</t>
    <phoneticPr fontId="5"/>
  </si>
  <si>
    <t>平18厚令171
第125条準用（第39条第6項）</t>
    <phoneticPr fontId="5"/>
  </si>
  <si>
    <t>平18厚令171
第125条準用（第39条第7項）</t>
    <phoneticPr fontId="5"/>
  </si>
  <si>
    <t>27　事故発生時の対応</t>
    <phoneticPr fontId="5"/>
  </si>
  <si>
    <t>平18厚令171
第125条準用（第40条第1項）</t>
    <phoneticPr fontId="5"/>
  </si>
  <si>
    <t>平18厚令171
第125条準用（第40条第2項）</t>
    <phoneticPr fontId="5"/>
  </si>
  <si>
    <t>平18厚令171
第125条準用（第40条第3項）</t>
    <phoneticPr fontId="5"/>
  </si>
  <si>
    <t>28　虐待の防止</t>
    <phoneticPr fontId="5"/>
  </si>
  <si>
    <t>29　会計の区分</t>
    <phoneticPr fontId="5"/>
  </si>
  <si>
    <t>平18厚令171
第125条準用（第40条の2）</t>
    <phoneticPr fontId="5"/>
  </si>
  <si>
    <t>平18厚令171
第125条準用（第41条）</t>
    <phoneticPr fontId="5"/>
  </si>
  <si>
    <t>平18厚令171
第125条準用（第42条第1項）</t>
    <phoneticPr fontId="5"/>
  </si>
  <si>
    <t>30　記録の整備</t>
    <phoneticPr fontId="5"/>
  </si>
  <si>
    <t>平18厚令171
第125条準用（第42条第2項）</t>
    <phoneticPr fontId="5"/>
  </si>
  <si>
    <t>31 　相談及び援助</t>
    <phoneticPr fontId="5"/>
  </si>
  <si>
    <t>平18厚令171
第125条準用（第60条)</t>
    <phoneticPr fontId="5"/>
  </si>
  <si>
    <t>32　管理者の責務</t>
    <phoneticPr fontId="5"/>
  </si>
  <si>
    <t>平18厚令171
第125条準用（第66条第1項)</t>
    <phoneticPr fontId="5"/>
  </si>
  <si>
    <t>平18厚令171
第125条準用（第66条第2項)
平18厚令171
第6章</t>
    <phoneticPr fontId="5"/>
  </si>
  <si>
    <t>33　勤務体制の確保等</t>
    <phoneticPr fontId="5"/>
  </si>
  <si>
    <t>平18厚令171
第125条準用（第68条第1項)</t>
    <phoneticPr fontId="5"/>
  </si>
  <si>
    <t>平18厚令171
第125条準用（第68条第2項)</t>
    <phoneticPr fontId="5"/>
  </si>
  <si>
    <t>平18厚令171
第125条準用（第68条第3項)</t>
    <phoneticPr fontId="5"/>
  </si>
  <si>
    <t>平18厚令171
第125条準用（第68条第4項)</t>
    <phoneticPr fontId="5"/>
  </si>
  <si>
    <t>34　非常災害対策</t>
    <phoneticPr fontId="5"/>
  </si>
  <si>
    <t>非常火災時対応マニュアル（対応計画）
運営規程
通報・連絡体制
消防用設備点検の記録</t>
    <rPh sb="0" eb="2">
      <t>ヒジョウ</t>
    </rPh>
    <rPh sb="2" eb="4">
      <t>カサイ</t>
    </rPh>
    <rPh sb="4" eb="5">
      <t>ジ</t>
    </rPh>
    <rPh sb="5" eb="7">
      <t>タイオウ</t>
    </rPh>
    <rPh sb="13" eb="15">
      <t>タイオウ</t>
    </rPh>
    <rPh sb="15" eb="17">
      <t>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5"/>
  </si>
  <si>
    <t>平18厚令171
第125条準用（第70条第1項）</t>
    <phoneticPr fontId="5"/>
  </si>
  <si>
    <t>平18厚令171
第125条準用（第70条第2項）</t>
    <phoneticPr fontId="5"/>
  </si>
  <si>
    <t>35　衛生管理等</t>
    <phoneticPr fontId="5"/>
  </si>
  <si>
    <t>平18厚令171
第125条準用（第90条第1項）</t>
    <phoneticPr fontId="5"/>
  </si>
  <si>
    <t>平18厚令171
第125条準用（第90条第2項）</t>
    <phoneticPr fontId="5"/>
  </si>
  <si>
    <t>36　地域との連携等</t>
    <phoneticPr fontId="5"/>
  </si>
  <si>
    <t>平18厚令171
第125条準用（第74条）</t>
    <phoneticPr fontId="5"/>
  </si>
  <si>
    <t>平18厚令171
第125条準用（第87条）</t>
    <phoneticPr fontId="5"/>
  </si>
  <si>
    <t>37　健康管理</t>
    <phoneticPr fontId="5"/>
  </si>
  <si>
    <t>38　協力医療機関</t>
    <phoneticPr fontId="5"/>
  </si>
  <si>
    <t>平18厚令171
第125条準用（第91条）</t>
    <phoneticPr fontId="5"/>
  </si>
  <si>
    <t>39　掲示</t>
    <phoneticPr fontId="5"/>
  </si>
  <si>
    <t>平18厚令171
第125条準用（第92条第1項・第2項）</t>
    <phoneticPr fontId="5"/>
  </si>
  <si>
    <t>40　電磁的記録等</t>
    <phoneticPr fontId="5"/>
  </si>
  <si>
    <t>平18厚令171
第224条第1項</t>
    <phoneticPr fontId="5"/>
  </si>
  <si>
    <t>平18厚令171
第224条第2項</t>
    <phoneticPr fontId="5"/>
  </si>
  <si>
    <t>第５　共生型障害福祉サービスに関する基準</t>
    <phoneticPr fontId="5"/>
  </si>
  <si>
    <t>１　共生型短期入所の事業を行う指定短期入所生活介護事業者等の基準</t>
    <phoneticPr fontId="5"/>
  </si>
  <si>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事業者（指定介護予防居宅サービス等基準第129条第1項に規定する指定介護予防短期入所生活介護事業者をいう。）は、当該事業に関して、以下の基準を満たしているか。</t>
    <phoneticPr fontId="5"/>
  </si>
  <si>
    <t>平18厚令171
第125条の2</t>
    <phoneticPr fontId="5"/>
  </si>
  <si>
    <t>２　共生型短期入所の事業を行う指定小規模多機能型居宅介護事業者等の基準</t>
    <phoneticPr fontId="5"/>
  </si>
  <si>
    <t>平18厚令171
第125条の3</t>
    <phoneticPr fontId="5"/>
  </si>
  <si>
    <t>３　準用</t>
    <phoneticPr fontId="5"/>
  </si>
  <si>
    <t>平18厚令171
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5"/>
  </si>
  <si>
    <t>４　電磁的記録等</t>
    <phoneticPr fontId="5"/>
  </si>
  <si>
    <t>第６　基準該当障害福祉サービスに関する基準</t>
    <phoneticPr fontId="5"/>
  </si>
  <si>
    <t>法第30条
第1項第2号ｲ</t>
    <phoneticPr fontId="5"/>
  </si>
  <si>
    <t>１　指定小規模多機能型居宅介護事業所等に関する特例</t>
    <phoneticPr fontId="5"/>
  </si>
  <si>
    <t>２　利用者負担額等の受領</t>
    <phoneticPr fontId="5"/>
  </si>
  <si>
    <t>平18厚令171
第125条の3準用（第120条第2項から第6項）</t>
    <phoneticPr fontId="5"/>
  </si>
  <si>
    <t>３　電磁的記録等</t>
    <phoneticPr fontId="5"/>
  </si>
  <si>
    <t>第７　変更の届出等</t>
    <phoneticPr fontId="5"/>
  </si>
  <si>
    <t>法第46条第1項
施行規則第34条の23</t>
    <phoneticPr fontId="5"/>
  </si>
  <si>
    <t>第８　介護給付費又は訓練等給付費の算定及び取扱い</t>
    <phoneticPr fontId="5"/>
  </si>
  <si>
    <t>１　基本事項</t>
    <phoneticPr fontId="5"/>
  </si>
  <si>
    <t>２　短期入所サービス費</t>
    <phoneticPr fontId="5"/>
  </si>
  <si>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5"/>
  </si>
  <si>
    <t>（３）福祉型短期入所サービス費（Ⅲ）については、平成18年厚生労働省告示第572号「障害児にかか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phoneticPr fontId="5"/>
  </si>
  <si>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5"/>
  </si>
  <si>
    <t>平18厚告523
別表第7の1の注13の2</t>
    <phoneticPr fontId="5"/>
  </si>
  <si>
    <t>平18厚告523
別表第7の1の注13の3</t>
    <phoneticPr fontId="5"/>
  </si>
  <si>
    <t>平18厚告523
別表第7の1の注13の4</t>
    <phoneticPr fontId="5"/>
  </si>
  <si>
    <t>平18厚告523
別表第7の1の注13の5</t>
    <phoneticPr fontId="5"/>
  </si>
  <si>
    <t>平18厚告523
別表第7の1の注14</t>
    <phoneticPr fontId="5"/>
  </si>
  <si>
    <t>平18厚告523
別表第7の1の注15</t>
    <phoneticPr fontId="5"/>
  </si>
  <si>
    <t>平18厚告523
別表第7の1の注15の2</t>
    <phoneticPr fontId="5"/>
  </si>
  <si>
    <t>３　短期利用加算</t>
    <phoneticPr fontId="5"/>
  </si>
  <si>
    <t>３－２　常勤看護職員等配置加算</t>
    <phoneticPr fontId="5"/>
  </si>
  <si>
    <t>３－３　医療的ケア対応支援加算</t>
    <phoneticPr fontId="5"/>
  </si>
  <si>
    <t>３－４　重度障害児・障害者対応支援加算</t>
    <phoneticPr fontId="5"/>
  </si>
  <si>
    <t>４　重度障害者支援加算</t>
    <phoneticPr fontId="5"/>
  </si>
  <si>
    <t>平18厚告523
別表第7の2の4注</t>
    <phoneticPr fontId="5"/>
  </si>
  <si>
    <t>平18厚告523
別表第7の3の注1</t>
    <phoneticPr fontId="5"/>
  </si>
  <si>
    <t>平18厚告523
別表第7の3の注2</t>
    <phoneticPr fontId="5"/>
  </si>
  <si>
    <t>５　単独型加算</t>
    <phoneticPr fontId="5"/>
  </si>
  <si>
    <t>６　医療連携体制加算</t>
    <phoneticPr fontId="5"/>
  </si>
  <si>
    <t>７　栄養士配置加算</t>
    <phoneticPr fontId="5"/>
  </si>
  <si>
    <t>８　利用者負担上限額管理加算</t>
    <phoneticPr fontId="5"/>
  </si>
  <si>
    <t>９　食事提供体制加算</t>
    <phoneticPr fontId="5"/>
  </si>
  <si>
    <t>10　緊急短期入所受入加算</t>
    <phoneticPr fontId="5"/>
  </si>
  <si>
    <t>11　定員超過特例加算</t>
    <phoneticPr fontId="5"/>
  </si>
  <si>
    <t>12　特別重度支援加算</t>
    <phoneticPr fontId="5"/>
  </si>
  <si>
    <t>平18厚告523
別表第7の9の注2
平18厚告556の六</t>
    <rPh sb="28" eb="29">
      <t>６</t>
    </rPh>
    <phoneticPr fontId="5"/>
  </si>
  <si>
    <t>平18厚告523
別表第7の10の注</t>
    <phoneticPr fontId="5"/>
  </si>
  <si>
    <t>平18厚告523
別表第7の11の注1
平18厚告556の七</t>
    <phoneticPr fontId="5"/>
  </si>
  <si>
    <t>平18厚告523
別表第7の11の注2
平18厚告556の七の二</t>
    <phoneticPr fontId="5"/>
  </si>
  <si>
    <t>平18厚告523
別表第7の11の注3
平18厚告556の八</t>
    <phoneticPr fontId="5"/>
  </si>
  <si>
    <t>13　送迎加算</t>
    <phoneticPr fontId="5"/>
  </si>
  <si>
    <t>平18厚告523
別表第7の12の注1
平24厚告268の二</t>
    <phoneticPr fontId="5"/>
  </si>
  <si>
    <t>平18厚告523
別表第7の12の注2</t>
    <phoneticPr fontId="5"/>
  </si>
  <si>
    <t>14　日中活動支援加算</t>
    <phoneticPr fontId="5"/>
  </si>
  <si>
    <t>平18厚告523
別表第7の13の注</t>
    <phoneticPr fontId="5"/>
  </si>
  <si>
    <t>平18厚告523の一
平18厚告539
法第29条第3項</t>
    <rPh sb="23" eb="24">
      <t>ホウ</t>
    </rPh>
    <rPh sb="24" eb="25">
      <t>ダイ</t>
    </rPh>
    <rPh sb="27" eb="28">
      <t>ジョウ</t>
    </rPh>
    <rPh sb="28" eb="29">
      <t>ダイ</t>
    </rPh>
    <rPh sb="30" eb="31">
      <t>コウ</t>
    </rPh>
    <phoneticPr fontId="5"/>
  </si>
  <si>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5"/>
  </si>
  <si>
    <t>第９　預り金　</t>
    <rPh sb="3" eb="4">
      <t>アズカ</t>
    </rPh>
    <rPh sb="5" eb="6">
      <t>キン</t>
    </rPh>
    <phoneticPr fontId="5"/>
  </si>
  <si>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</si>
  <si>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</si>
  <si>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</si>
  <si>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</si>
  <si>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</si>
  <si>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</si>
  <si>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</si>
  <si>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</si>
  <si>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</si>
  <si>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</si>
  <si>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</si>
  <si>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</si>
  <si>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</si>
  <si>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</si>
  <si>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</si>
  <si>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</si>
  <si>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</si>
  <si>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</si>
  <si>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</si>
  <si>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</si>
  <si>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</si>
  <si>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</si>
  <si>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</si>
  <si>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</si>
  <si>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</si>
  <si>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</si>
  <si>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</si>
  <si>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</si>
  <si>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</si>
  <si>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</si>
  <si>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</si>
  <si>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</si>
  <si>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</si>
  <si>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</si>
  <si>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</si>
  <si>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</si>
  <si>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</si>
  <si>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</si>
  <si>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</si>
  <si>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</si>
  <si>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</si>
  <si>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</si>
  <si>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</si>
  <si>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</si>
  <si>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7"/>
  </si>
  <si>
    <t>サービス種別</t>
    <rPh sb="4" eb="6">
      <t>シュベツ</t>
    </rPh>
    <phoneticPr fontId="22"/>
  </si>
  <si>
    <t>年</t>
    <rPh sb="0" eb="1">
      <t>ネン</t>
    </rPh>
    <phoneticPr fontId="17"/>
  </si>
  <si>
    <t>月</t>
    <rPh sb="0" eb="1">
      <t>ゲツ</t>
    </rPh>
    <phoneticPr fontId="17"/>
  </si>
  <si>
    <t>事業所名</t>
    <rPh sb="0" eb="3">
      <t>ジギョウショ</t>
    </rPh>
    <rPh sb="3" eb="4">
      <t>メイ</t>
    </rPh>
    <phoneticPr fontId="22"/>
  </si>
  <si>
    <t>(1)記載する期間</t>
    <rPh sb="3" eb="5">
      <t>キサイ</t>
    </rPh>
    <rPh sb="7" eb="9">
      <t>キカン</t>
    </rPh>
    <phoneticPr fontId="17"/>
  </si>
  <si>
    <t>歴月</t>
  </si>
  <si>
    <t>※　水色のセルを入力してください</t>
  </si>
  <si>
    <t>(2)予定/実績の別</t>
    <rPh sb="3" eb="5">
      <t>ヨテイ</t>
    </rPh>
    <rPh sb="6" eb="8">
      <t>ジッセキ</t>
    </rPh>
    <rPh sb="9" eb="10">
      <t>ベツ</t>
    </rPh>
    <phoneticPr fontId="17"/>
  </si>
  <si>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</si>
  <si>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2"/>
  </si>
  <si>
    <t>時間/週</t>
    <rPh sb="0" eb="2">
      <t>ジカン</t>
    </rPh>
    <rPh sb="3" eb="4">
      <t>シュウ</t>
    </rPh>
    <phoneticPr fontId="17"/>
  </si>
  <si>
    <t>時間/月</t>
    <rPh sb="0" eb="2">
      <t>ジカン</t>
    </rPh>
    <rPh sb="3" eb="4">
      <t>ツキ</t>
    </rPh>
    <phoneticPr fontId="17"/>
  </si>
  <si>
    <t>No.</t>
    <phoneticPr fontId="17"/>
  </si>
  <si>
    <t>(4)職種</t>
    <rPh sb="3" eb="5">
      <t>ショクシュ</t>
    </rPh>
    <phoneticPr fontId="17"/>
  </si>
  <si>
    <t>(5)勤務形態</t>
    <rPh sb="3" eb="5">
      <t>キンム</t>
    </rPh>
    <rPh sb="5" eb="7">
      <t>ケイタイ</t>
    </rPh>
    <phoneticPr fontId="17"/>
  </si>
  <si>
    <t>(6)資格</t>
    <rPh sb="3" eb="5">
      <t>シカク</t>
    </rPh>
    <phoneticPr fontId="17"/>
  </si>
  <si>
    <t>(7)氏名</t>
    <rPh sb="3" eb="5">
      <t>シメイ</t>
    </rPh>
    <phoneticPr fontId="17"/>
  </si>
  <si>
    <t>(8)</t>
    <phoneticPr fontId="17"/>
  </si>
  <si>
    <t>(9)勤務時間数合計</t>
    <rPh sb="3" eb="5">
      <t>キンム</t>
    </rPh>
    <rPh sb="5" eb="7">
      <t>ジカン</t>
    </rPh>
    <rPh sb="7" eb="8">
      <t>スウ</t>
    </rPh>
    <rPh sb="8" eb="10">
      <t>ゴウケイ</t>
    </rPh>
    <phoneticPr fontId="17"/>
  </si>
  <si>
    <t>(10)週平均の勤務時間数</t>
    <rPh sb="4" eb="7">
      <t>シュウヘイキン</t>
    </rPh>
    <rPh sb="8" eb="10">
      <t>キンム</t>
    </rPh>
    <rPh sb="10" eb="12">
      <t>ジカン</t>
    </rPh>
    <rPh sb="12" eb="13">
      <t>スウ</t>
    </rPh>
    <phoneticPr fontId="17"/>
  </si>
  <si>
    <t>(11)兼務状況
（兼務先／兼務する職務の内容）等</t>
    <phoneticPr fontId="17"/>
  </si>
  <si>
    <t>第１週</t>
    <rPh sb="0" eb="1">
      <t>ダイ</t>
    </rPh>
    <rPh sb="2" eb="3">
      <t>シュウ</t>
    </rPh>
    <phoneticPr fontId="17"/>
  </si>
  <si>
    <t>第２週</t>
    <rPh sb="0" eb="1">
      <t>ダイ</t>
    </rPh>
    <rPh sb="2" eb="3">
      <t>シュウ</t>
    </rPh>
    <phoneticPr fontId="17"/>
  </si>
  <si>
    <t>第３週</t>
    <rPh sb="0" eb="1">
      <t>ダイ</t>
    </rPh>
    <rPh sb="2" eb="3">
      <t>シュウ</t>
    </rPh>
    <phoneticPr fontId="17"/>
  </si>
  <si>
    <t>第４週</t>
    <rPh sb="0" eb="1">
      <t>ダイ</t>
    </rPh>
    <rPh sb="2" eb="3">
      <t>シュウ</t>
    </rPh>
    <phoneticPr fontId="17"/>
  </si>
  <si>
    <t>第５週</t>
    <rPh sb="0" eb="1">
      <t>ダイ</t>
    </rPh>
    <rPh sb="2" eb="3">
      <t>シュウ</t>
    </rPh>
    <phoneticPr fontId="17"/>
  </si>
  <si>
    <t>合計</t>
    <rPh sb="0" eb="2">
      <t>ゴウケイ</t>
    </rPh>
    <phoneticPr fontId="17"/>
  </si>
  <si>
    <t>サービス提供時間</t>
    <rPh sb="4" eb="6">
      <t>テイキョウ</t>
    </rPh>
    <rPh sb="6" eb="8">
      <t>ジカン</t>
    </rPh>
    <phoneticPr fontId="17"/>
  </si>
  <si>
    <t>サービス類型</t>
    <rPh sb="4" eb="6">
      <t>ルイケイ</t>
    </rPh>
    <phoneticPr fontId="26"/>
  </si>
  <si>
    <t>実施の有無</t>
    <rPh sb="0" eb="2">
      <t>ジッシ</t>
    </rPh>
    <rPh sb="3" eb="5">
      <t>ウム</t>
    </rPh>
    <phoneticPr fontId="26"/>
  </si>
  <si>
    <t>当該サービスを利用する利用者の数</t>
    <rPh sb="0" eb="2">
      <t>トウガイ</t>
    </rPh>
    <rPh sb="7" eb="9">
      <t>リヨウ</t>
    </rPh>
    <rPh sb="11" eb="14">
      <t>リヨウシャ</t>
    </rPh>
    <rPh sb="15" eb="16">
      <t>カズ</t>
    </rPh>
    <phoneticPr fontId="26"/>
  </si>
  <si>
    <t>計</t>
    <rPh sb="0" eb="1">
      <t>ケイ</t>
    </rPh>
    <phoneticPr fontId="17"/>
  </si>
  <si>
    <t>平均利用者数</t>
    <rPh sb="0" eb="2">
      <t>ヘイキン</t>
    </rPh>
    <rPh sb="2" eb="6">
      <t>リヨウシャスウ</t>
    </rPh>
    <phoneticPr fontId="17"/>
  </si>
  <si>
    <t>平均障害支援区分</t>
    <rPh sb="0" eb="2">
      <t>ヘイキン</t>
    </rPh>
    <rPh sb="2" eb="4">
      <t>ショウガイ</t>
    </rPh>
    <rPh sb="4" eb="6">
      <t>シエン</t>
    </rPh>
    <rPh sb="6" eb="8">
      <t>クブン</t>
    </rPh>
    <phoneticPr fontId="17"/>
  </si>
  <si>
    <t>利用者延べ数計</t>
    <rPh sb="3" eb="4">
      <t>ノ</t>
    </rPh>
    <rPh sb="6" eb="7">
      <t>ケイ</t>
    </rPh>
    <phoneticPr fontId="17"/>
  </si>
  <si>
    <t>　区分２の延べ利用者数</t>
    <rPh sb="1" eb="3">
      <t>クブン</t>
    </rPh>
    <rPh sb="5" eb="6">
      <t>ノ</t>
    </rPh>
    <rPh sb="7" eb="11">
      <t>リヨウシャスウ</t>
    </rPh>
    <phoneticPr fontId="26"/>
  </si>
  <si>
    <t>　区分３の延べ利用者数</t>
    <rPh sb="1" eb="3">
      <t>クブン</t>
    </rPh>
    <rPh sb="5" eb="6">
      <t>ノ</t>
    </rPh>
    <rPh sb="7" eb="11">
      <t>リヨウシャスウ</t>
    </rPh>
    <phoneticPr fontId="26"/>
  </si>
  <si>
    <t>　区分４の延べ利用者数</t>
    <rPh sb="1" eb="3">
      <t>クブン</t>
    </rPh>
    <rPh sb="5" eb="6">
      <t>ノ</t>
    </rPh>
    <rPh sb="7" eb="11">
      <t>リヨウシャスウ</t>
    </rPh>
    <phoneticPr fontId="26"/>
  </si>
  <si>
    <t>　区分５の延べ利用者数</t>
    <rPh sb="1" eb="3">
      <t>クブン</t>
    </rPh>
    <rPh sb="5" eb="6">
      <t>ノ</t>
    </rPh>
    <rPh sb="7" eb="11">
      <t>リヨウシャスウ</t>
    </rPh>
    <phoneticPr fontId="26"/>
  </si>
  <si>
    <t>　区分６の延べ利用者数</t>
    <rPh sb="1" eb="3">
      <t>クブン</t>
    </rPh>
    <rPh sb="5" eb="6">
      <t>ノ</t>
    </rPh>
    <rPh sb="7" eb="11">
      <t>リヨウシャスウ</t>
    </rPh>
    <phoneticPr fontId="26"/>
  </si>
  <si>
    <t>所要時間５時間未満の利用者数</t>
    <rPh sb="0" eb="2">
      <t>ショヨウ</t>
    </rPh>
    <rPh sb="2" eb="4">
      <t>ジカン</t>
    </rPh>
    <rPh sb="5" eb="7">
      <t>ジカン</t>
    </rPh>
    <rPh sb="7" eb="9">
      <t>ミマン</t>
    </rPh>
    <rPh sb="10" eb="13">
      <t>リヨウシャ</t>
    </rPh>
    <rPh sb="13" eb="14">
      <t>スウ</t>
    </rPh>
    <phoneticPr fontId="26"/>
  </si>
  <si>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26"/>
  </si>
  <si>
    <t>開所日数</t>
    <rPh sb="0" eb="2">
      <t>カイショ</t>
    </rPh>
    <rPh sb="2" eb="4">
      <t>ニッスウ</t>
    </rPh>
    <phoneticPr fontId="28"/>
  </si>
  <si>
    <t>(※)利用者延べ数の内数を記載してください。所要時間は、送迎や障害特性等による配慮事項を含む、個別支援計画に位置付けられた標準的な時間を指します。</t>
    <phoneticPr fontId="26"/>
  </si>
  <si>
    <t>＜人員に関する基準＞</t>
    <rPh sb="1" eb="3">
      <t>ジンイン</t>
    </rPh>
    <rPh sb="4" eb="5">
      <t>カン</t>
    </rPh>
    <rPh sb="7" eb="9">
      <t>キジュン</t>
    </rPh>
    <phoneticPr fontId="17"/>
  </si>
  <si>
    <t>区分</t>
    <rPh sb="0" eb="2">
      <t>クブン</t>
    </rPh>
    <phoneticPr fontId="28"/>
  </si>
  <si>
    <t>サービス管理責任者</t>
    <rPh sb="4" eb="6">
      <t>カンリ</t>
    </rPh>
    <rPh sb="6" eb="9">
      <t>セキニンシャ</t>
    </rPh>
    <phoneticPr fontId="26"/>
  </si>
  <si>
    <t>看護職員、理学療法士、作業療法士又は言語聴覚士及び生活支援員（生活介護を実施する場合）</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rPh sb="31" eb="35">
      <t>セイカツカイゴ</t>
    </rPh>
    <rPh sb="36" eb="38">
      <t>ジッシ</t>
    </rPh>
    <rPh sb="40" eb="42">
      <t>バアイ</t>
    </rPh>
    <phoneticPr fontId="26"/>
  </si>
  <si>
    <t>看護職員、理学療法士、作業療法士又は言語聴覚士及び生活支援員（機能訓練を実施する場合）</t>
    <rPh sb="16" eb="17">
      <t>マタ</t>
    </rPh>
    <rPh sb="18" eb="20">
      <t>ゲンゴ</t>
    </rPh>
    <rPh sb="20" eb="23">
      <t>チョウカクシ</t>
    </rPh>
    <rPh sb="31" eb="35">
      <t>キノウクンレン</t>
    </rPh>
    <rPh sb="36" eb="38">
      <t>ジッシ</t>
    </rPh>
    <rPh sb="40" eb="42">
      <t>バアイ</t>
    </rPh>
    <phoneticPr fontId="26"/>
  </si>
  <si>
    <t>生活支援員及び看護職員（生活訓練を実施する場合）</t>
    <rPh sb="0" eb="5">
      <t>セイカツシエンイン</t>
    </rPh>
    <rPh sb="5" eb="6">
      <t>オヨ</t>
    </rPh>
    <rPh sb="12" eb="14">
      <t>セイカツ</t>
    </rPh>
    <rPh sb="14" eb="16">
      <t>クンレン</t>
    </rPh>
    <rPh sb="17" eb="19">
      <t>ジッシ</t>
    </rPh>
    <rPh sb="21" eb="23">
      <t>バアイ</t>
    </rPh>
    <phoneticPr fontId="26"/>
  </si>
  <si>
    <t>職業指導員及び生活支援員（就労移行支援を実施する場合）</t>
    <rPh sb="0" eb="2">
      <t>ショクギョウ</t>
    </rPh>
    <rPh sb="2" eb="4">
      <t>シドウ</t>
    </rPh>
    <rPh sb="4" eb="5">
      <t>イン</t>
    </rPh>
    <rPh sb="5" eb="6">
      <t>オヨ</t>
    </rPh>
    <rPh sb="7" eb="9">
      <t>セイカツ</t>
    </rPh>
    <rPh sb="9" eb="11">
      <t>シエン</t>
    </rPh>
    <rPh sb="11" eb="12">
      <t>イン</t>
    </rPh>
    <rPh sb="13" eb="15">
      <t>シュウロウ</t>
    </rPh>
    <rPh sb="15" eb="17">
      <t>イコウ</t>
    </rPh>
    <rPh sb="17" eb="19">
      <t>シエン</t>
    </rPh>
    <rPh sb="20" eb="22">
      <t>ジッシ</t>
    </rPh>
    <rPh sb="24" eb="26">
      <t>バアイ</t>
    </rPh>
    <phoneticPr fontId="26"/>
  </si>
  <si>
    <t>就労支援員（就労移行支援を実施する場合）</t>
    <rPh sb="0" eb="2">
      <t>シュウロウ</t>
    </rPh>
    <rPh sb="2" eb="4">
      <t>シエン</t>
    </rPh>
    <rPh sb="4" eb="5">
      <t>イン</t>
    </rPh>
    <rPh sb="6" eb="8">
      <t>シュウロウ</t>
    </rPh>
    <rPh sb="8" eb="10">
      <t>イコウ</t>
    </rPh>
    <rPh sb="10" eb="12">
      <t>シエン</t>
    </rPh>
    <rPh sb="13" eb="15">
      <t>ジッシ</t>
    </rPh>
    <rPh sb="17" eb="19">
      <t>バアイ</t>
    </rPh>
    <phoneticPr fontId="26"/>
  </si>
  <si>
    <t>職業指導員及び生活支援員（就労継続支援B型を実施する場合）</t>
    <rPh sb="0" eb="2">
      <t>ショクギョウ</t>
    </rPh>
    <rPh sb="2" eb="4">
      <t>シドウ</t>
    </rPh>
    <rPh sb="4" eb="5">
      <t>イン</t>
    </rPh>
    <rPh sb="5" eb="6">
      <t>オヨ</t>
    </rPh>
    <rPh sb="7" eb="9">
      <t>セイカツ</t>
    </rPh>
    <rPh sb="9" eb="11">
      <t>シエン</t>
    </rPh>
    <rPh sb="11" eb="12">
      <t>イン</t>
    </rPh>
    <rPh sb="13" eb="15">
      <t>シュウロウ</t>
    </rPh>
    <rPh sb="15" eb="17">
      <t>ケイゾク</t>
    </rPh>
    <rPh sb="17" eb="19">
      <t>シエン</t>
    </rPh>
    <rPh sb="20" eb="21">
      <t>ガタ</t>
    </rPh>
    <rPh sb="22" eb="24">
      <t>ジッシ</t>
    </rPh>
    <rPh sb="26" eb="28">
      <t>バアイ</t>
    </rPh>
    <phoneticPr fontId="26"/>
  </si>
  <si>
    <t>必要な配置数</t>
    <rPh sb="0" eb="2">
      <t>ヒツヨウ</t>
    </rPh>
    <rPh sb="3" eb="6">
      <t>ハイチスウ</t>
    </rPh>
    <phoneticPr fontId="28"/>
  </si>
  <si>
    <t>＜実人数集計＞</t>
    <rPh sb="1" eb="2">
      <t>ジツ</t>
    </rPh>
    <rPh sb="2" eb="4">
      <t>ニンズウ</t>
    </rPh>
    <rPh sb="4" eb="6">
      <t>シュウケイ</t>
    </rPh>
    <phoneticPr fontId="17"/>
  </si>
  <si>
    <t>専従</t>
    <rPh sb="0" eb="2">
      <t>センジュウ</t>
    </rPh>
    <phoneticPr fontId="28"/>
  </si>
  <si>
    <t>兼務</t>
    <rPh sb="0" eb="2">
      <t>ケンム</t>
    </rPh>
    <phoneticPr fontId="28"/>
  </si>
  <si>
    <t>専従</t>
    <rPh sb="0" eb="2">
      <t>センジュウ</t>
    </rPh>
    <phoneticPr fontId="17"/>
  </si>
  <si>
    <t>兼務</t>
    <rPh sb="0" eb="2">
      <t>ケンム</t>
    </rPh>
    <phoneticPr fontId="17"/>
  </si>
  <si>
    <t>常勤</t>
    <rPh sb="0" eb="2">
      <t>ジョウキン</t>
    </rPh>
    <phoneticPr fontId="17"/>
  </si>
  <si>
    <t>非常勤</t>
    <rPh sb="0" eb="3">
      <t>ヒジョウキン</t>
    </rPh>
    <phoneticPr fontId="17"/>
  </si>
  <si>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</si>
  <si>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2"/>
  </si>
  <si>
    <t>　(1) 「４週」・「暦月」のいずれかを選択してください。</t>
    <rPh sb="7" eb="8">
      <t>シュウ</t>
    </rPh>
    <rPh sb="11" eb="12">
      <t>レキ</t>
    </rPh>
    <rPh sb="12" eb="13">
      <t>ツキ</t>
    </rPh>
    <rPh sb="20" eb="22">
      <t>センタク</t>
    </rPh>
    <phoneticPr fontId="22"/>
  </si>
  <si>
    <t>　(2) 「予定」・「実績」のいずれかを選択してください。</t>
    <rPh sb="6" eb="8">
      <t>ヨテイ</t>
    </rPh>
    <rPh sb="11" eb="13">
      <t>ジッセキ</t>
    </rPh>
    <rPh sb="20" eb="22">
      <t>センタク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</si>
  <si>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2"/>
  </si>
  <si>
    <t>　(4) 従業者の職種を入力してください。</t>
    <rPh sb="5" eb="8">
      <t>ジュウギョウシャ</t>
    </rPh>
    <rPh sb="9" eb="11">
      <t>ショクシュ</t>
    </rPh>
    <rPh sb="12" eb="14">
      <t>ニュウリョク</t>
    </rPh>
    <phoneticPr fontId="22"/>
  </si>
  <si>
    <t xml:space="preserve"> 　　 記入の順序は、職種ごとにまとめてください。</t>
    <rPh sb="4" eb="6">
      <t>キニュウ</t>
    </rPh>
    <rPh sb="7" eb="9">
      <t>ジュンジョ</t>
    </rPh>
    <rPh sb="11" eb="13">
      <t>ショクシュ</t>
    </rPh>
    <phoneticPr fontId="2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</si>
  <si>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</si>
  <si>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記号</t>
    <rPh sb="0" eb="2">
      <t>キゴウ</t>
    </rPh>
    <phoneticPr fontId="22"/>
  </si>
  <si>
    <t>区分</t>
    <rPh sb="0" eb="2">
      <t>クブン</t>
    </rPh>
    <phoneticPr fontId="22"/>
  </si>
  <si>
    <t>A</t>
  </si>
  <si>
    <t>常勤で専従</t>
    <rPh sb="0" eb="2">
      <t>ジョウキン</t>
    </rPh>
    <rPh sb="3" eb="5">
      <t>センジュウ</t>
    </rPh>
    <phoneticPr fontId="22"/>
  </si>
  <si>
    <t>B</t>
  </si>
  <si>
    <t>常勤で兼務</t>
    <rPh sb="0" eb="2">
      <t>ジョウキン</t>
    </rPh>
    <rPh sb="3" eb="5">
      <t>ケンム</t>
    </rPh>
    <phoneticPr fontId="22"/>
  </si>
  <si>
    <t>C</t>
  </si>
  <si>
    <t>非常勤で専従</t>
    <rPh sb="0" eb="3">
      <t>ヒジョウキン</t>
    </rPh>
    <rPh sb="4" eb="6">
      <t>センジュウ</t>
    </rPh>
    <phoneticPr fontId="22"/>
  </si>
  <si>
    <t>D</t>
  </si>
  <si>
    <t>非常勤で兼務</t>
    <rPh sb="0" eb="3">
      <t>ヒジョウキン</t>
    </rPh>
    <rPh sb="4" eb="6">
      <t>ケンム</t>
    </rPh>
    <phoneticPr fontId="22"/>
  </si>
  <si>
    <t>（注）常勤・非常勤の区分について</t>
    <rPh sb="1" eb="2">
      <t>チュウ</t>
    </rPh>
    <rPh sb="3" eb="5">
      <t>ジョウキン</t>
    </rPh>
    <rPh sb="6" eb="9">
      <t>ヒジョウキン</t>
    </rPh>
    <rPh sb="10" eb="12">
      <t>クブン</t>
    </rPh>
    <phoneticPr fontId="2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</si>
  <si>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</si>
  <si>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2"/>
  </si>
  <si>
    <t>　(6) 従業者の保有する資格を入力してください。</t>
    <rPh sb="5" eb="8">
      <t>ジュウギョウシャ</t>
    </rPh>
    <rPh sb="9" eb="11">
      <t>ホユウ</t>
    </rPh>
    <rPh sb="13" eb="15">
      <t>シカク</t>
    </rPh>
    <rPh sb="16" eb="18">
      <t>ニュウリョク</t>
    </rPh>
    <phoneticPr fontId="22"/>
  </si>
  <si>
    <t xml:space="preserve"> 　　 保有資格を全て記入するのではなく、人員基準・加配加算上、求められる資格等を入力してください。</t>
    <phoneticPr fontId="2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</si>
  <si>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2"/>
  </si>
  <si>
    <t>　(7) 従業者の氏名を記入してください。</t>
    <rPh sb="5" eb="8">
      <t>ジュウギョウシャ</t>
    </rPh>
    <rPh sb="9" eb="11">
      <t>シメイ</t>
    </rPh>
    <rPh sb="12" eb="14">
      <t>キニュウ</t>
    </rPh>
    <phoneticPr fontId="22"/>
  </si>
  <si>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</si>
  <si>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</si>
  <si>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</si>
  <si>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</si>
  <si>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</si>
  <si>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</si>
  <si>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2"/>
  </si>
  <si>
    <t>　　　 その他、特記事項欄としてもご活用ください。</t>
    <rPh sb="6" eb="7">
      <t>タ</t>
    </rPh>
    <rPh sb="8" eb="10">
      <t>トッキ</t>
    </rPh>
    <rPh sb="10" eb="12">
      <t>ジコウ</t>
    </rPh>
    <rPh sb="12" eb="13">
      <t>ラン</t>
    </rPh>
    <rPh sb="18" eb="20">
      <t>カツヨウ</t>
    </rPh>
    <phoneticPr fontId="20"/>
  </si>
  <si>
    <t xml:space="preserve"> （12) 必要項目を満たしていれば、各事業所で使用するシフト表等をもって代替書類として差し支えありません。</t>
  </si>
  <si>
    <t>短期入所</t>
    <rPh sb="0" eb="2">
      <t>タンキ</t>
    </rPh>
    <rPh sb="2" eb="4">
      <t>ニュウショ</t>
    </rPh>
    <phoneticPr fontId="17"/>
  </si>
  <si>
    <t>併設事業所（指定障害者支援施設）</t>
    <rPh sb="13" eb="15">
      <t>シセツ</t>
    </rPh>
    <phoneticPr fontId="26"/>
  </si>
  <si>
    <t>併設事業所（指定宿泊型自立訓練事業所等）</t>
    <phoneticPr fontId="26"/>
  </si>
  <si>
    <t>空床利用型事業所（指定障害者支援施設等）</t>
    <phoneticPr fontId="26"/>
  </si>
  <si>
    <t>空床利用型事業所（指定宿泊型自立訓練事業所等）</t>
    <phoneticPr fontId="26"/>
  </si>
  <si>
    <t>単独事業所（指定生活介護事業所等）</t>
    <phoneticPr fontId="26"/>
  </si>
  <si>
    <t>単独事業所（指定生活介護事業所以外）</t>
    <rPh sb="15" eb="17">
      <t>イガイ</t>
    </rPh>
    <phoneticPr fontId="26"/>
  </si>
  <si>
    <t>＜実施するサービス＞※実施するものに「○」を選択してください。</t>
    <rPh sb="1" eb="3">
      <t>ジッシ</t>
    </rPh>
    <rPh sb="11" eb="13">
      <t>ジッシ</t>
    </rPh>
    <rPh sb="22" eb="24">
      <t>センタク</t>
    </rPh>
    <phoneticPr fontId="17"/>
  </si>
  <si>
    <t>＜短期入所に係る前年度の平均値＞※新規申請の場合は推定数を記載ください。</t>
    <rPh sb="1" eb="3">
      <t>タンキ</t>
    </rPh>
    <rPh sb="3" eb="5">
      <t>ニュウショ</t>
    </rPh>
    <rPh sb="6" eb="7">
      <t>カカ</t>
    </rPh>
    <rPh sb="8" eb="9">
      <t>ゼン</t>
    </rPh>
    <rPh sb="9" eb="11">
      <t>ネンド</t>
    </rPh>
    <rPh sb="12" eb="15">
      <t>ヘイキンチ</t>
    </rPh>
    <rPh sb="17" eb="19">
      <t>シンキ</t>
    </rPh>
    <rPh sb="19" eb="21">
      <t>シンセイ</t>
    </rPh>
    <rPh sb="22" eb="24">
      <t>バアイ</t>
    </rPh>
    <rPh sb="25" eb="28">
      <t>スイテイスウ</t>
    </rPh>
    <rPh sb="29" eb="31">
      <t>キサイ</t>
    </rPh>
    <phoneticPr fontId="17"/>
  </si>
  <si>
    <t>管理者</t>
    <rPh sb="0" eb="3">
      <t>カンリシャ</t>
    </rPh>
    <phoneticPr fontId="26"/>
  </si>
  <si>
    <t>生活支援員</t>
    <rPh sb="0" eb="5">
      <t>セイカツシエンイン</t>
    </rPh>
    <phoneticPr fontId="26"/>
  </si>
  <si>
    <t>管理者</t>
    <phoneticPr fontId="5"/>
  </si>
  <si>
    <t>生活支援員</t>
    <phoneticPr fontId="5"/>
  </si>
  <si>
    <t>（３）（１）及び（２）の「他の障害福祉サービスの事業を行う者等」は、障害福祉サービス事業者以外の事業者や個人を含むものであり、具体的には、「指定短期入所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</si>
</sst>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8"/>
      <color theme="0"/>
      <name val="ＭＳ ゴシック"/>
      <family val="3"/>
      <charset val="128"/>
    </font>
    <font>
      <u/>
      <sz val="8"/>
      <color theme="1"/>
      <name val="ＭＳ ゴシック"/>
      <family val="3"/>
      <charset val="128"/>
    </font>
    <font>
      <u/>
      <sz val="8"/>
      <color rgb="FF000000"/>
      <name val="ＭＳ ゴシック"/>
      <family val="3"/>
      <charset val="128"/>
    </font>
    <font>
      <sz val="8"/>
      <color rgb="FF000000"/>
      <name val="ＭＳ ゴシック"/>
      <family val="3"/>
      <charset val="128"/>
    </font>
    <font>
      <sz val="8"/>
      <color theme="1"/>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游ゴシック"/>
      <family val="3"/>
      <charset val="128"/>
    </font>
    <font>
      <sz val="7"/>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Yu Gothic"/>
      <family val="3"/>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xf numFmtId="0" fontId="3" fillId="0" borderId="0">
      <alignment vertical="center"/>
    </xf>
    <xf numFmtId="0" fontId="4" fillId="0" borderId="0"/>
    <xf numFmtId="0" fontId="7" fillId="0" borderId="0"/>
    <xf numFmtId="0" fontId="2" fillId="0" borderId="0">
      <alignment vertical="center"/>
    </xf>
    <xf numFmtId="0" fontId="1" fillId="0" borderId="0">
      <alignment vertical="center"/>
    </xf>
    <xf numFmtId="0" fontId="4" fillId="0" borderId="0"/>
    <xf numFmtId="0" fontId="15" fillId="0" borderId="0">
      <alignment vertical="center"/>
    </xf>
  </cellStyleXfs>
  <cellXfs count="182">
    <xf numFmtId="0" fontId="0" fillId="0" borderId="0" xfId="0"/>
    <xf numFmtId="0" fontId="8" fillId="0" borderId="4" xfId="3" applyFont="1" applyBorder="1" applyAlignment="1">
      <alignment horizontal="left" vertical="top" wrapText="1"/>
    </xf>
    <xf numFmtId="0" fontId="9" fillId="0" borderId="4" xfId="3" applyFont="1" applyBorder="1" applyAlignment="1">
      <alignment horizontal="left" vertical="top" wrapText="1"/>
    </xf>
    <xf numFmtId="0" fontId="8" fillId="0" borderId="5" xfId="3" applyFont="1" applyBorder="1" applyAlignment="1">
      <alignment vertical="top" wrapText="1"/>
    </xf>
    <xf numFmtId="0" fontId="8" fillId="0" borderId="6" xfId="3" applyFont="1" applyBorder="1" applyAlignment="1">
      <alignment vertical="top" wrapText="1"/>
    </xf>
    <xf numFmtId="0" fontId="9" fillId="0" borderId="1" xfId="1" applyFont="1" applyBorder="1" applyAlignment="1">
      <alignment horizontal="center" vertical="center"/>
    </xf>
    <xf numFmtId="0" fontId="9" fillId="0" borderId="0" xfId="1" applyFont="1">
      <alignment vertical="center"/>
    </xf>
    <xf numFmtId="0" fontId="9" fillId="0" borderId="0"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8" fillId="0" borderId="2" xfId="3" applyFont="1" applyBorder="1" applyAlignment="1">
      <alignment horizontal="left" vertical="top" wrapText="1"/>
    </xf>
    <xf numFmtId="0" fontId="9" fillId="0" borderId="2" xfId="3" applyFont="1" applyBorder="1" applyAlignment="1">
      <alignment horizontal="left" vertical="top" wrapText="1"/>
    </xf>
    <xf numFmtId="0" fontId="9" fillId="0" borderId="1" xfId="1" applyFont="1" applyBorder="1" applyAlignment="1">
      <alignment horizontal="center" vertical="center" wrapText="1"/>
    </xf>
    <xf numFmtId="0" fontId="9" fillId="0" borderId="3" xfId="3" applyFont="1" applyBorder="1" applyAlignment="1">
      <alignment horizontal="left" vertical="top" wrapText="1"/>
    </xf>
    <xf numFmtId="0" fontId="9" fillId="0" borderId="5" xfId="1" applyFont="1" applyBorder="1" applyAlignment="1">
      <alignment horizontal="center" vertical="center" wrapText="1"/>
    </xf>
    <xf numFmtId="0" fontId="8" fillId="0" borderId="3" xfId="3" applyFont="1" applyBorder="1" applyAlignment="1">
      <alignment horizontal="left" vertical="top" wrapText="1"/>
    </xf>
    <xf numFmtId="0" fontId="9" fillId="0" borderId="6" xfId="1" applyFont="1" applyBorder="1" applyAlignment="1">
      <alignment horizontal="center" vertical="center" wrapText="1"/>
    </xf>
    <xf numFmtId="0" fontId="9" fillId="0" borderId="3" xfId="3" applyFont="1" applyBorder="1" applyAlignment="1">
      <alignment horizontal="left" vertical="center" wrapText="1"/>
    </xf>
    <xf numFmtId="0" fontId="8" fillId="0" borderId="1" xfId="3" applyFont="1" applyBorder="1" applyAlignment="1">
      <alignment horizontal="left" vertical="top" wrapText="1"/>
    </xf>
    <xf numFmtId="0" fontId="9" fillId="0" borderId="1" xfId="3" applyFont="1" applyBorder="1" applyAlignment="1">
      <alignment horizontal="left" vertical="top" wrapText="1"/>
    </xf>
    <xf numFmtId="0" fontId="9" fillId="0" borderId="0" xfId="2" applyFont="1" applyAlignment="1">
      <alignment vertical="center"/>
    </xf>
    <xf numFmtId="0" fontId="9" fillId="0" borderId="0" xfId="3" applyFont="1" applyAlignment="1">
      <alignment horizontal="left" vertical="top"/>
    </xf>
    <xf numFmtId="0" fontId="9" fillId="0" borderId="0" xfId="2" applyFont="1" applyFill="1" applyAlignment="1">
      <alignment vertical="center"/>
    </xf>
    <xf numFmtId="0" fontId="9" fillId="0" borderId="0" xfId="3" applyFont="1" applyFill="1" applyAlignment="1">
      <alignment horizontal="left" vertical="top"/>
    </xf>
    <xf numFmtId="0" fontId="8" fillId="0" borderId="0" xfId="3" applyFont="1" applyBorder="1" applyAlignment="1">
      <alignment vertical="top" wrapText="1"/>
    </xf>
    <xf numFmtId="0" fontId="8" fillId="0" borderId="2" xfId="3" applyFont="1" applyFill="1" applyBorder="1" applyAlignment="1">
      <alignment horizontal="left" vertical="top" wrapText="1"/>
    </xf>
    <xf numFmtId="0" fontId="9" fillId="0" borderId="2" xfId="3" applyFont="1" applyFill="1" applyBorder="1" applyAlignment="1">
      <alignment horizontal="left" vertical="top" wrapText="1"/>
    </xf>
    <xf numFmtId="0" fontId="9" fillId="0" borderId="0" xfId="1" applyFont="1" applyBorder="1" applyAlignment="1">
      <alignment horizontal="center" vertical="center"/>
    </xf>
    <xf numFmtId="0" fontId="8" fillId="0" borderId="9" xfId="3" applyFont="1" applyBorder="1" applyAlignment="1">
      <alignment vertical="top" wrapText="1"/>
    </xf>
    <xf numFmtId="0" fontId="9" fillId="0" borderId="9" xfId="1" applyFont="1" applyBorder="1" applyAlignment="1">
      <alignment horizontal="center" vertical="center" wrapText="1"/>
    </xf>
    <xf numFmtId="0" fontId="8" fillId="0" borderId="10" xfId="3" applyFont="1" applyBorder="1" applyAlignment="1">
      <alignment vertical="top" wrapText="1"/>
    </xf>
    <xf numFmtId="0" fontId="9" fillId="0" borderId="11" xfId="3" applyFont="1" applyBorder="1" applyAlignment="1">
      <alignment horizontal="left" vertical="top" wrapText="1"/>
    </xf>
    <xf numFmtId="0" fontId="9" fillId="0" borderId="6" xfId="3" applyFont="1" applyBorder="1" applyAlignment="1">
      <alignment vertical="top" wrapText="1"/>
    </xf>
    <xf numFmtId="0" fontId="9" fillId="0" borderId="9" xfId="3" applyFont="1" applyBorder="1" applyAlignment="1">
      <alignment vertical="top" wrapText="1"/>
    </xf>
    <xf numFmtId="0" fontId="9" fillId="0" borderId="8" xfId="1" applyFont="1" applyBorder="1" applyAlignment="1">
      <alignment horizontal="center" vertical="center" wrapText="1"/>
    </xf>
    <xf numFmtId="0" fontId="9" fillId="0" borderId="7" xfId="3" applyFont="1" applyBorder="1" applyAlignment="1">
      <alignment horizontal="left" vertical="top" wrapText="1"/>
    </xf>
    <xf numFmtId="0" fontId="9" fillId="0" borderId="12" xfId="3" applyFont="1" applyBorder="1" applyAlignment="1">
      <alignment horizontal="left" vertical="top" wrapText="1"/>
    </xf>
    <xf numFmtId="0" fontId="10" fillId="2" borderId="1" xfId="1" applyFont="1" applyFill="1" applyBorder="1" applyAlignment="1">
      <alignment horizontal="center" vertical="center" wrapText="1"/>
    </xf>
    <xf numFmtId="0" fontId="8" fillId="0" borderId="8" xfId="3" applyFont="1" applyBorder="1" applyAlignment="1">
      <alignment vertical="top" wrapText="1"/>
    </xf>
    <xf numFmtId="0" fontId="9" fillId="0" borderId="8" xfId="3" applyFont="1" applyBorder="1" applyAlignment="1">
      <alignment vertical="top" wrapText="1"/>
    </xf>
    <xf numFmtId="0" fontId="9" fillId="0" borderId="13" xfId="1" applyFont="1" applyFill="1" applyBorder="1" applyAlignment="1">
      <alignment horizontal="left" vertical="top" wrapText="1"/>
    </xf>
    <xf numFmtId="0" fontId="8" fillId="0" borderId="1" xfId="3" applyFont="1" applyBorder="1" applyAlignment="1">
      <alignment vertical="top" wrapText="1"/>
    </xf>
    <xf numFmtId="0" fontId="8" fillId="0" borderId="14" xfId="3" applyFont="1" applyBorder="1" applyAlignment="1">
      <alignment horizontal="left" vertical="top" wrapText="1"/>
    </xf>
    <xf numFmtId="0" fontId="9" fillId="0" borderId="14" xfId="3" applyFont="1" applyBorder="1" applyAlignment="1">
      <alignment horizontal="left" vertical="top" wrapText="1"/>
    </xf>
    <xf numFmtId="0" fontId="8" fillId="0" borderId="5" xfId="1" applyFont="1" applyFill="1" applyBorder="1" applyAlignment="1">
      <alignment horizontal="left" vertical="top" wrapText="1"/>
    </xf>
    <xf numFmtId="0" fontId="8" fillId="0" borderId="15" xfId="3" applyFont="1" applyBorder="1" applyAlignment="1">
      <alignment horizontal="left" vertical="top" wrapText="1"/>
    </xf>
    <xf numFmtId="0" fontId="8" fillId="0" borderId="7" xfId="3" applyFont="1" applyBorder="1" applyAlignment="1">
      <alignment vertical="top" wrapText="1"/>
    </xf>
    <xf numFmtId="0" fontId="9" fillId="0" borderId="7" xfId="3" applyFont="1" applyBorder="1" applyAlignment="1">
      <alignment vertical="top" wrapText="1"/>
    </xf>
    <xf numFmtId="0" fontId="8" fillId="0" borderId="16" xfId="3" applyFont="1" applyBorder="1" applyAlignment="1">
      <alignment vertical="top" wrapText="1"/>
    </xf>
    <xf numFmtId="0" fontId="9" fillId="0" borderId="13" xfId="1" applyFont="1" applyFill="1" applyBorder="1" applyAlignment="1">
      <alignment horizontal="center" vertical="center" wrapText="1"/>
    </xf>
    <xf numFmtId="0" fontId="9" fillId="0" borderId="17" xfId="3" applyFont="1" applyBorder="1" applyAlignment="1">
      <alignment horizontal="left" vertical="top" wrapText="1"/>
    </xf>
    <xf numFmtId="0" fontId="9" fillId="0" borderId="17" xfId="3" applyFont="1" applyBorder="1" applyAlignment="1">
      <alignment horizontal="left" vertical="center" wrapText="1"/>
    </xf>
    <xf numFmtId="0" fontId="9" fillId="3" borderId="0" xfId="2" applyFont="1" applyFill="1" applyAlignment="1">
      <alignment vertical="center"/>
    </xf>
    <xf numFmtId="0" fontId="11" fillId="0" borderId="2" xfId="3" applyFont="1" applyBorder="1" applyAlignment="1">
      <alignment horizontal="left" vertical="top" wrapText="1"/>
    </xf>
    <xf numFmtId="0" fontId="9" fillId="0" borderId="18" xfId="3" applyFont="1" applyBorder="1" applyAlignment="1">
      <alignment vertical="top" wrapText="1"/>
    </xf>
    <xf numFmtId="0" fontId="9" fillId="0" borderId="16" xfId="3" applyFont="1" applyBorder="1" applyAlignment="1">
      <alignment vertical="top" wrapText="1"/>
    </xf>
    <xf numFmtId="0" fontId="8" fillId="0" borderId="18" xfId="3" applyFont="1" applyBorder="1" applyAlignment="1">
      <alignment vertical="top" wrapText="1"/>
    </xf>
    <xf numFmtId="0" fontId="9" fillId="0" borderId="18" xfId="3" applyFont="1" applyFill="1" applyBorder="1" applyAlignment="1">
      <alignment vertical="top" wrapText="1"/>
    </xf>
    <xf numFmtId="0" fontId="12" fillId="0" borderId="5" xfId="3" applyFont="1" applyBorder="1" applyAlignment="1">
      <alignment vertical="top" wrapText="1"/>
    </xf>
    <xf numFmtId="0" fontId="13" fillId="0" borderId="5" xfId="3" applyFont="1" applyBorder="1" applyAlignment="1">
      <alignment vertical="top" wrapText="1"/>
    </xf>
    <xf numFmtId="0" fontId="14" fillId="0" borderId="5" xfId="5" applyFont="1" applyBorder="1" applyAlignment="1">
      <alignment horizontal="center" vertical="center" wrapText="1"/>
    </xf>
    <xf numFmtId="0" fontId="4" fillId="0" borderId="0" xfId="6" applyAlignment="1">
      <alignment vertical="center"/>
    </xf>
    <xf numFmtId="0" fontId="7" fillId="0" borderId="0" xfId="3" applyAlignment="1">
      <alignment horizontal="left" vertical="top"/>
    </xf>
    <xf numFmtId="0" fontId="7" fillId="0" borderId="9" xfId="3" applyBorder="1" applyAlignment="1">
      <alignment horizontal="left" vertical="top"/>
    </xf>
    <xf numFmtId="0" fontId="13" fillId="0" borderId="9" xfId="3" applyFont="1" applyBorder="1" applyAlignment="1">
      <alignment horizontal="left" vertical="top" wrapText="1"/>
    </xf>
    <xf numFmtId="0" fontId="14" fillId="0" borderId="9" xfId="5" applyFont="1" applyBorder="1" applyAlignment="1">
      <alignment horizontal="center" vertical="center" wrapText="1"/>
    </xf>
    <xf numFmtId="0" fontId="7" fillId="0" borderId="9" xfId="3" applyBorder="1" applyAlignment="1">
      <alignment horizontal="left" vertical="top" wrapText="1"/>
    </xf>
    <xf numFmtId="0" fontId="7" fillId="0" borderId="6" xfId="3" applyBorder="1" applyAlignment="1">
      <alignment horizontal="left" vertical="top"/>
    </xf>
    <xf numFmtId="0" fontId="13" fillId="0" borderId="6" xfId="3" applyFont="1" applyBorder="1" applyAlignment="1">
      <alignment horizontal="left" vertical="top" wrapText="1"/>
    </xf>
    <xf numFmtId="0" fontId="14" fillId="0" borderId="6" xfId="5" applyFont="1" applyBorder="1" applyAlignment="1">
      <alignment horizontal="center" vertical="center" wrapText="1"/>
    </xf>
    <xf numFmtId="0" fontId="7" fillId="0" borderId="6" xfId="3" applyBorder="1" applyAlignment="1">
      <alignment horizontal="left" vertical="top" wrapText="1"/>
    </xf>
    <xf numFmtId="0" fontId="16" fillId="0" borderId="0" xfId="7" applyFont="1" applyAlignment="1">
      <alignment horizontal="left" vertical="center"/>
    </xf>
    <xf numFmtId="0" fontId="18" fillId="0" borderId="0" xfId="7" applyFont="1" applyAlignment="1">
      <alignment vertical="center" textRotation="255" shrinkToFit="1"/>
    </xf>
    <xf numFmtId="0" fontId="19" fillId="0" borderId="0" xfId="7" applyFont="1" applyAlignment="1">
      <alignment horizontal="left" vertical="center"/>
    </xf>
    <xf numFmtId="0" fontId="20" fillId="0" borderId="0" xfId="7" applyFont="1" applyAlignment="1">
      <alignment horizontal="left" vertical="center"/>
    </xf>
    <xf numFmtId="0" fontId="20" fillId="0" borderId="0" xfId="7" applyFont="1">
      <alignment vertical="center"/>
    </xf>
    <xf numFmtId="0" fontId="21" fillId="0" borderId="0" xfId="0" applyFont="1" applyAlignment="1">
      <alignment vertical="center"/>
    </xf>
    <xf numFmtId="0" fontId="20" fillId="0" borderId="0" xfId="7" applyFont="1" applyAlignment="1">
      <alignment horizontal="right" vertical="center"/>
    </xf>
    <xf numFmtId="0" fontId="18" fillId="0" borderId="0" xfId="7" applyFont="1">
      <alignment vertical="center"/>
    </xf>
    <xf numFmtId="0" fontId="20" fillId="0" borderId="0" xfId="7" applyFont="1" applyAlignment="1">
      <alignment horizontal="center" vertical="center"/>
    </xf>
    <xf numFmtId="0" fontId="23"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4" borderId="1" xfId="0" applyFont="1" applyFill="1" applyBorder="1" applyAlignment="1">
      <alignment vertical="center"/>
    </xf>
    <xf numFmtId="0" fontId="24" fillId="0" borderId="0" xfId="7" applyFont="1" applyAlignment="1">
      <alignment horizontal="center" vertical="center"/>
    </xf>
    <xf numFmtId="176" fontId="24" fillId="0" borderId="1" xfId="7" applyNumberFormat="1" applyFont="1" applyBorder="1">
      <alignment vertical="center"/>
    </xf>
    <xf numFmtId="177" fontId="24" fillId="0" borderId="1" xfId="7" applyNumberFormat="1" applyFont="1" applyBorder="1">
      <alignment vertical="center"/>
    </xf>
    <xf numFmtId="0" fontId="20" fillId="0" borderId="1" xfId="7" applyFont="1" applyBorder="1">
      <alignment vertical="center"/>
    </xf>
    <xf numFmtId="0" fontId="24" fillId="4" borderId="1" xfId="7" applyFont="1" applyFill="1" applyBorder="1" applyAlignment="1">
      <alignment horizontal="left" vertical="center"/>
    </xf>
    <xf numFmtId="0" fontId="24" fillId="4" borderId="20" xfId="7" applyFont="1" applyFill="1" applyBorder="1" applyAlignment="1">
      <alignment horizontal="center" vertical="center"/>
    </xf>
    <xf numFmtId="0" fontId="24" fillId="4" borderId="1" xfId="7" applyFont="1" applyFill="1" applyBorder="1">
      <alignment vertical="center"/>
    </xf>
    <xf numFmtId="0" fontId="24" fillId="4" borderId="20" xfId="7" applyFont="1" applyFill="1" applyBorder="1">
      <alignment vertical="center"/>
    </xf>
    <xf numFmtId="0" fontId="24" fillId="4" borderId="1" xfId="7" applyFont="1" applyFill="1" applyBorder="1" applyAlignment="1">
      <alignment horizontal="right" vertical="center"/>
    </xf>
    <xf numFmtId="0" fontId="24" fillId="0" borderId="21" xfId="7" applyFont="1" applyBorder="1" applyAlignment="1">
      <alignment horizontal="right" vertical="center"/>
    </xf>
    <xf numFmtId="178" fontId="24" fillId="0" borderId="1" xfId="7" applyNumberFormat="1" applyFont="1" applyBorder="1" applyAlignment="1">
      <alignment horizontal="right" vertical="center"/>
    </xf>
    <xf numFmtId="0" fontId="24" fillId="0" borderId="1" xfId="7" applyFont="1" applyBorder="1" applyAlignment="1">
      <alignment horizontal="right" vertical="center"/>
    </xf>
    <xf numFmtId="0" fontId="24" fillId="4" borderId="6" xfId="7" applyFont="1" applyFill="1" applyBorder="1" applyAlignment="1">
      <alignment horizontal="right" vertical="center"/>
    </xf>
    <xf numFmtId="0" fontId="24" fillId="0" borderId="25" xfId="7" applyFont="1" applyBorder="1" applyAlignment="1">
      <alignment horizontal="right" vertical="center"/>
    </xf>
    <xf numFmtId="0" fontId="24" fillId="0" borderId="0" xfId="7" applyFont="1">
      <alignment vertical="center"/>
    </xf>
    <xf numFmtId="0" fontId="25" fillId="0" borderId="0" xfId="0" applyFont="1" applyAlignment="1">
      <alignment vertical="center"/>
    </xf>
    <xf numFmtId="0" fontId="24" fillId="0" borderId="0" xfId="7" applyFont="1" applyAlignment="1">
      <alignment horizontal="left" vertical="center"/>
    </xf>
    <xf numFmtId="0" fontId="24" fillId="0" borderId="0" xfId="7" applyFont="1" applyAlignment="1">
      <alignment horizontal="right" vertical="center"/>
    </xf>
    <xf numFmtId="179" fontId="24" fillId="0" borderId="1" xfId="7" applyNumberFormat="1" applyFont="1" applyBorder="1" applyAlignment="1">
      <alignment horizontal="center" vertical="center"/>
    </xf>
    <xf numFmtId="0" fontId="24" fillId="0" borderId="1" xfId="7" applyFont="1" applyBorder="1" applyAlignment="1">
      <alignment horizontal="center" vertical="center" wrapText="1"/>
    </xf>
    <xf numFmtId="0" fontId="24" fillId="0" borderId="20" xfId="7" applyFont="1" applyBorder="1" applyAlignment="1">
      <alignment horizontal="left" vertical="center"/>
    </xf>
    <xf numFmtId="0" fontId="27" fillId="0" borderId="24" xfId="7" applyFont="1" applyBorder="1" applyAlignment="1">
      <alignment horizontal="left" vertical="center"/>
    </xf>
    <xf numFmtId="0" fontId="24" fillId="0" borderId="21" xfId="7" applyFont="1" applyBorder="1" applyAlignment="1">
      <alignment horizontal="left" vertical="center"/>
    </xf>
    <xf numFmtId="0" fontId="9" fillId="0" borderId="0" xfId="7" applyFont="1">
      <alignment vertical="center"/>
    </xf>
    <xf numFmtId="0" fontId="24" fillId="0" borderId="20" xfId="2" applyFont="1" applyBorder="1" applyAlignment="1">
      <alignment horizontal="center" vertical="center"/>
    </xf>
    <xf numFmtId="0" fontId="24" fillId="0" borderId="1" xfId="2" applyFont="1" applyBorder="1" applyAlignment="1">
      <alignment horizontal="center" vertical="center"/>
    </xf>
    <xf numFmtId="0" fontId="24" fillId="0" borderId="1" xfId="7" applyFont="1" applyBorder="1" applyAlignment="1">
      <alignment horizontal="center" vertical="center"/>
    </xf>
    <xf numFmtId="0" fontId="29" fillId="0" borderId="0" xfId="2" applyFont="1" applyAlignment="1">
      <alignment horizontal="center" vertical="center"/>
    </xf>
    <xf numFmtId="0" fontId="20" fillId="0" borderId="0" xfId="2" applyFont="1" applyAlignment="1">
      <alignment horizontal="center" vertical="center"/>
    </xf>
    <xf numFmtId="0" fontId="30" fillId="0" borderId="0" xfId="7" applyFont="1" applyAlignment="1">
      <alignment horizontal="center" vertical="center"/>
    </xf>
    <xf numFmtId="0" fontId="30" fillId="0" borderId="0" xfId="2" applyFont="1" applyAlignment="1">
      <alignment horizontal="center" vertical="center"/>
    </xf>
    <xf numFmtId="0" fontId="30" fillId="0" borderId="0" xfId="7" applyFont="1">
      <alignment vertical="center"/>
    </xf>
    <xf numFmtId="0" fontId="29" fillId="0" borderId="0" xfId="7" applyFont="1">
      <alignment vertical="center"/>
    </xf>
    <xf numFmtId="0" fontId="29" fillId="0" borderId="0" xfId="7" applyFont="1" applyAlignment="1">
      <alignment horizontal="center" vertical="center"/>
    </xf>
    <xf numFmtId="0" fontId="24" fillId="0" borderId="0" xfId="7" applyFont="1" applyAlignment="1">
      <alignment vertical="center" textRotation="255" shrinkToFit="1"/>
    </xf>
    <xf numFmtId="0" fontId="24" fillId="0" borderId="1" xfId="7" applyFont="1" applyBorder="1" applyAlignment="1">
      <alignment vertical="center" textRotation="255" shrinkToFit="1"/>
    </xf>
    <xf numFmtId="0" fontId="34" fillId="0" borderId="0" xfId="0" applyFont="1" applyAlignment="1">
      <alignment vertical="center"/>
    </xf>
    <xf numFmtId="0" fontId="9" fillId="0" borderId="0" xfId="1" applyFont="1" applyAlignment="1">
      <alignment horizontal="center" vertical="center"/>
    </xf>
    <xf numFmtId="0" fontId="9" fillId="0" borderId="0" xfId="1" applyFont="1" applyAlignment="1">
      <alignment horizontal="center" vertical="top" wrapText="1"/>
    </xf>
    <xf numFmtId="0" fontId="9" fillId="0" borderId="0" xfId="1" applyFont="1" applyAlignment="1">
      <alignment horizontal="center" vertical="top"/>
    </xf>
    <xf numFmtId="0" fontId="9" fillId="0" borderId="1" xfId="1" applyFont="1" applyBorder="1" applyAlignment="1">
      <alignment horizontal="center" vertical="center"/>
    </xf>
    <xf numFmtId="0" fontId="8" fillId="0" borderId="8" xfId="3" applyFont="1" applyBorder="1" applyAlignment="1">
      <alignment vertical="top" wrapText="1"/>
    </xf>
    <xf numFmtId="0" fontId="8" fillId="0" borderId="8" xfId="2" applyFont="1" applyBorder="1" applyAlignment="1">
      <alignment vertical="top" wrapText="1"/>
    </xf>
    <xf numFmtId="0" fontId="24" fillId="0" borderId="1" xfId="7" applyFont="1" applyBorder="1">
      <alignment vertical="center"/>
    </xf>
    <xf numFmtId="179" fontId="24" fillId="0" borderId="20" xfId="7" applyNumberFormat="1" applyFont="1" applyBorder="1" applyAlignment="1">
      <alignment horizontal="center" vertical="center" shrinkToFit="1"/>
    </xf>
    <xf numFmtId="179" fontId="24" fillId="0" borderId="24" xfId="7" applyNumberFormat="1" applyFont="1" applyBorder="1" applyAlignment="1">
      <alignment horizontal="center" vertical="center" shrinkToFit="1"/>
    </xf>
    <xf numFmtId="179" fontId="24" fillId="0" borderId="21" xfId="7" applyNumberFormat="1" applyFont="1" applyBorder="1" applyAlignment="1">
      <alignment horizontal="center" vertical="center" shrinkToFit="1"/>
    </xf>
    <xf numFmtId="0" fontId="24" fillId="4" borderId="20" xfId="7" applyFont="1" applyFill="1" applyBorder="1" applyAlignment="1">
      <alignment horizontal="center" vertical="center"/>
    </xf>
    <xf numFmtId="0" fontId="24" fillId="4" borderId="24" xfId="7" applyFont="1" applyFill="1" applyBorder="1" applyAlignment="1">
      <alignment horizontal="center" vertical="center"/>
    </xf>
    <xf numFmtId="0" fontId="24" fillId="4" borderId="21" xfId="7" applyFont="1" applyFill="1" applyBorder="1" applyAlignment="1">
      <alignment horizontal="center" vertical="center"/>
    </xf>
    <xf numFmtId="0" fontId="24" fillId="4" borderId="1" xfId="7" applyFont="1" applyFill="1" applyBorder="1" applyAlignment="1">
      <alignment horizontal="center" vertical="center"/>
    </xf>
    <xf numFmtId="0" fontId="24" fillId="0" borderId="20" xfId="2" applyFont="1" applyBorder="1" applyAlignment="1">
      <alignment horizontal="center" vertical="center" wrapText="1"/>
    </xf>
    <xf numFmtId="0" fontId="24" fillId="0" borderId="24" xfId="2" applyFont="1" applyBorder="1" applyAlignment="1">
      <alignment horizontal="center" vertical="center" wrapText="1"/>
    </xf>
    <xf numFmtId="0" fontId="24" fillId="0" borderId="21" xfId="2" applyFont="1" applyBorder="1" applyAlignment="1">
      <alignment horizontal="center" vertical="center" wrapText="1"/>
    </xf>
    <xf numFmtId="0" fontId="24" fillId="0" borderId="20" xfId="2" applyFont="1" applyBorder="1" applyAlignment="1">
      <alignment horizontal="center" vertical="center"/>
    </xf>
    <xf numFmtId="0" fontId="24" fillId="0" borderId="24" xfId="2" applyFont="1" applyBorder="1" applyAlignment="1">
      <alignment horizontal="center" vertical="center"/>
    </xf>
    <xf numFmtId="0" fontId="24" fillId="0" borderId="21" xfId="2" applyFont="1" applyBorder="1" applyAlignment="1">
      <alignment horizontal="center" vertical="center"/>
    </xf>
    <xf numFmtId="0" fontId="24" fillId="0" borderId="1" xfId="2" applyFont="1" applyBorder="1" applyAlignment="1">
      <alignment horizontal="center" vertical="center" wrapText="1"/>
    </xf>
    <xf numFmtId="0" fontId="24" fillId="0" borderId="1" xfId="7" applyFont="1" applyBorder="1" applyAlignment="1">
      <alignment horizontal="center" vertical="center"/>
    </xf>
    <xf numFmtId="0" fontId="24" fillId="0" borderId="1" xfId="2" applyFont="1" applyBorder="1" applyAlignment="1">
      <alignment horizontal="center" vertical="center"/>
    </xf>
    <xf numFmtId="0" fontId="24" fillId="0" borderId="1" xfId="7" applyFont="1" applyBorder="1" applyAlignment="1">
      <alignment horizontal="center" vertical="center" wrapText="1"/>
    </xf>
    <xf numFmtId="0" fontId="24" fillId="0" borderId="1" xfId="7" applyFont="1" applyBorder="1" applyAlignment="1">
      <alignment horizontal="right" vertical="center"/>
    </xf>
    <xf numFmtId="0" fontId="24" fillId="4" borderId="1" xfId="7" applyFont="1" applyFill="1" applyBorder="1" applyAlignment="1">
      <alignment horizontal="right" vertical="center"/>
    </xf>
    <xf numFmtId="0" fontId="24" fillId="0" borderId="20" xfId="7" applyFont="1" applyBorder="1" applyAlignment="1">
      <alignment horizontal="center" vertical="center" wrapText="1"/>
    </xf>
    <xf numFmtId="0" fontId="24" fillId="0" borderId="24" xfId="7" applyFont="1" applyBorder="1" applyAlignment="1">
      <alignment horizontal="center" vertical="center" wrapText="1"/>
    </xf>
    <xf numFmtId="0" fontId="24" fillId="0" borderId="21" xfId="7" applyFont="1" applyBorder="1" applyAlignment="1">
      <alignment horizontal="center" vertical="center" wrapText="1"/>
    </xf>
    <xf numFmtId="0" fontId="24" fillId="0" borderId="1" xfId="7" applyFont="1" applyBorder="1" applyAlignment="1">
      <alignment horizontal="left" vertical="center"/>
    </xf>
    <xf numFmtId="0" fontId="27" fillId="0" borderId="24" xfId="7" applyFont="1" applyBorder="1" applyAlignment="1">
      <alignment horizontal="left" vertical="center" wrapText="1"/>
    </xf>
    <xf numFmtId="0" fontId="27" fillId="0" borderId="21" xfId="7" applyFont="1" applyBorder="1" applyAlignment="1">
      <alignment horizontal="left" vertical="center" wrapText="1"/>
    </xf>
    <xf numFmtId="0" fontId="24" fillId="0" borderId="20" xfId="7" applyFont="1" applyBorder="1" applyAlignment="1">
      <alignment horizontal="left" vertical="center"/>
    </xf>
    <xf numFmtId="0" fontId="24" fillId="0" borderId="24" xfId="7" applyFont="1" applyBorder="1" applyAlignment="1">
      <alignment horizontal="left" vertical="center"/>
    </xf>
    <xf numFmtId="0" fontId="24" fillId="0" borderId="21" xfId="7" applyFont="1" applyBorder="1" applyAlignment="1">
      <alignment horizontal="left" vertical="center"/>
    </xf>
    <xf numFmtId="178" fontId="24" fillId="0" borderId="5" xfId="7" applyNumberFormat="1" applyFont="1" applyBorder="1">
      <alignment vertical="center"/>
    </xf>
    <xf numFmtId="178" fontId="24" fillId="0" borderId="9" xfId="7" applyNumberFormat="1" applyFont="1" applyBorder="1">
      <alignment vertical="center"/>
    </xf>
    <xf numFmtId="178" fontId="24" fillId="0" borderId="6" xfId="7" applyNumberFormat="1" applyFont="1" applyBorder="1">
      <alignment vertical="center"/>
    </xf>
    <xf numFmtId="179" fontId="24" fillId="0" borderId="1" xfId="7" applyNumberFormat="1" applyFont="1" applyBorder="1" applyAlignment="1">
      <alignment horizontal="center" vertical="center"/>
    </xf>
    <xf numFmtId="0" fontId="24" fillId="0" borderId="20" xfId="7" applyFont="1" applyBorder="1" applyAlignment="1">
      <alignment horizontal="center" vertical="center"/>
    </xf>
    <xf numFmtId="0" fontId="24" fillId="0" borderId="21" xfId="7" applyFont="1" applyBorder="1" applyAlignment="1">
      <alignment horizontal="center" vertical="center"/>
    </xf>
    <xf numFmtId="0" fontId="20" fillId="4" borderId="1" xfId="7" applyFont="1" applyFill="1" applyBorder="1">
      <alignment vertical="center"/>
    </xf>
    <xf numFmtId="0" fontId="24" fillId="0" borderId="24" xfId="7" applyFont="1" applyBorder="1" applyAlignment="1">
      <alignment horizontal="center" vertical="center"/>
    </xf>
    <xf numFmtId="0" fontId="20" fillId="0" borderId="1" xfId="7" applyFont="1" applyBorder="1">
      <alignment vertical="center"/>
    </xf>
    <xf numFmtId="0" fontId="9" fillId="0" borderId="20" xfId="7" applyFont="1" applyBorder="1" applyAlignment="1">
      <alignment horizontal="center" vertical="center" wrapText="1" shrinkToFit="1"/>
    </xf>
    <xf numFmtId="0" fontId="9" fillId="0" borderId="21" xfId="7" applyFont="1" applyBorder="1" applyAlignment="1">
      <alignment horizontal="center" vertical="center" wrapText="1" shrinkToFit="1"/>
    </xf>
    <xf numFmtId="179" fontId="9" fillId="0" borderId="20" xfId="7" applyNumberFormat="1" applyFont="1" applyBorder="1" applyAlignment="1">
      <alignment horizontal="center" vertical="center" wrapText="1" shrinkToFit="1"/>
    </xf>
    <xf numFmtId="179" fontId="9" fillId="0" borderId="24" xfId="7" applyNumberFormat="1" applyFont="1" applyBorder="1" applyAlignment="1">
      <alignment horizontal="center" vertical="center" wrapText="1" shrinkToFit="1"/>
    </xf>
    <xf numFmtId="179" fontId="9" fillId="0" borderId="21" xfId="7" applyNumberFormat="1" applyFont="1" applyBorder="1" applyAlignment="1">
      <alignment horizontal="center" vertical="center" wrapText="1" shrinkToFit="1"/>
    </xf>
    <xf numFmtId="179" fontId="28" fillId="0" borderId="20" xfId="7" applyNumberFormat="1" applyFont="1" applyBorder="1" applyAlignment="1">
      <alignment horizontal="center" vertical="center" wrapText="1" shrinkToFit="1"/>
    </xf>
    <xf numFmtId="179" fontId="28" fillId="0" borderId="24" xfId="7" applyNumberFormat="1" applyFont="1" applyBorder="1" applyAlignment="1">
      <alignment horizontal="center" vertical="center" wrapText="1" shrinkToFit="1"/>
    </xf>
    <xf numFmtId="179" fontId="28" fillId="0" borderId="21" xfId="7" applyNumberFormat="1" applyFont="1" applyBorder="1" applyAlignment="1">
      <alignment horizontal="center" vertical="center" wrapText="1" shrinkToFit="1"/>
    </xf>
    <xf numFmtId="0" fontId="20" fillId="0" borderId="1" xfId="7" applyFont="1" applyBorder="1" applyAlignment="1">
      <alignment horizontal="center" vertical="center" wrapText="1"/>
    </xf>
    <xf numFmtId="0" fontId="24" fillId="0" borderId="19" xfId="7" applyFont="1" applyBorder="1" applyAlignment="1">
      <alignment horizontal="center" vertical="center" wrapText="1"/>
    </xf>
    <xf numFmtId="0" fontId="24" fillId="0" borderId="22" xfId="7" applyFont="1" applyBorder="1" applyAlignment="1">
      <alignment horizontal="center" vertical="center" wrapText="1"/>
    </xf>
    <xf numFmtId="0" fontId="24" fillId="0" borderId="23" xfId="7" applyFont="1" applyBorder="1" applyAlignment="1">
      <alignment horizontal="center" vertical="center" wrapText="1"/>
    </xf>
    <xf numFmtId="49" fontId="24" fillId="0" borderId="1" xfId="7" applyNumberFormat="1" applyFont="1" applyBorder="1" applyAlignment="1">
      <alignment horizontal="center" vertical="center"/>
    </xf>
    <xf numFmtId="0" fontId="20" fillId="4" borderId="1" xfId="7" applyFont="1" applyFill="1" applyBorder="1" applyAlignment="1">
      <alignment horizontal="center" vertical="center" wrapText="1"/>
    </xf>
    <xf numFmtId="0" fontId="20" fillId="4" borderId="10" xfId="7" applyFont="1" applyFill="1" applyBorder="1" applyAlignment="1">
      <alignment horizontal="center" vertical="center"/>
    </xf>
    <xf numFmtId="0" fontId="20" fillId="0" borderId="10" xfId="7" applyFont="1" applyBorder="1" applyAlignment="1">
      <alignment horizontal="center" vertical="center"/>
    </xf>
    <xf numFmtId="0" fontId="20" fillId="4" borderId="1" xfId="7" applyFont="1" applyFill="1" applyBorder="1" applyAlignment="1">
      <alignment horizontal="center" vertical="center"/>
    </xf>
    <xf numFmtId="0" fontId="22" fillId="4" borderId="1" xfId="0" applyFont="1" applyFill="1" applyBorder="1" applyAlignment="1">
      <alignment vertical="center"/>
    </xf>
  </cellXfs>
  <cellStyles count="8">
    <cellStyle name="標準" xfId="0" builtinId="0"/>
    <cellStyle name="標準 2" xfId="2" xr:uid="{903DB2E7-2904-416F-A0DE-E581F99EE391}"/>
    <cellStyle name="標準 3" xfId="4" xr:uid="{DCD42A7E-25C9-496C-BF25-0498FD497DC5}"/>
    <cellStyle name="標準 4" xfId="3" xr:uid="{1E2E7AEA-E60E-4382-8AB2-E308C036508F}"/>
    <cellStyle name="標準 5" xfId="1" xr:uid="{86101C51-5B9F-4F26-B064-4063650D6908}"/>
    <cellStyle name="標準 5 2" xfId="5" xr:uid="{D5B18C8F-3F37-49A0-B9B5-3956FB447527}"/>
    <cellStyle name="標準 6" xfId="6" xr:uid="{D4F586F2-C9F0-4235-9EEC-3133EAF10B89}"/>
    <cellStyle name="標準_③-２加算様式（就労）" xfId="7" xr:uid="{0A2FD1D8-B07D-4079-BE31-B24E9501B1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E6B8A-3A0E-425C-A1FB-2422EBF64CB0}">
  <dimension ref="A1:J328"/>
  <sheetViews>
    <sheetView tabSelected="1" view="pageBreakPreview" zoomScale="95" zoomScaleNormal="93" zoomScaleSheetLayoutView="95" workbookViewId="0">
      <selection activeCell="C94" sqref="C94"/>
    </sheetView>
  </sheetViews>
  <sheetFormatPr defaultColWidth="7.75" defaultRowHeight="9.5"/>
  <cols>
    <col min="1" max="1" width="11" style="20" customWidth="1"/>
    <col min="2" max="2" width="39.83203125" style="20" customWidth="1"/>
    <col min="3" max="3" width="11" style="20" customWidth="1"/>
    <col min="4" max="4" width="5.75" style="20" customWidth="1"/>
    <col min="5" max="5" width="13.58203125" style="20" customWidth="1"/>
    <col min="6" max="6" width="40.25" style="20" customWidth="1"/>
    <col min="7" max="16384" width="7.75" style="20"/>
  </cols>
  <sheetData>
    <row r="1" spans="1:10" s="6" customFormat="1">
      <c r="A1" s="120" t="s">
        <v>361</v>
      </c>
      <c r="B1" s="120"/>
      <c r="C1" s="120"/>
      <c r="D1" s="120"/>
      <c r="E1" s="120"/>
    </row>
    <row r="2" spans="1:10" s="6" customFormat="1">
      <c r="A2" s="121" t="s">
        <v>362</v>
      </c>
      <c r="B2" s="122"/>
      <c r="C2" s="122"/>
      <c r="D2" s="122"/>
      <c r="E2" s="122"/>
    </row>
    <row r="3" spans="1:10" s="6" customFormat="1" ht="20.149999999999999" customHeight="1">
      <c r="A3" s="5" t="s">
        <v>0</v>
      </c>
      <c r="B3" s="123"/>
      <c r="C3" s="123"/>
      <c r="D3" s="123"/>
      <c r="E3" s="123"/>
    </row>
    <row r="4" spans="1:10" s="6" customFormat="1" ht="20.149999999999999" customHeight="1">
      <c r="A4" s="5" t="s">
        <v>1</v>
      </c>
      <c r="B4" s="5"/>
      <c r="C4" s="5" t="s">
        <v>2</v>
      </c>
      <c r="D4" s="123"/>
      <c r="E4" s="123"/>
    </row>
    <row r="5" spans="1:10" s="6" customFormat="1">
      <c r="A5" s="26"/>
      <c r="B5" s="26"/>
      <c r="C5" s="26"/>
      <c r="D5" s="26"/>
      <c r="E5" s="26"/>
    </row>
    <row r="6" spans="1:10" s="6" customFormat="1" ht="22.5" customHeight="1">
      <c r="A6" s="6" t="s">
        <v>324</v>
      </c>
    </row>
    <row r="7" spans="1:10">
      <c r="A7" s="36" t="s">
        <v>3</v>
      </c>
      <c r="B7" s="36" t="s">
        <v>4</v>
      </c>
      <c r="C7" s="36" t="s">
        <v>5</v>
      </c>
      <c r="D7" s="36" t="s">
        <v>6</v>
      </c>
      <c r="E7" s="36" t="s">
        <v>7</v>
      </c>
      <c r="F7" s="19"/>
      <c r="G7" s="19"/>
      <c r="H7" s="19"/>
      <c r="I7" s="19"/>
      <c r="J7" s="19"/>
    </row>
    <row r="8" spans="1:10" s="22" customFormat="1" ht="39.75" customHeight="1">
      <c r="A8" s="43" t="s">
        <v>365</v>
      </c>
      <c r="B8" s="7"/>
      <c r="C8" s="39" t="s">
        <v>157</v>
      </c>
      <c r="D8" s="8"/>
      <c r="E8" s="48"/>
      <c r="F8" s="21"/>
      <c r="G8" s="21"/>
      <c r="H8" s="21"/>
      <c r="I8" s="21"/>
      <c r="J8" s="21"/>
    </row>
    <row r="9" spans="1:10" ht="50.25" customHeight="1">
      <c r="A9" s="37"/>
      <c r="B9" s="9" t="s">
        <v>8</v>
      </c>
      <c r="C9" s="10" t="s">
        <v>363</v>
      </c>
      <c r="D9" s="11"/>
      <c r="E9" s="10" t="s">
        <v>158</v>
      </c>
      <c r="F9" s="19"/>
      <c r="G9" s="19"/>
      <c r="H9" s="19"/>
      <c r="I9" s="19"/>
      <c r="J9" s="19"/>
    </row>
    <row r="10" spans="1:10" ht="57">
      <c r="A10" s="38"/>
      <c r="B10" s="9" t="s">
        <v>159</v>
      </c>
      <c r="C10" s="10" t="s">
        <v>364</v>
      </c>
      <c r="D10" s="11"/>
      <c r="E10" s="10" t="s">
        <v>10</v>
      </c>
      <c r="F10" s="19"/>
      <c r="G10" s="19"/>
      <c r="H10" s="19"/>
      <c r="I10" s="19"/>
      <c r="J10" s="19"/>
    </row>
    <row r="11" spans="1:10" ht="50.25" customHeight="1">
      <c r="A11" s="31"/>
      <c r="B11" s="9" t="s">
        <v>11</v>
      </c>
      <c r="C11" s="10" t="s">
        <v>160</v>
      </c>
      <c r="D11" s="11"/>
      <c r="E11" s="10" t="s">
        <v>9</v>
      </c>
      <c r="F11" s="19"/>
      <c r="G11" s="19"/>
      <c r="H11" s="19"/>
      <c r="I11" s="19"/>
      <c r="J11" s="19"/>
    </row>
    <row r="12" spans="1:10" ht="31.5" customHeight="1">
      <c r="A12" s="40" t="s">
        <v>366</v>
      </c>
      <c r="B12" s="41"/>
      <c r="C12" s="42" t="s">
        <v>368</v>
      </c>
      <c r="D12" s="11"/>
      <c r="E12" s="42"/>
      <c r="F12" s="19"/>
      <c r="G12" s="19"/>
      <c r="H12" s="19"/>
      <c r="I12" s="19"/>
      <c r="J12" s="19"/>
    </row>
    <row r="13" spans="1:10" ht="132" customHeight="1">
      <c r="A13" s="27" t="s">
        <v>367</v>
      </c>
      <c r="B13" s="14" t="s">
        <v>340</v>
      </c>
      <c r="C13" s="12" t="s">
        <v>369</v>
      </c>
      <c r="D13" s="28"/>
      <c r="E13" s="12" t="s">
        <v>12</v>
      </c>
      <c r="F13" s="19"/>
      <c r="G13" s="19"/>
      <c r="H13" s="19"/>
      <c r="I13" s="19"/>
      <c r="J13" s="19"/>
    </row>
    <row r="14" spans="1:10" ht="76">
      <c r="A14" s="27"/>
      <c r="B14" s="14" t="s">
        <v>370</v>
      </c>
      <c r="C14" s="12"/>
      <c r="D14" s="28"/>
      <c r="E14" s="12"/>
      <c r="F14" s="19"/>
      <c r="G14" s="19"/>
      <c r="H14" s="19"/>
      <c r="I14" s="19"/>
      <c r="J14" s="19"/>
    </row>
    <row r="15" spans="1:10" ht="153.75" customHeight="1">
      <c r="A15" s="27"/>
      <c r="B15" s="14" t="s">
        <v>371</v>
      </c>
      <c r="C15" s="12"/>
      <c r="D15" s="28"/>
      <c r="E15" s="12"/>
      <c r="F15" s="19"/>
      <c r="G15" s="19"/>
      <c r="H15" s="19"/>
      <c r="I15" s="19"/>
      <c r="J15" s="19"/>
    </row>
    <row r="16" spans="1:10" ht="84.75" customHeight="1">
      <c r="A16" s="27"/>
      <c r="B16" s="14" t="s">
        <v>372</v>
      </c>
      <c r="C16" s="12"/>
      <c r="D16" s="15"/>
      <c r="E16" s="12"/>
      <c r="F16" s="19"/>
      <c r="G16" s="19"/>
      <c r="H16" s="19"/>
      <c r="I16" s="19"/>
      <c r="J16" s="19"/>
    </row>
    <row r="17" spans="1:10" ht="95">
      <c r="A17" s="32"/>
      <c r="B17" s="44" t="s">
        <v>373</v>
      </c>
      <c r="C17" s="10" t="s">
        <v>161</v>
      </c>
      <c r="D17" s="13"/>
      <c r="E17" s="10" t="s">
        <v>162</v>
      </c>
      <c r="F17" s="19"/>
      <c r="G17" s="19"/>
      <c r="H17" s="19"/>
      <c r="I17" s="19"/>
      <c r="J17" s="19"/>
    </row>
    <row r="18" spans="1:10" ht="233.25" customHeight="1">
      <c r="A18" s="32"/>
      <c r="B18" s="14" t="s">
        <v>374</v>
      </c>
      <c r="C18" s="12"/>
      <c r="D18" s="28"/>
      <c r="E18" s="12"/>
      <c r="F18" s="19"/>
      <c r="G18" s="19"/>
      <c r="H18" s="19"/>
      <c r="I18" s="19"/>
      <c r="J18" s="19"/>
    </row>
    <row r="19" spans="1:10" ht="114">
      <c r="A19" s="32"/>
      <c r="B19" s="3" t="s">
        <v>376</v>
      </c>
      <c r="C19" s="34" t="s">
        <v>375</v>
      </c>
      <c r="D19" s="13"/>
      <c r="E19" s="35" t="s">
        <v>12</v>
      </c>
      <c r="F19" s="19"/>
      <c r="G19" s="19"/>
      <c r="H19" s="19"/>
      <c r="I19" s="19"/>
      <c r="J19" s="19"/>
    </row>
    <row r="20" spans="1:10" ht="95">
      <c r="A20" s="32"/>
      <c r="B20" s="23" t="s">
        <v>377</v>
      </c>
      <c r="C20" s="12"/>
      <c r="D20" s="28"/>
      <c r="E20" s="12"/>
      <c r="F20" s="19"/>
      <c r="G20" s="19"/>
      <c r="H20" s="19"/>
      <c r="I20" s="19"/>
      <c r="J20" s="19"/>
    </row>
    <row r="21" spans="1:10" ht="76">
      <c r="A21" s="32"/>
      <c r="B21" s="23" t="s">
        <v>378</v>
      </c>
      <c r="C21" s="12"/>
      <c r="D21" s="33"/>
      <c r="E21" s="12"/>
      <c r="F21" s="19"/>
      <c r="G21" s="19"/>
      <c r="H21" s="19"/>
      <c r="I21" s="19"/>
      <c r="J21" s="19"/>
    </row>
    <row r="22" spans="1:10" ht="38.5" customHeight="1">
      <c r="A22" s="31"/>
      <c r="B22" s="29" t="s">
        <v>379</v>
      </c>
      <c r="C22" s="30"/>
      <c r="D22" s="15"/>
      <c r="E22" s="30"/>
      <c r="F22" s="19"/>
      <c r="G22" s="19"/>
      <c r="H22" s="19"/>
      <c r="I22" s="19"/>
      <c r="J22" s="19"/>
    </row>
    <row r="23" spans="1:10" ht="76.5" customHeight="1">
      <c r="A23" s="47" t="s">
        <v>380</v>
      </c>
      <c r="B23" s="1" t="s">
        <v>172</v>
      </c>
      <c r="C23" s="2" t="s">
        <v>163</v>
      </c>
      <c r="D23" s="15"/>
      <c r="E23" s="2" t="s">
        <v>13</v>
      </c>
      <c r="F23" s="19"/>
      <c r="G23" s="19"/>
      <c r="H23" s="19"/>
      <c r="I23" s="19"/>
      <c r="J23" s="19"/>
    </row>
    <row r="24" spans="1:10" ht="31.5" customHeight="1">
      <c r="A24" s="47" t="s">
        <v>381</v>
      </c>
      <c r="B24" s="14"/>
      <c r="C24" s="12" t="s">
        <v>164</v>
      </c>
      <c r="D24" s="11"/>
      <c r="E24" s="12"/>
      <c r="F24" s="19"/>
      <c r="G24" s="19"/>
      <c r="H24" s="19"/>
      <c r="I24" s="19"/>
      <c r="J24" s="19"/>
    </row>
    <row r="25" spans="1:10" ht="53.25" customHeight="1">
      <c r="A25" s="45" t="s">
        <v>165</v>
      </c>
      <c r="B25" s="9" t="s">
        <v>14</v>
      </c>
      <c r="C25" s="10" t="s">
        <v>166</v>
      </c>
      <c r="D25" s="11"/>
      <c r="E25" s="10" t="s">
        <v>15</v>
      </c>
      <c r="F25" s="19"/>
      <c r="G25" s="19"/>
      <c r="H25" s="19"/>
      <c r="I25" s="19"/>
      <c r="J25" s="19"/>
    </row>
    <row r="26" spans="1:10" ht="62.25" customHeight="1">
      <c r="A26" s="38"/>
      <c r="B26" s="9" t="s">
        <v>167</v>
      </c>
      <c r="C26" s="10" t="s">
        <v>168</v>
      </c>
      <c r="D26" s="11"/>
      <c r="E26" s="10" t="s">
        <v>15</v>
      </c>
      <c r="F26" s="19"/>
      <c r="G26" s="19"/>
      <c r="H26" s="19"/>
      <c r="I26" s="19"/>
      <c r="J26" s="19"/>
    </row>
    <row r="27" spans="1:10" ht="28.5">
      <c r="A27" s="38"/>
      <c r="B27" s="9" t="s">
        <v>169</v>
      </c>
      <c r="C27" s="10" t="s">
        <v>170</v>
      </c>
      <c r="D27" s="11"/>
      <c r="E27" s="10" t="s">
        <v>15</v>
      </c>
      <c r="F27" s="19"/>
      <c r="G27" s="19"/>
      <c r="H27" s="19"/>
      <c r="I27" s="19"/>
      <c r="J27" s="19"/>
    </row>
    <row r="28" spans="1:10" ht="28.5">
      <c r="A28" s="38"/>
      <c r="B28" s="9" t="s">
        <v>171</v>
      </c>
      <c r="C28" s="10" t="s">
        <v>384</v>
      </c>
      <c r="D28" s="11"/>
      <c r="E28" s="10" t="s">
        <v>15</v>
      </c>
      <c r="F28" s="19"/>
      <c r="G28" s="19"/>
      <c r="H28" s="19"/>
      <c r="I28" s="19"/>
      <c r="J28" s="19"/>
    </row>
    <row r="29" spans="1:10" ht="85.5">
      <c r="A29" s="38"/>
      <c r="B29" s="9" t="s">
        <v>341</v>
      </c>
      <c r="C29" s="10" t="s">
        <v>385</v>
      </c>
      <c r="D29" s="13"/>
      <c r="E29" s="10" t="s">
        <v>15</v>
      </c>
      <c r="F29" s="19"/>
      <c r="G29" s="19"/>
      <c r="H29" s="19"/>
      <c r="I29" s="19"/>
      <c r="J29" s="19"/>
    </row>
    <row r="30" spans="1:10" ht="38">
      <c r="A30" s="38"/>
      <c r="B30" s="14" t="s">
        <v>342</v>
      </c>
      <c r="C30" s="12"/>
      <c r="D30" s="28"/>
      <c r="E30" s="12"/>
      <c r="F30" s="19"/>
      <c r="G30" s="19"/>
      <c r="H30" s="19"/>
      <c r="I30" s="19"/>
      <c r="J30" s="19"/>
    </row>
    <row r="31" spans="1:10" ht="28.5">
      <c r="A31" s="38"/>
      <c r="B31" s="14" t="s">
        <v>343</v>
      </c>
      <c r="C31" s="12"/>
      <c r="D31" s="28"/>
      <c r="E31" s="12"/>
      <c r="F31" s="19"/>
      <c r="G31" s="19"/>
      <c r="H31" s="19"/>
      <c r="I31" s="19"/>
      <c r="J31" s="19"/>
    </row>
    <row r="32" spans="1:10" ht="38">
      <c r="A32" s="38"/>
      <c r="B32" s="14" t="s">
        <v>344</v>
      </c>
      <c r="C32" s="12"/>
      <c r="D32" s="28"/>
      <c r="E32" s="12"/>
      <c r="F32" s="19"/>
      <c r="G32" s="19"/>
      <c r="H32" s="19"/>
      <c r="I32" s="19"/>
      <c r="J32" s="19"/>
    </row>
    <row r="33" spans="1:10" ht="28.5">
      <c r="A33" s="53"/>
      <c r="B33" s="14" t="s">
        <v>345</v>
      </c>
      <c r="C33" s="12"/>
      <c r="D33" s="15"/>
      <c r="E33" s="12"/>
      <c r="F33" s="19"/>
      <c r="G33" s="19"/>
      <c r="H33" s="19"/>
      <c r="I33" s="19"/>
      <c r="J33" s="19"/>
    </row>
    <row r="34" spans="1:10" ht="39.75" customHeight="1">
      <c r="A34" s="47" t="s">
        <v>382</v>
      </c>
      <c r="B34" s="9"/>
      <c r="C34" s="10" t="s">
        <v>164</v>
      </c>
      <c r="D34" s="11"/>
      <c r="E34" s="10"/>
      <c r="F34" s="19"/>
      <c r="G34" s="19"/>
      <c r="H34" s="19"/>
      <c r="I34" s="19"/>
      <c r="J34" s="19"/>
    </row>
    <row r="35" spans="1:10" ht="76">
      <c r="A35" s="45" t="s">
        <v>383</v>
      </c>
      <c r="B35" s="9" t="s">
        <v>174</v>
      </c>
      <c r="C35" s="10" t="s">
        <v>386</v>
      </c>
      <c r="D35" s="11"/>
      <c r="E35" s="10" t="s">
        <v>16</v>
      </c>
      <c r="F35" s="19"/>
      <c r="G35" s="19"/>
      <c r="H35" s="19"/>
      <c r="I35" s="19"/>
      <c r="J35" s="19"/>
    </row>
    <row r="36" spans="1:10" ht="48.75" customHeight="1">
      <c r="A36" s="53"/>
      <c r="B36" s="9" t="s">
        <v>17</v>
      </c>
      <c r="C36" s="10" t="s">
        <v>387</v>
      </c>
      <c r="D36" s="11"/>
      <c r="E36" s="10" t="s">
        <v>18</v>
      </c>
      <c r="F36" s="19"/>
      <c r="G36" s="19"/>
      <c r="H36" s="19"/>
      <c r="I36" s="19"/>
      <c r="J36" s="19"/>
    </row>
    <row r="37" spans="1:10" ht="28.5">
      <c r="A37" s="54" t="s">
        <v>392</v>
      </c>
      <c r="B37" s="10" t="s">
        <v>19</v>
      </c>
      <c r="C37" s="10" t="s">
        <v>388</v>
      </c>
      <c r="D37" s="11"/>
      <c r="E37" s="10" t="s">
        <v>20</v>
      </c>
      <c r="F37" s="19"/>
      <c r="G37" s="19"/>
      <c r="H37" s="19"/>
      <c r="I37" s="19"/>
      <c r="J37" s="19"/>
    </row>
    <row r="38" spans="1:10" ht="38">
      <c r="A38" s="54" t="s">
        <v>393</v>
      </c>
      <c r="B38" s="10" t="s">
        <v>175</v>
      </c>
      <c r="C38" s="10" t="s">
        <v>389</v>
      </c>
      <c r="D38" s="11"/>
      <c r="E38" s="10" t="s">
        <v>20</v>
      </c>
      <c r="F38" s="19"/>
      <c r="G38" s="19"/>
      <c r="H38" s="19"/>
      <c r="I38" s="19"/>
      <c r="J38" s="19"/>
    </row>
    <row r="39" spans="1:10" ht="60" customHeight="1">
      <c r="A39" s="54" t="s">
        <v>394</v>
      </c>
      <c r="B39" s="10" t="s">
        <v>176</v>
      </c>
      <c r="C39" s="10" t="s">
        <v>390</v>
      </c>
      <c r="D39" s="11"/>
      <c r="E39" s="10" t="s">
        <v>20</v>
      </c>
      <c r="F39" s="19"/>
      <c r="G39" s="19"/>
      <c r="H39" s="19"/>
      <c r="I39" s="19"/>
      <c r="J39" s="19"/>
    </row>
    <row r="40" spans="1:10" ht="43.5" customHeight="1">
      <c r="A40" s="47" t="s">
        <v>395</v>
      </c>
      <c r="B40" s="9" t="s">
        <v>177</v>
      </c>
      <c r="C40" s="10" t="s">
        <v>391</v>
      </c>
      <c r="D40" s="11"/>
      <c r="E40" s="10" t="s">
        <v>21</v>
      </c>
      <c r="F40" s="19"/>
      <c r="G40" s="19"/>
      <c r="H40" s="19"/>
      <c r="I40" s="19"/>
      <c r="J40" s="19"/>
    </row>
    <row r="41" spans="1:10" ht="48" customHeight="1">
      <c r="A41" s="46" t="s">
        <v>396</v>
      </c>
      <c r="B41" s="10" t="s">
        <v>22</v>
      </c>
      <c r="C41" s="10" t="s">
        <v>397</v>
      </c>
      <c r="D41" s="11"/>
      <c r="E41" s="10" t="s">
        <v>20</v>
      </c>
      <c r="F41" s="19"/>
      <c r="G41" s="19"/>
      <c r="H41" s="19"/>
      <c r="I41" s="19"/>
      <c r="J41" s="19"/>
    </row>
    <row r="42" spans="1:10" ht="50.25" customHeight="1">
      <c r="A42" s="53"/>
      <c r="B42" s="10" t="s">
        <v>23</v>
      </c>
      <c r="C42" s="10" t="s">
        <v>398</v>
      </c>
      <c r="D42" s="11"/>
      <c r="E42" s="10" t="s">
        <v>20</v>
      </c>
      <c r="F42" s="19"/>
      <c r="G42" s="19"/>
      <c r="H42" s="19"/>
      <c r="I42" s="19"/>
      <c r="J42" s="19"/>
    </row>
    <row r="43" spans="1:10" ht="53.25" customHeight="1">
      <c r="A43" s="55" t="s">
        <v>400</v>
      </c>
      <c r="B43" s="9" t="s">
        <v>24</v>
      </c>
      <c r="C43" s="10" t="s">
        <v>399</v>
      </c>
      <c r="D43" s="11"/>
      <c r="E43" s="10" t="s">
        <v>25</v>
      </c>
      <c r="F43" s="19"/>
      <c r="G43" s="19"/>
      <c r="H43" s="19"/>
      <c r="I43" s="19"/>
      <c r="J43" s="19"/>
    </row>
    <row r="44" spans="1:10" ht="60.75" customHeight="1">
      <c r="A44" s="37" t="s">
        <v>401</v>
      </c>
      <c r="B44" s="9" t="s">
        <v>26</v>
      </c>
      <c r="C44" s="10" t="s">
        <v>402</v>
      </c>
      <c r="D44" s="11"/>
      <c r="E44" s="10" t="s">
        <v>27</v>
      </c>
      <c r="F44" s="19"/>
      <c r="G44" s="19"/>
      <c r="H44" s="19"/>
      <c r="I44" s="19"/>
      <c r="J44" s="19"/>
    </row>
    <row r="45" spans="1:10" ht="51.75" customHeight="1">
      <c r="A45" s="53"/>
      <c r="B45" s="9" t="s">
        <v>28</v>
      </c>
      <c r="C45" s="10" t="s">
        <v>404</v>
      </c>
      <c r="D45" s="11"/>
      <c r="E45" s="10" t="s">
        <v>27</v>
      </c>
      <c r="F45" s="19"/>
      <c r="G45" s="19"/>
      <c r="H45" s="19"/>
      <c r="I45" s="19"/>
      <c r="J45" s="19"/>
    </row>
    <row r="46" spans="1:10" ht="40.5" customHeight="1">
      <c r="A46" s="37" t="s">
        <v>403</v>
      </c>
      <c r="B46" s="9" t="s">
        <v>29</v>
      </c>
      <c r="C46" s="10" t="s">
        <v>405</v>
      </c>
      <c r="D46" s="11"/>
      <c r="E46" s="10" t="s">
        <v>30</v>
      </c>
      <c r="F46" s="19"/>
      <c r="G46" s="19"/>
      <c r="H46" s="19"/>
      <c r="I46" s="19"/>
      <c r="J46" s="19"/>
    </row>
    <row r="47" spans="1:10" ht="41.25" customHeight="1">
      <c r="A47" s="53"/>
      <c r="B47" s="9" t="s">
        <v>31</v>
      </c>
      <c r="C47" s="10" t="s">
        <v>406</v>
      </c>
      <c r="D47" s="11"/>
      <c r="E47" s="10" t="s">
        <v>30</v>
      </c>
      <c r="F47" s="19"/>
      <c r="G47" s="19"/>
      <c r="H47" s="19"/>
      <c r="I47" s="19"/>
      <c r="J47" s="19"/>
    </row>
    <row r="48" spans="1:10" ht="48.75" customHeight="1">
      <c r="A48" s="38" t="s">
        <v>409</v>
      </c>
      <c r="B48" s="10" t="s">
        <v>178</v>
      </c>
      <c r="C48" s="10" t="s">
        <v>407</v>
      </c>
      <c r="D48" s="11"/>
      <c r="E48" s="10" t="s">
        <v>20</v>
      </c>
      <c r="F48" s="19"/>
      <c r="G48" s="19"/>
      <c r="H48" s="19"/>
      <c r="I48" s="19"/>
      <c r="J48" s="19"/>
    </row>
    <row r="49" spans="1:10" ht="72" customHeight="1">
      <c r="A49" s="53"/>
      <c r="B49" s="10" t="s">
        <v>32</v>
      </c>
      <c r="C49" s="10" t="s">
        <v>408</v>
      </c>
      <c r="D49" s="11"/>
      <c r="E49" s="10" t="s">
        <v>20</v>
      </c>
      <c r="F49" s="19"/>
      <c r="G49" s="19"/>
      <c r="H49" s="19"/>
      <c r="I49" s="19"/>
      <c r="J49" s="19"/>
    </row>
    <row r="50" spans="1:10" ht="48" customHeight="1">
      <c r="A50" s="38" t="s">
        <v>410</v>
      </c>
      <c r="B50" s="10" t="s">
        <v>33</v>
      </c>
      <c r="C50" s="10" t="s">
        <v>412</v>
      </c>
      <c r="D50" s="11"/>
      <c r="E50" s="10" t="s">
        <v>20</v>
      </c>
      <c r="F50" s="19"/>
      <c r="G50" s="19"/>
      <c r="H50" s="19"/>
      <c r="I50" s="19"/>
      <c r="J50" s="19"/>
    </row>
    <row r="51" spans="1:10" ht="62.25" customHeight="1">
      <c r="A51" s="53"/>
      <c r="B51" s="10" t="s">
        <v>411</v>
      </c>
      <c r="C51" s="10" t="s">
        <v>413</v>
      </c>
      <c r="D51" s="11"/>
      <c r="E51" s="10" t="s">
        <v>20</v>
      </c>
      <c r="F51" s="19"/>
      <c r="G51" s="19"/>
      <c r="H51" s="19"/>
      <c r="I51" s="19"/>
      <c r="J51" s="19"/>
    </row>
    <row r="52" spans="1:10" ht="78" customHeight="1">
      <c r="A52" s="38" t="s">
        <v>414</v>
      </c>
      <c r="B52" s="10" t="s">
        <v>34</v>
      </c>
      <c r="C52" s="10" t="s">
        <v>415</v>
      </c>
      <c r="D52" s="11"/>
      <c r="E52" s="10" t="s">
        <v>20</v>
      </c>
      <c r="F52" s="19"/>
      <c r="G52" s="19"/>
      <c r="H52" s="19"/>
      <c r="I52" s="19"/>
      <c r="J52" s="19"/>
    </row>
    <row r="53" spans="1:10" ht="82.5" customHeight="1">
      <c r="A53" s="53"/>
      <c r="B53" s="10" t="s">
        <v>35</v>
      </c>
      <c r="C53" s="10" t="s">
        <v>416</v>
      </c>
      <c r="D53" s="11"/>
      <c r="E53" s="10" t="s">
        <v>20</v>
      </c>
      <c r="F53" s="19"/>
      <c r="G53" s="19"/>
      <c r="H53" s="19"/>
      <c r="I53" s="19"/>
      <c r="J53" s="19"/>
    </row>
    <row r="54" spans="1:10" ht="164.25" customHeight="1">
      <c r="A54" s="54" t="s">
        <v>418</v>
      </c>
      <c r="B54" s="10" t="s">
        <v>417</v>
      </c>
      <c r="C54" s="10" t="s">
        <v>360</v>
      </c>
      <c r="D54" s="11"/>
      <c r="E54" s="10" t="s">
        <v>20</v>
      </c>
      <c r="F54" s="19"/>
      <c r="G54" s="19"/>
      <c r="H54" s="19"/>
      <c r="I54" s="19"/>
      <c r="J54" s="19"/>
    </row>
    <row r="55" spans="1:10" ht="44.25" customHeight="1">
      <c r="A55" s="47" t="s">
        <v>419</v>
      </c>
      <c r="B55" s="9" t="s">
        <v>36</v>
      </c>
      <c r="C55" s="10" t="s">
        <v>420</v>
      </c>
      <c r="D55" s="11"/>
      <c r="E55" s="10" t="s">
        <v>37</v>
      </c>
      <c r="F55" s="19"/>
      <c r="G55" s="19"/>
      <c r="H55" s="19"/>
      <c r="I55" s="19"/>
      <c r="J55" s="19"/>
    </row>
    <row r="56" spans="1:10" ht="56.25" customHeight="1">
      <c r="A56" s="38"/>
      <c r="B56" s="9" t="s">
        <v>38</v>
      </c>
      <c r="C56" s="10" t="s">
        <v>421</v>
      </c>
      <c r="D56" s="11"/>
      <c r="E56" s="10" t="s">
        <v>37</v>
      </c>
      <c r="F56" s="19"/>
      <c r="G56" s="19"/>
      <c r="H56" s="19"/>
      <c r="I56" s="19"/>
      <c r="J56" s="19"/>
    </row>
    <row r="57" spans="1:10" ht="47.5">
      <c r="A57" s="38"/>
      <c r="B57" s="9" t="s">
        <v>325</v>
      </c>
      <c r="C57" s="10" t="s">
        <v>422</v>
      </c>
      <c r="D57" s="13"/>
      <c r="E57" s="10" t="s">
        <v>37</v>
      </c>
      <c r="F57" s="19"/>
      <c r="G57" s="19"/>
      <c r="H57" s="19"/>
      <c r="I57" s="19"/>
      <c r="J57" s="19"/>
    </row>
    <row r="58" spans="1:10" ht="187.5" customHeight="1">
      <c r="A58" s="38"/>
      <c r="B58" s="14" t="s">
        <v>346</v>
      </c>
      <c r="C58" s="12" t="s">
        <v>424</v>
      </c>
      <c r="D58" s="15"/>
      <c r="E58" s="12" t="s">
        <v>37</v>
      </c>
      <c r="F58" s="19"/>
      <c r="G58" s="19"/>
      <c r="H58" s="19"/>
      <c r="I58" s="19"/>
      <c r="J58" s="19"/>
    </row>
    <row r="59" spans="1:10" ht="48.75" customHeight="1">
      <c r="A59" s="38"/>
      <c r="B59" s="9" t="s">
        <v>39</v>
      </c>
      <c r="C59" s="10" t="s">
        <v>423</v>
      </c>
      <c r="D59" s="11"/>
      <c r="E59" s="10" t="s">
        <v>40</v>
      </c>
      <c r="F59" s="19"/>
      <c r="G59" s="19"/>
      <c r="H59" s="19"/>
      <c r="I59" s="19"/>
      <c r="J59" s="19"/>
    </row>
    <row r="60" spans="1:10" ht="43.5" customHeight="1">
      <c r="A60" s="38"/>
      <c r="B60" s="9" t="s">
        <v>41</v>
      </c>
      <c r="C60" s="10" t="s">
        <v>425</v>
      </c>
      <c r="D60" s="11"/>
      <c r="E60" s="10" t="s">
        <v>42</v>
      </c>
      <c r="F60" s="19"/>
      <c r="G60" s="19"/>
      <c r="H60" s="19"/>
      <c r="I60" s="19"/>
      <c r="J60" s="19"/>
    </row>
    <row r="61" spans="1:10" ht="61.5" customHeight="1">
      <c r="A61" s="53"/>
      <c r="B61" s="9" t="s">
        <v>179</v>
      </c>
      <c r="C61" s="10" t="s">
        <v>426</v>
      </c>
      <c r="D61" s="11"/>
      <c r="E61" s="10" t="s">
        <v>40</v>
      </c>
      <c r="F61" s="19"/>
      <c r="G61" s="19"/>
      <c r="H61" s="19"/>
      <c r="I61" s="19"/>
      <c r="J61" s="19"/>
    </row>
    <row r="62" spans="1:10" ht="54.75" customHeight="1">
      <c r="A62" s="37" t="s">
        <v>427</v>
      </c>
      <c r="B62" s="9" t="s">
        <v>43</v>
      </c>
      <c r="C62" s="10" t="s">
        <v>428</v>
      </c>
      <c r="D62" s="11"/>
      <c r="E62" s="10" t="s">
        <v>44</v>
      </c>
      <c r="F62" s="19"/>
      <c r="G62" s="19"/>
      <c r="H62" s="19"/>
      <c r="I62" s="19"/>
      <c r="J62" s="19"/>
    </row>
    <row r="63" spans="1:10" ht="68.25" customHeight="1">
      <c r="A63" s="53"/>
      <c r="B63" s="9" t="s">
        <v>45</v>
      </c>
      <c r="C63" s="10" t="s">
        <v>432</v>
      </c>
      <c r="D63" s="11"/>
      <c r="E63" s="10" t="s">
        <v>46</v>
      </c>
      <c r="F63" s="19"/>
      <c r="G63" s="19"/>
      <c r="H63" s="19"/>
      <c r="I63" s="19"/>
      <c r="J63" s="19"/>
    </row>
    <row r="64" spans="1:10" ht="35.25" customHeight="1">
      <c r="A64" s="38" t="s">
        <v>429</v>
      </c>
      <c r="B64" s="10" t="s">
        <v>47</v>
      </c>
      <c r="C64" s="10" t="s">
        <v>433</v>
      </c>
      <c r="D64" s="11"/>
      <c r="E64" s="10" t="s">
        <v>20</v>
      </c>
      <c r="F64" s="19"/>
      <c r="G64" s="19"/>
      <c r="H64" s="19"/>
      <c r="I64" s="19"/>
      <c r="J64" s="19"/>
    </row>
    <row r="65" spans="1:10" ht="39" customHeight="1">
      <c r="A65" s="38"/>
      <c r="B65" s="10" t="s">
        <v>431</v>
      </c>
      <c r="C65" s="10" t="s">
        <v>434</v>
      </c>
      <c r="D65" s="11"/>
      <c r="E65" s="10" t="s">
        <v>20</v>
      </c>
      <c r="F65" s="19"/>
      <c r="G65" s="19"/>
      <c r="H65" s="19"/>
      <c r="I65" s="19"/>
      <c r="J65" s="19"/>
    </row>
    <row r="66" spans="1:10" ht="48.75" customHeight="1">
      <c r="A66" s="38"/>
      <c r="B66" s="10" t="s">
        <v>430</v>
      </c>
      <c r="C66" s="10" t="s">
        <v>435</v>
      </c>
      <c r="D66" s="11"/>
      <c r="E66" s="10" t="s">
        <v>20</v>
      </c>
      <c r="F66" s="19"/>
      <c r="G66" s="19"/>
      <c r="H66" s="19"/>
      <c r="I66" s="19"/>
      <c r="J66" s="19"/>
    </row>
    <row r="67" spans="1:10" ht="31.5" customHeight="1">
      <c r="A67" s="53"/>
      <c r="B67" s="10" t="s">
        <v>180</v>
      </c>
      <c r="C67" s="10" t="s">
        <v>436</v>
      </c>
      <c r="D67" s="11"/>
      <c r="E67" s="10" t="s">
        <v>20</v>
      </c>
      <c r="F67" s="19"/>
      <c r="G67" s="19"/>
      <c r="H67" s="19"/>
      <c r="I67" s="19"/>
      <c r="J67" s="19"/>
    </row>
    <row r="68" spans="1:10" ht="40.5" customHeight="1">
      <c r="A68" s="38" t="s">
        <v>439</v>
      </c>
      <c r="B68" s="10" t="s">
        <v>181</v>
      </c>
      <c r="C68" s="10" t="s">
        <v>437</v>
      </c>
      <c r="D68" s="11"/>
      <c r="E68" s="10" t="s">
        <v>20</v>
      </c>
      <c r="F68" s="19"/>
      <c r="G68" s="19"/>
      <c r="H68" s="19"/>
      <c r="I68" s="19"/>
      <c r="J68" s="19"/>
    </row>
    <row r="69" spans="1:10" ht="34.5" customHeight="1">
      <c r="A69" s="38"/>
      <c r="B69" s="10" t="s">
        <v>48</v>
      </c>
      <c r="C69" s="10" t="s">
        <v>438</v>
      </c>
      <c r="D69" s="11"/>
      <c r="E69" s="10" t="s">
        <v>20</v>
      </c>
      <c r="F69" s="19"/>
      <c r="G69" s="19"/>
      <c r="H69" s="19"/>
      <c r="I69" s="19"/>
      <c r="J69" s="19"/>
    </row>
    <row r="70" spans="1:10" ht="42.75" customHeight="1">
      <c r="A70" s="38"/>
      <c r="B70" s="10" t="s">
        <v>49</v>
      </c>
      <c r="C70" s="10" t="s">
        <v>440</v>
      </c>
      <c r="D70" s="11"/>
      <c r="E70" s="10" t="s">
        <v>20</v>
      </c>
      <c r="F70" s="19"/>
      <c r="G70" s="19"/>
      <c r="H70" s="19"/>
      <c r="I70" s="19"/>
      <c r="J70" s="19"/>
    </row>
    <row r="71" spans="1:10" ht="44.25" customHeight="1">
      <c r="A71" s="38"/>
      <c r="B71" s="10" t="s">
        <v>182</v>
      </c>
      <c r="C71" s="10" t="s">
        <v>441</v>
      </c>
      <c r="D71" s="11"/>
      <c r="E71" s="10" t="s">
        <v>20</v>
      </c>
      <c r="F71" s="19"/>
      <c r="G71" s="19"/>
      <c r="H71" s="19"/>
      <c r="I71" s="19"/>
      <c r="J71" s="19"/>
    </row>
    <row r="72" spans="1:10" ht="44.25" customHeight="1">
      <c r="A72" s="53"/>
      <c r="B72" s="10" t="s">
        <v>50</v>
      </c>
      <c r="C72" s="10" t="s">
        <v>442</v>
      </c>
      <c r="D72" s="11"/>
      <c r="E72" s="10" t="s">
        <v>20</v>
      </c>
      <c r="F72" s="19"/>
      <c r="G72" s="19"/>
      <c r="H72" s="19"/>
      <c r="I72" s="19"/>
      <c r="J72" s="19"/>
    </row>
    <row r="73" spans="1:10" ht="61.5" customHeight="1">
      <c r="A73" s="47" t="s">
        <v>443</v>
      </c>
      <c r="B73" s="9" t="s">
        <v>183</v>
      </c>
      <c r="C73" s="10" t="s">
        <v>445</v>
      </c>
      <c r="D73" s="11"/>
      <c r="E73" s="10" t="s">
        <v>51</v>
      </c>
      <c r="F73" s="19"/>
      <c r="G73" s="19"/>
      <c r="H73" s="19"/>
      <c r="I73" s="19"/>
      <c r="J73" s="19"/>
    </row>
    <row r="74" spans="1:10" ht="52.5" customHeight="1">
      <c r="A74" s="54" t="s">
        <v>444</v>
      </c>
      <c r="B74" s="10" t="s">
        <v>184</v>
      </c>
      <c r="C74" s="10" t="s">
        <v>446</v>
      </c>
      <c r="D74" s="11"/>
      <c r="E74" s="10" t="s">
        <v>20</v>
      </c>
      <c r="F74" s="19"/>
      <c r="G74" s="19"/>
      <c r="H74" s="19"/>
      <c r="I74" s="19"/>
      <c r="J74" s="19"/>
    </row>
    <row r="75" spans="1:10" ht="152">
      <c r="A75" s="37" t="s">
        <v>448</v>
      </c>
      <c r="B75" s="9" t="s">
        <v>347</v>
      </c>
      <c r="C75" s="10" t="s">
        <v>447</v>
      </c>
      <c r="D75" s="11"/>
      <c r="E75" s="10" t="s">
        <v>52</v>
      </c>
      <c r="F75" s="19"/>
      <c r="G75" s="19"/>
      <c r="H75" s="19"/>
      <c r="I75" s="19"/>
      <c r="J75" s="19"/>
    </row>
    <row r="76" spans="1:10" ht="61.5" customHeight="1">
      <c r="A76" s="37" t="s">
        <v>449</v>
      </c>
      <c r="B76" s="9" t="s">
        <v>53</v>
      </c>
      <c r="C76" s="10" t="s">
        <v>450</v>
      </c>
      <c r="D76" s="11"/>
      <c r="E76" s="10" t="s">
        <v>54</v>
      </c>
      <c r="F76" s="19"/>
      <c r="G76" s="19"/>
      <c r="H76" s="19"/>
      <c r="I76" s="19"/>
      <c r="J76" s="19"/>
    </row>
    <row r="77" spans="1:10" ht="51" customHeight="1">
      <c r="A77" s="38"/>
      <c r="B77" s="9" t="s">
        <v>55</v>
      </c>
      <c r="C77" s="10" t="s">
        <v>451</v>
      </c>
      <c r="D77" s="11"/>
      <c r="E77" s="10" t="s">
        <v>56</v>
      </c>
      <c r="F77" s="19"/>
      <c r="G77" s="19"/>
      <c r="H77" s="19"/>
      <c r="I77" s="19"/>
      <c r="J77" s="19"/>
    </row>
    <row r="78" spans="1:10" ht="49.5" customHeight="1">
      <c r="A78" s="53"/>
      <c r="B78" s="9" t="s">
        <v>57</v>
      </c>
      <c r="C78" s="10" t="s">
        <v>452</v>
      </c>
      <c r="D78" s="11"/>
      <c r="E78" s="10" t="s">
        <v>58</v>
      </c>
      <c r="F78" s="19"/>
      <c r="G78" s="19"/>
      <c r="H78" s="19"/>
      <c r="I78" s="19"/>
      <c r="J78" s="19"/>
    </row>
    <row r="79" spans="1:10" ht="143.25" customHeight="1">
      <c r="A79" s="47" t="s">
        <v>454</v>
      </c>
      <c r="B79" s="9" t="s">
        <v>348</v>
      </c>
      <c r="C79" s="10" t="s">
        <v>453</v>
      </c>
      <c r="D79" s="11"/>
      <c r="E79" s="10" t="s">
        <v>59</v>
      </c>
      <c r="F79" s="19"/>
      <c r="G79" s="19"/>
      <c r="H79" s="19"/>
      <c r="I79" s="19"/>
      <c r="J79" s="19"/>
    </row>
    <row r="80" spans="1:10" ht="60" customHeight="1">
      <c r="A80" s="37" t="s">
        <v>455</v>
      </c>
      <c r="B80" s="9" t="s">
        <v>60</v>
      </c>
      <c r="C80" s="10" t="s">
        <v>456</v>
      </c>
      <c r="D80" s="11"/>
      <c r="E80" s="10" t="s">
        <v>61</v>
      </c>
      <c r="F80" s="19"/>
      <c r="G80" s="19"/>
      <c r="H80" s="19"/>
      <c r="I80" s="19"/>
      <c r="J80" s="19"/>
    </row>
    <row r="81" spans="1:10" ht="71.25" customHeight="1">
      <c r="A81" s="38"/>
      <c r="B81" s="9" t="s">
        <v>62</v>
      </c>
      <c r="C81" s="10" t="s">
        <v>457</v>
      </c>
      <c r="D81" s="11"/>
      <c r="E81" s="10" t="s">
        <v>63</v>
      </c>
      <c r="F81" s="19"/>
      <c r="G81" s="19"/>
      <c r="H81" s="19"/>
      <c r="I81" s="19"/>
      <c r="J81" s="19"/>
    </row>
    <row r="82" spans="1:10" ht="45" customHeight="1">
      <c r="A82" s="38"/>
      <c r="B82" s="9" t="s">
        <v>326</v>
      </c>
      <c r="C82" s="10" t="s">
        <v>458</v>
      </c>
      <c r="D82" s="13"/>
      <c r="E82" s="10"/>
      <c r="F82" s="19"/>
      <c r="G82" s="19"/>
      <c r="H82" s="19"/>
      <c r="I82" s="19"/>
      <c r="J82" s="19"/>
    </row>
    <row r="83" spans="1:10" ht="57.75" customHeight="1">
      <c r="A83" s="38"/>
      <c r="B83" s="14" t="s">
        <v>349</v>
      </c>
      <c r="C83" s="12"/>
      <c r="D83" s="28"/>
      <c r="E83" s="12" t="s">
        <v>327</v>
      </c>
      <c r="F83" s="19"/>
      <c r="G83" s="19"/>
      <c r="H83" s="19"/>
      <c r="I83" s="19"/>
      <c r="J83" s="19"/>
    </row>
    <row r="84" spans="1:10" ht="28.5">
      <c r="A84" s="38"/>
      <c r="B84" s="14" t="s">
        <v>350</v>
      </c>
      <c r="C84" s="12"/>
      <c r="D84" s="28"/>
      <c r="E84" s="12" t="s">
        <v>328</v>
      </c>
      <c r="F84" s="19"/>
      <c r="G84" s="19"/>
      <c r="H84" s="19"/>
      <c r="I84" s="19"/>
      <c r="J84" s="19"/>
    </row>
    <row r="85" spans="1:10" ht="33" customHeight="1">
      <c r="A85" s="53"/>
      <c r="B85" s="14" t="s">
        <v>351</v>
      </c>
      <c r="C85" s="12"/>
      <c r="D85" s="15"/>
      <c r="E85" s="12" t="s">
        <v>329</v>
      </c>
      <c r="F85" s="19"/>
      <c r="G85" s="19"/>
      <c r="H85" s="19"/>
      <c r="I85" s="19"/>
      <c r="J85" s="19"/>
    </row>
    <row r="86" spans="1:10" ht="47.25" customHeight="1">
      <c r="A86" s="37" t="s">
        <v>459</v>
      </c>
      <c r="B86" s="9" t="s">
        <v>64</v>
      </c>
      <c r="C86" s="10" t="s">
        <v>460</v>
      </c>
      <c r="D86" s="11"/>
      <c r="E86" s="10" t="s">
        <v>65</v>
      </c>
      <c r="F86" s="19"/>
      <c r="G86" s="19"/>
      <c r="H86" s="19"/>
      <c r="I86" s="19"/>
      <c r="J86" s="19"/>
    </row>
    <row r="87" spans="1:10" ht="73.5" customHeight="1">
      <c r="A87" s="38"/>
      <c r="B87" s="9" t="s">
        <v>66</v>
      </c>
      <c r="C87" s="10" t="s">
        <v>461</v>
      </c>
      <c r="D87" s="11"/>
      <c r="E87" s="10" t="s">
        <v>67</v>
      </c>
      <c r="F87" s="19"/>
      <c r="G87" s="19"/>
      <c r="H87" s="19"/>
      <c r="I87" s="19"/>
      <c r="J87" s="19"/>
    </row>
    <row r="88" spans="1:10" ht="53.25" customHeight="1">
      <c r="A88" s="53"/>
      <c r="B88" s="9" t="s">
        <v>68</v>
      </c>
      <c r="C88" s="10" t="s">
        <v>462</v>
      </c>
      <c r="D88" s="11"/>
      <c r="E88" s="10" t="s">
        <v>69</v>
      </c>
      <c r="F88" s="19"/>
      <c r="G88" s="19"/>
      <c r="H88" s="19"/>
      <c r="I88" s="19"/>
      <c r="J88" s="19"/>
    </row>
    <row r="89" spans="1:10" ht="53.25" customHeight="1">
      <c r="A89" s="37" t="s">
        <v>463</v>
      </c>
      <c r="B89" s="9" t="s">
        <v>70</v>
      </c>
      <c r="C89" s="10" t="s">
        <v>464</v>
      </c>
      <c r="D89" s="11"/>
      <c r="E89" s="10" t="s">
        <v>71</v>
      </c>
      <c r="F89" s="19"/>
      <c r="G89" s="19"/>
      <c r="H89" s="19"/>
      <c r="I89" s="19"/>
      <c r="J89" s="19"/>
    </row>
    <row r="90" spans="1:10" ht="48.75" customHeight="1">
      <c r="A90" s="53"/>
      <c r="B90" s="9" t="s">
        <v>72</v>
      </c>
      <c r="C90" s="10" t="s">
        <v>466</v>
      </c>
      <c r="D90" s="11"/>
      <c r="E90" s="10" t="s">
        <v>73</v>
      </c>
      <c r="F90" s="19"/>
      <c r="G90" s="19"/>
      <c r="H90" s="19"/>
      <c r="I90" s="19"/>
      <c r="J90" s="19"/>
    </row>
    <row r="91" spans="1:10" ht="62.25" customHeight="1">
      <c r="A91" s="38" t="s">
        <v>465</v>
      </c>
      <c r="B91" s="10" t="s">
        <v>74</v>
      </c>
      <c r="C91" s="10" t="s">
        <v>467</v>
      </c>
      <c r="D91" s="11"/>
      <c r="E91" s="10" t="s">
        <v>20</v>
      </c>
      <c r="F91" s="19"/>
      <c r="G91" s="19"/>
      <c r="H91" s="19"/>
      <c r="I91" s="19"/>
      <c r="J91" s="19"/>
    </row>
    <row r="92" spans="1:10" ht="62.25" customHeight="1">
      <c r="A92" s="38"/>
      <c r="B92" s="10" t="s">
        <v>75</v>
      </c>
      <c r="C92" s="10" t="s">
        <v>468</v>
      </c>
      <c r="D92" s="11"/>
      <c r="E92" s="10" t="s">
        <v>20</v>
      </c>
      <c r="F92" s="19"/>
      <c r="G92" s="19"/>
      <c r="H92" s="19"/>
      <c r="I92" s="19"/>
      <c r="J92" s="19"/>
    </row>
    <row r="93" spans="1:10" ht="81" customHeight="1">
      <c r="A93" s="53"/>
      <c r="B93" s="10" t="s">
        <v>728</v>
      </c>
      <c r="C93" s="10"/>
      <c r="D93" s="11"/>
      <c r="E93" s="10" t="s">
        <v>20</v>
      </c>
      <c r="F93" s="19"/>
      <c r="G93" s="19"/>
      <c r="H93" s="19"/>
      <c r="I93" s="19"/>
      <c r="J93" s="19"/>
    </row>
    <row r="94" spans="1:10" ht="55.5" customHeight="1">
      <c r="A94" s="37" t="s">
        <v>469</v>
      </c>
      <c r="B94" s="9" t="s">
        <v>76</v>
      </c>
      <c r="C94" s="10" t="s">
        <v>470</v>
      </c>
      <c r="D94" s="11"/>
      <c r="E94" s="10" t="s">
        <v>77</v>
      </c>
      <c r="F94" s="19"/>
      <c r="G94" s="19"/>
      <c r="H94" s="19"/>
      <c r="I94" s="19"/>
      <c r="J94" s="19"/>
    </row>
    <row r="95" spans="1:10" ht="56.25" customHeight="1">
      <c r="A95" s="38"/>
      <c r="B95" s="9" t="s">
        <v>78</v>
      </c>
      <c r="C95" s="10" t="s">
        <v>471</v>
      </c>
      <c r="D95" s="11"/>
      <c r="E95" s="10" t="s">
        <v>358</v>
      </c>
      <c r="F95" s="19"/>
      <c r="G95" s="19"/>
      <c r="H95" s="19"/>
      <c r="I95" s="19"/>
      <c r="J95" s="19"/>
    </row>
    <row r="96" spans="1:10" ht="98.25" customHeight="1">
      <c r="A96" s="38"/>
      <c r="B96" s="9" t="s">
        <v>185</v>
      </c>
      <c r="C96" s="10" t="s">
        <v>472</v>
      </c>
      <c r="D96" s="11"/>
      <c r="E96" s="10" t="s">
        <v>79</v>
      </c>
      <c r="F96" s="19"/>
      <c r="G96" s="19"/>
      <c r="H96" s="19"/>
      <c r="I96" s="19"/>
      <c r="J96" s="19"/>
    </row>
    <row r="97" spans="1:10" ht="99" customHeight="1">
      <c r="A97" s="38"/>
      <c r="B97" s="9" t="s">
        <v>186</v>
      </c>
      <c r="C97" s="10" t="s">
        <v>473</v>
      </c>
      <c r="D97" s="11"/>
      <c r="E97" s="10" t="s">
        <v>80</v>
      </c>
      <c r="F97" s="19"/>
      <c r="G97" s="19"/>
      <c r="H97" s="19"/>
      <c r="I97" s="19"/>
      <c r="J97" s="19"/>
    </row>
    <row r="98" spans="1:10" ht="114.75" customHeight="1">
      <c r="A98" s="38"/>
      <c r="B98" s="9" t="s">
        <v>187</v>
      </c>
      <c r="C98" s="10" t="s">
        <v>474</v>
      </c>
      <c r="D98" s="11"/>
      <c r="E98" s="10" t="s">
        <v>81</v>
      </c>
      <c r="F98" s="19"/>
      <c r="G98" s="19"/>
      <c r="H98" s="19"/>
      <c r="I98" s="19"/>
      <c r="J98" s="19"/>
    </row>
    <row r="99" spans="1:10" ht="57" customHeight="1">
      <c r="A99" s="38"/>
      <c r="B99" s="9" t="s">
        <v>82</v>
      </c>
      <c r="C99" s="10" t="s">
        <v>475</v>
      </c>
      <c r="D99" s="11"/>
      <c r="E99" s="10" t="s">
        <v>83</v>
      </c>
      <c r="F99" s="19"/>
      <c r="G99" s="19"/>
      <c r="H99" s="19"/>
      <c r="I99" s="19"/>
      <c r="J99" s="19"/>
    </row>
    <row r="100" spans="1:10" ht="57" customHeight="1">
      <c r="A100" s="53"/>
      <c r="B100" s="9" t="s">
        <v>84</v>
      </c>
      <c r="C100" s="10" t="s">
        <v>476</v>
      </c>
      <c r="D100" s="11"/>
      <c r="E100" s="10" t="s">
        <v>85</v>
      </c>
      <c r="F100" s="19"/>
      <c r="G100" s="19"/>
      <c r="H100" s="19"/>
      <c r="I100" s="19"/>
      <c r="J100" s="19"/>
    </row>
    <row r="101" spans="1:10" ht="66" customHeight="1">
      <c r="A101" s="37" t="s">
        <v>477</v>
      </c>
      <c r="B101" s="9" t="s">
        <v>86</v>
      </c>
      <c r="C101" s="10" t="s">
        <v>478</v>
      </c>
      <c r="D101" s="11"/>
      <c r="E101" s="10" t="s">
        <v>87</v>
      </c>
      <c r="F101" s="19"/>
      <c r="G101" s="19"/>
      <c r="H101" s="19"/>
      <c r="I101" s="19"/>
      <c r="J101" s="19"/>
    </row>
    <row r="102" spans="1:10" ht="42.75" customHeight="1">
      <c r="A102" s="38"/>
      <c r="B102" s="9" t="s">
        <v>88</v>
      </c>
      <c r="C102" s="10" t="s">
        <v>479</v>
      </c>
      <c r="D102" s="11"/>
      <c r="E102" s="10" t="s">
        <v>89</v>
      </c>
      <c r="F102" s="19"/>
      <c r="G102" s="19"/>
      <c r="H102" s="19"/>
      <c r="I102" s="19"/>
      <c r="J102" s="19"/>
    </row>
    <row r="103" spans="1:10" ht="72.75" customHeight="1">
      <c r="A103" s="53"/>
      <c r="B103" s="9" t="s">
        <v>90</v>
      </c>
      <c r="C103" s="10" t="s">
        <v>480</v>
      </c>
      <c r="D103" s="11"/>
      <c r="E103" s="10" t="s">
        <v>91</v>
      </c>
      <c r="F103" s="19"/>
      <c r="G103" s="19"/>
      <c r="H103" s="19"/>
      <c r="I103" s="19"/>
      <c r="J103" s="19"/>
    </row>
    <row r="104" spans="1:10" ht="28.5">
      <c r="A104" s="37" t="s">
        <v>481</v>
      </c>
      <c r="B104" s="9" t="s">
        <v>330</v>
      </c>
      <c r="C104" s="10" t="s">
        <v>483</v>
      </c>
      <c r="D104" s="13"/>
      <c r="E104" s="10"/>
      <c r="F104" s="19"/>
      <c r="G104" s="19"/>
      <c r="H104" s="19"/>
      <c r="I104" s="19"/>
      <c r="J104" s="19"/>
    </row>
    <row r="105" spans="1:10" ht="47.5">
      <c r="A105" s="37"/>
      <c r="B105" s="14" t="s">
        <v>352</v>
      </c>
      <c r="C105" s="12"/>
      <c r="D105" s="28"/>
      <c r="E105" s="12" t="s">
        <v>331</v>
      </c>
      <c r="F105" s="19"/>
      <c r="G105" s="19"/>
      <c r="H105" s="19"/>
      <c r="I105" s="19"/>
      <c r="J105" s="19"/>
    </row>
    <row r="106" spans="1:10" ht="28.5">
      <c r="A106" s="37"/>
      <c r="B106" s="14" t="s">
        <v>353</v>
      </c>
      <c r="C106" s="12"/>
      <c r="D106" s="28"/>
      <c r="E106" s="12" t="s">
        <v>332</v>
      </c>
      <c r="F106" s="19"/>
      <c r="G106" s="19"/>
      <c r="H106" s="19"/>
      <c r="I106" s="19"/>
      <c r="J106" s="19"/>
    </row>
    <row r="107" spans="1:10" ht="41.25" customHeight="1">
      <c r="A107" s="55"/>
      <c r="B107" s="14" t="s">
        <v>354</v>
      </c>
      <c r="C107" s="12"/>
      <c r="D107" s="15"/>
      <c r="E107" s="12" t="s">
        <v>333</v>
      </c>
      <c r="F107" s="19"/>
      <c r="G107" s="19"/>
      <c r="H107" s="19"/>
      <c r="I107" s="19"/>
      <c r="J107" s="19"/>
    </row>
    <row r="108" spans="1:10" ht="40.5" customHeight="1">
      <c r="A108" s="47" t="s">
        <v>482</v>
      </c>
      <c r="B108" s="9" t="s">
        <v>92</v>
      </c>
      <c r="C108" s="10" t="s">
        <v>484</v>
      </c>
      <c r="D108" s="11"/>
      <c r="E108" s="10" t="s">
        <v>93</v>
      </c>
      <c r="F108" s="19"/>
      <c r="G108" s="19"/>
      <c r="H108" s="19"/>
      <c r="I108" s="19"/>
      <c r="J108" s="19"/>
    </row>
    <row r="109" spans="1:10" ht="28.5">
      <c r="A109" s="37" t="s">
        <v>486</v>
      </c>
      <c r="B109" s="9" t="s">
        <v>94</v>
      </c>
      <c r="C109" s="10" t="s">
        <v>485</v>
      </c>
      <c r="D109" s="11"/>
      <c r="E109" s="10" t="s">
        <v>95</v>
      </c>
      <c r="F109" s="19"/>
      <c r="G109" s="19"/>
      <c r="H109" s="19"/>
      <c r="I109" s="19"/>
      <c r="J109" s="19"/>
    </row>
    <row r="110" spans="1:10" ht="52.5" customHeight="1">
      <c r="A110" s="53"/>
      <c r="B110" s="9" t="s">
        <v>96</v>
      </c>
      <c r="C110" s="10" t="s">
        <v>487</v>
      </c>
      <c r="D110" s="11"/>
      <c r="E110" s="10" t="s">
        <v>97</v>
      </c>
      <c r="F110" s="19"/>
      <c r="G110" s="19"/>
      <c r="H110" s="19"/>
      <c r="I110" s="19"/>
      <c r="J110" s="19"/>
    </row>
    <row r="111" spans="1:10" ht="52.5" customHeight="1">
      <c r="A111" s="54" t="s">
        <v>488</v>
      </c>
      <c r="B111" s="10" t="s">
        <v>98</v>
      </c>
      <c r="C111" s="10" t="s">
        <v>489</v>
      </c>
      <c r="D111" s="11"/>
      <c r="E111" s="10" t="s">
        <v>99</v>
      </c>
      <c r="F111" s="19"/>
      <c r="G111" s="19"/>
      <c r="H111" s="19"/>
      <c r="I111" s="19"/>
      <c r="J111" s="19"/>
    </row>
    <row r="112" spans="1:10" ht="52.5" customHeight="1">
      <c r="A112" s="38" t="s">
        <v>490</v>
      </c>
      <c r="B112" s="10" t="s">
        <v>100</v>
      </c>
      <c r="C112" s="10" t="s">
        <v>491</v>
      </c>
      <c r="D112" s="11"/>
      <c r="E112" s="10" t="s">
        <v>99</v>
      </c>
      <c r="F112" s="19"/>
      <c r="G112" s="19"/>
      <c r="H112" s="19"/>
      <c r="I112" s="19"/>
      <c r="J112" s="19"/>
    </row>
    <row r="113" spans="1:10" ht="75.75" customHeight="1">
      <c r="A113" s="53"/>
      <c r="B113" s="10" t="s">
        <v>154</v>
      </c>
      <c r="C113" s="10" t="s">
        <v>492</v>
      </c>
      <c r="D113" s="11"/>
      <c r="E113" s="10" t="s">
        <v>99</v>
      </c>
      <c r="F113" s="19"/>
      <c r="G113" s="19"/>
      <c r="H113" s="19"/>
      <c r="I113" s="19"/>
      <c r="J113" s="19"/>
    </row>
    <row r="114" spans="1:10" ht="48" customHeight="1">
      <c r="A114" s="37" t="s">
        <v>493</v>
      </c>
      <c r="B114" s="9" t="s">
        <v>101</v>
      </c>
      <c r="C114" s="10" t="s">
        <v>494</v>
      </c>
      <c r="D114" s="11"/>
      <c r="E114" s="10" t="s">
        <v>102</v>
      </c>
      <c r="F114" s="19"/>
      <c r="G114" s="19"/>
      <c r="H114" s="19"/>
      <c r="I114" s="19"/>
      <c r="J114" s="19"/>
    </row>
    <row r="115" spans="1:10" ht="66" customHeight="1">
      <c r="A115" s="38"/>
      <c r="B115" s="9" t="s">
        <v>103</v>
      </c>
      <c r="C115" s="10" t="s">
        <v>495</v>
      </c>
      <c r="D115" s="11"/>
      <c r="E115" s="10" t="s">
        <v>104</v>
      </c>
      <c r="F115" s="19"/>
      <c r="G115" s="19"/>
      <c r="H115" s="19"/>
      <c r="I115" s="19"/>
      <c r="J115" s="19"/>
    </row>
    <row r="116" spans="1:10" ht="48" customHeight="1">
      <c r="A116" s="38"/>
      <c r="B116" s="9" t="s">
        <v>105</v>
      </c>
      <c r="C116" s="10" t="s">
        <v>496</v>
      </c>
      <c r="D116" s="11"/>
      <c r="E116" s="10" t="s">
        <v>106</v>
      </c>
      <c r="F116" s="19"/>
      <c r="G116" s="19"/>
      <c r="H116" s="19"/>
      <c r="I116" s="19"/>
      <c r="J116" s="19"/>
    </row>
    <row r="117" spans="1:10" ht="78" customHeight="1">
      <c r="A117" s="53"/>
      <c r="B117" s="9" t="s">
        <v>107</v>
      </c>
      <c r="C117" s="10" t="s">
        <v>497</v>
      </c>
      <c r="D117" s="11"/>
      <c r="E117" s="10" t="s">
        <v>108</v>
      </c>
      <c r="F117" s="19"/>
      <c r="G117" s="19"/>
      <c r="H117" s="19"/>
      <c r="I117" s="19"/>
      <c r="J117" s="19"/>
    </row>
    <row r="118" spans="1:10" ht="79.5" customHeight="1">
      <c r="A118" s="37" t="s">
        <v>498</v>
      </c>
      <c r="B118" s="9" t="s">
        <v>109</v>
      </c>
      <c r="C118" s="10" t="s">
        <v>500</v>
      </c>
      <c r="D118" s="11"/>
      <c r="E118" s="10" t="s">
        <v>499</v>
      </c>
      <c r="F118" s="19"/>
      <c r="G118" s="19"/>
      <c r="H118" s="19"/>
      <c r="I118" s="19"/>
      <c r="J118" s="19"/>
    </row>
    <row r="119" spans="1:10" s="22" customFormat="1" ht="45" customHeight="1">
      <c r="A119" s="56"/>
      <c r="B119" s="24" t="s">
        <v>110</v>
      </c>
      <c r="C119" s="25" t="s">
        <v>501</v>
      </c>
      <c r="D119" s="8"/>
      <c r="E119" s="25" t="s">
        <v>111</v>
      </c>
      <c r="F119" s="21"/>
      <c r="G119" s="21"/>
      <c r="H119" s="21"/>
      <c r="I119" s="21"/>
      <c r="J119" s="21"/>
    </row>
    <row r="120" spans="1:10" ht="51" customHeight="1">
      <c r="A120" s="37" t="s">
        <v>502</v>
      </c>
      <c r="B120" s="9" t="s">
        <v>112</v>
      </c>
      <c r="C120" s="10" t="s">
        <v>503</v>
      </c>
      <c r="D120" s="11"/>
      <c r="E120" s="10" t="s">
        <v>113</v>
      </c>
      <c r="F120" s="19"/>
      <c r="G120" s="19"/>
      <c r="H120" s="19"/>
      <c r="I120" s="19"/>
      <c r="J120" s="19"/>
    </row>
    <row r="121" spans="1:10" ht="48.75" customHeight="1">
      <c r="A121" s="38"/>
      <c r="B121" s="9" t="s">
        <v>334</v>
      </c>
      <c r="C121" s="10" t="s">
        <v>504</v>
      </c>
      <c r="D121" s="13"/>
      <c r="E121" s="10" t="s">
        <v>335</v>
      </c>
      <c r="F121" s="19"/>
      <c r="G121" s="19"/>
      <c r="H121" s="19"/>
      <c r="I121" s="19"/>
      <c r="J121" s="19"/>
    </row>
    <row r="122" spans="1:10" ht="47.5">
      <c r="A122" s="38"/>
      <c r="B122" s="14" t="s">
        <v>355</v>
      </c>
      <c r="C122" s="12"/>
      <c r="D122" s="28"/>
      <c r="E122" s="12" t="s">
        <v>336</v>
      </c>
      <c r="F122" s="19"/>
      <c r="G122" s="19"/>
      <c r="H122" s="19"/>
      <c r="I122" s="19"/>
      <c r="J122" s="19"/>
    </row>
    <row r="123" spans="1:10" ht="47.5">
      <c r="A123" s="38"/>
      <c r="B123" s="14" t="s">
        <v>356</v>
      </c>
      <c r="C123" s="12"/>
      <c r="D123" s="28"/>
      <c r="E123" s="12" t="s">
        <v>337</v>
      </c>
      <c r="F123" s="19"/>
      <c r="G123" s="19"/>
      <c r="H123" s="19"/>
      <c r="I123" s="19"/>
      <c r="J123" s="19"/>
    </row>
    <row r="124" spans="1:10" ht="56.25" customHeight="1">
      <c r="A124" s="53"/>
      <c r="B124" s="14" t="s">
        <v>357</v>
      </c>
      <c r="C124" s="12"/>
      <c r="D124" s="15"/>
      <c r="E124" s="12" t="s">
        <v>338</v>
      </c>
      <c r="F124" s="19"/>
      <c r="G124" s="19"/>
      <c r="H124" s="19"/>
      <c r="I124" s="19"/>
      <c r="J124" s="19"/>
    </row>
    <row r="125" spans="1:10" ht="45" customHeight="1">
      <c r="A125" s="54" t="s">
        <v>505</v>
      </c>
      <c r="B125" s="10" t="s">
        <v>114</v>
      </c>
      <c r="C125" s="10" t="s">
        <v>506</v>
      </c>
      <c r="D125" s="11"/>
      <c r="E125" s="10" t="s">
        <v>20</v>
      </c>
      <c r="F125" s="19"/>
      <c r="G125" s="19"/>
      <c r="H125" s="19"/>
      <c r="I125" s="19"/>
      <c r="J125" s="19"/>
    </row>
    <row r="126" spans="1:10" ht="39.75" customHeight="1">
      <c r="A126" s="54" t="s">
        <v>508</v>
      </c>
      <c r="B126" s="10" t="s">
        <v>115</v>
      </c>
      <c r="C126" s="10" t="s">
        <v>507</v>
      </c>
      <c r="D126" s="11"/>
      <c r="E126" s="10" t="s">
        <v>20</v>
      </c>
      <c r="F126" s="19"/>
      <c r="G126" s="19"/>
      <c r="H126" s="19"/>
      <c r="I126" s="19"/>
      <c r="J126" s="19"/>
    </row>
    <row r="127" spans="1:10" ht="42" customHeight="1">
      <c r="A127" s="54" t="s">
        <v>509</v>
      </c>
      <c r="B127" s="10" t="s">
        <v>116</v>
      </c>
      <c r="C127" s="10" t="s">
        <v>510</v>
      </c>
      <c r="D127" s="11"/>
      <c r="E127" s="10" t="s">
        <v>20</v>
      </c>
      <c r="F127" s="19"/>
      <c r="G127" s="19"/>
      <c r="H127" s="19"/>
      <c r="I127" s="19"/>
      <c r="J127" s="19"/>
    </row>
    <row r="128" spans="1:10" ht="83.25" customHeight="1">
      <c r="A128" s="47" t="s">
        <v>511</v>
      </c>
      <c r="B128" s="9" t="s">
        <v>117</v>
      </c>
      <c r="C128" s="10" t="s">
        <v>512</v>
      </c>
      <c r="D128" s="11"/>
      <c r="E128" s="10" t="s">
        <v>118</v>
      </c>
      <c r="F128" s="19"/>
      <c r="G128" s="19"/>
      <c r="H128" s="19"/>
      <c r="I128" s="19"/>
      <c r="J128" s="19"/>
    </row>
    <row r="129" spans="1:10" ht="145.5" customHeight="1">
      <c r="A129" s="38" t="s">
        <v>513</v>
      </c>
      <c r="B129" s="10" t="s">
        <v>119</v>
      </c>
      <c r="C129" s="10" t="s">
        <v>514</v>
      </c>
      <c r="D129" s="11"/>
      <c r="E129" s="10" t="s">
        <v>120</v>
      </c>
      <c r="F129" s="19"/>
      <c r="G129" s="19"/>
      <c r="H129" s="19"/>
      <c r="I129" s="19"/>
      <c r="J129" s="19"/>
    </row>
    <row r="130" spans="1:10" ht="102" customHeight="1">
      <c r="A130" s="53"/>
      <c r="B130" s="10" t="s">
        <v>121</v>
      </c>
      <c r="C130" s="10" t="s">
        <v>515</v>
      </c>
      <c r="D130" s="11"/>
      <c r="E130" s="10" t="s">
        <v>20</v>
      </c>
      <c r="F130" s="19"/>
      <c r="G130" s="19"/>
      <c r="H130" s="19"/>
      <c r="I130" s="19"/>
      <c r="J130" s="19"/>
    </row>
    <row r="131" spans="1:10" ht="46.5" customHeight="1">
      <c r="A131" s="3" t="s">
        <v>516</v>
      </c>
      <c r="B131" s="10"/>
      <c r="C131" s="10"/>
      <c r="D131" s="13"/>
      <c r="E131" s="10"/>
      <c r="F131" s="19"/>
      <c r="G131" s="19"/>
      <c r="H131" s="19"/>
      <c r="I131" s="19"/>
      <c r="J131" s="19"/>
    </row>
    <row r="132" spans="1:10" ht="81.75" customHeight="1">
      <c r="A132" s="45" t="s">
        <v>517</v>
      </c>
      <c r="B132" s="9" t="s">
        <v>518</v>
      </c>
      <c r="C132" s="10" t="s">
        <v>519</v>
      </c>
      <c r="D132" s="13"/>
      <c r="E132" s="10"/>
      <c r="F132" s="19"/>
      <c r="G132" s="19"/>
      <c r="H132" s="19"/>
      <c r="I132" s="19"/>
      <c r="J132" s="19"/>
    </row>
    <row r="133" spans="1:10" ht="72" customHeight="1">
      <c r="A133" s="37"/>
      <c r="B133" s="14" t="s">
        <v>122</v>
      </c>
      <c r="C133" s="49"/>
      <c r="D133" s="15"/>
      <c r="E133" s="12" t="s">
        <v>123</v>
      </c>
      <c r="F133" s="19"/>
      <c r="G133" s="19"/>
      <c r="H133" s="19"/>
      <c r="I133" s="19"/>
      <c r="J133" s="19"/>
    </row>
    <row r="134" spans="1:10" ht="93" customHeight="1">
      <c r="A134" s="38"/>
      <c r="B134" s="9" t="s">
        <v>124</v>
      </c>
      <c r="C134" s="49"/>
      <c r="D134" s="11"/>
      <c r="E134" s="10" t="s">
        <v>125</v>
      </c>
      <c r="F134" s="19"/>
      <c r="G134" s="19"/>
      <c r="H134" s="19"/>
      <c r="I134" s="19"/>
      <c r="J134" s="19"/>
    </row>
    <row r="135" spans="1:10" ht="42" customHeight="1">
      <c r="A135" s="53"/>
      <c r="B135" s="10" t="s">
        <v>126</v>
      </c>
      <c r="C135" s="12"/>
      <c r="D135" s="11"/>
      <c r="E135" s="10" t="s">
        <v>127</v>
      </c>
      <c r="F135" s="19"/>
      <c r="G135" s="19"/>
      <c r="H135" s="19"/>
      <c r="I135" s="19"/>
      <c r="J135" s="19"/>
    </row>
    <row r="136" spans="1:10" ht="39" customHeight="1">
      <c r="A136" s="124" t="s">
        <v>520</v>
      </c>
      <c r="B136" s="9" t="s">
        <v>128</v>
      </c>
      <c r="C136" s="10" t="s">
        <v>521</v>
      </c>
      <c r="D136" s="13"/>
      <c r="E136" s="10"/>
      <c r="F136" s="19"/>
      <c r="G136" s="19"/>
      <c r="H136" s="19"/>
      <c r="I136" s="19"/>
      <c r="J136" s="19"/>
    </row>
    <row r="137" spans="1:10" ht="59.25" customHeight="1">
      <c r="A137" s="125"/>
      <c r="B137" s="14" t="s">
        <v>129</v>
      </c>
      <c r="C137" s="16"/>
      <c r="D137" s="15"/>
      <c r="E137" s="12" t="s">
        <v>130</v>
      </c>
      <c r="F137" s="19"/>
      <c r="G137" s="19"/>
      <c r="H137" s="19"/>
      <c r="I137" s="19"/>
      <c r="J137" s="19"/>
    </row>
    <row r="138" spans="1:10" ht="96" customHeight="1">
      <c r="A138" s="38"/>
      <c r="B138" s="9" t="s">
        <v>131</v>
      </c>
      <c r="C138" s="50"/>
      <c r="D138" s="11"/>
      <c r="E138" s="10" t="s">
        <v>132</v>
      </c>
      <c r="F138" s="19"/>
      <c r="G138" s="19"/>
      <c r="H138" s="19"/>
      <c r="I138" s="19"/>
      <c r="J138" s="19"/>
    </row>
    <row r="139" spans="1:10" ht="40.5" customHeight="1">
      <c r="A139" s="53"/>
      <c r="B139" s="10" t="s">
        <v>126</v>
      </c>
      <c r="C139" s="16"/>
      <c r="D139" s="11"/>
      <c r="E139" s="10" t="s">
        <v>127</v>
      </c>
      <c r="F139" s="19"/>
      <c r="G139" s="19"/>
      <c r="H139" s="19"/>
      <c r="I139" s="19"/>
      <c r="J139" s="19"/>
    </row>
    <row r="140" spans="1:10" ht="249.75" customHeight="1">
      <c r="A140" s="47" t="s">
        <v>522</v>
      </c>
      <c r="B140" s="9" t="s">
        <v>133</v>
      </c>
      <c r="C140" s="10" t="s">
        <v>523</v>
      </c>
      <c r="D140" s="11"/>
      <c r="E140" s="10" t="s">
        <v>134</v>
      </c>
      <c r="F140" s="19"/>
      <c r="G140" s="19"/>
      <c r="H140" s="19"/>
      <c r="I140" s="19"/>
      <c r="J140" s="19"/>
    </row>
    <row r="141" spans="1:10" ht="87.75" customHeight="1">
      <c r="A141" s="38" t="s">
        <v>524</v>
      </c>
      <c r="B141" s="10" t="s">
        <v>135</v>
      </c>
      <c r="C141" s="10" t="s">
        <v>514</v>
      </c>
      <c r="D141" s="11"/>
      <c r="E141" s="10" t="s">
        <v>120</v>
      </c>
      <c r="F141" s="19"/>
      <c r="G141" s="19"/>
      <c r="H141" s="19"/>
      <c r="I141" s="19"/>
      <c r="J141" s="19"/>
    </row>
    <row r="142" spans="1:10" ht="76.5" customHeight="1">
      <c r="A142" s="53"/>
      <c r="B142" s="10" t="s">
        <v>136</v>
      </c>
      <c r="C142" s="10" t="s">
        <v>515</v>
      </c>
      <c r="D142" s="11"/>
      <c r="E142" s="10" t="s">
        <v>20</v>
      </c>
      <c r="F142" s="19"/>
      <c r="G142" s="19"/>
      <c r="H142" s="19"/>
      <c r="I142" s="19"/>
      <c r="J142" s="19"/>
    </row>
    <row r="143" spans="1:10" ht="51.75" customHeight="1">
      <c r="A143" s="47" t="s">
        <v>525</v>
      </c>
      <c r="B143" s="10"/>
      <c r="C143" s="10" t="s">
        <v>526</v>
      </c>
      <c r="D143" s="13"/>
      <c r="E143" s="10"/>
      <c r="F143" s="19"/>
      <c r="G143" s="19"/>
      <c r="H143" s="19"/>
      <c r="I143" s="19"/>
      <c r="J143" s="19"/>
    </row>
    <row r="144" spans="1:10" ht="57.75" customHeight="1">
      <c r="A144" s="37" t="s">
        <v>527</v>
      </c>
      <c r="B144" s="9" t="s">
        <v>137</v>
      </c>
      <c r="C144" s="10" t="s">
        <v>519</v>
      </c>
      <c r="D144" s="13"/>
      <c r="E144" s="10"/>
      <c r="F144" s="19"/>
      <c r="G144" s="19"/>
      <c r="H144" s="19"/>
      <c r="I144" s="19"/>
      <c r="J144" s="19"/>
    </row>
    <row r="145" spans="1:10" ht="177" customHeight="1">
      <c r="A145" s="37"/>
      <c r="B145" s="12" t="s">
        <v>155</v>
      </c>
      <c r="C145" s="12"/>
      <c r="D145" s="15"/>
      <c r="E145" s="12" t="s">
        <v>20</v>
      </c>
      <c r="F145" s="19"/>
      <c r="G145" s="19"/>
      <c r="H145" s="19"/>
      <c r="I145" s="19"/>
      <c r="J145" s="19"/>
    </row>
    <row r="146" spans="1:10" ht="220.5" customHeight="1">
      <c r="A146" s="38"/>
      <c r="B146" s="9" t="s">
        <v>138</v>
      </c>
      <c r="C146" s="49"/>
      <c r="D146" s="11"/>
      <c r="E146" s="10" t="s">
        <v>139</v>
      </c>
      <c r="F146" s="19"/>
      <c r="G146" s="19"/>
      <c r="H146" s="19"/>
      <c r="I146" s="19"/>
      <c r="J146" s="19"/>
    </row>
    <row r="147" spans="1:10" ht="81.75" customHeight="1">
      <c r="A147" s="38"/>
      <c r="B147" s="9" t="s">
        <v>140</v>
      </c>
      <c r="C147" s="49"/>
      <c r="D147" s="11"/>
      <c r="E147" s="10" t="s">
        <v>141</v>
      </c>
      <c r="F147" s="19"/>
      <c r="G147" s="19"/>
      <c r="H147" s="19"/>
      <c r="I147" s="19"/>
      <c r="J147" s="19"/>
    </row>
    <row r="148" spans="1:10" ht="56.25" customHeight="1">
      <c r="A148" s="53"/>
      <c r="B148" s="10" t="s">
        <v>142</v>
      </c>
      <c r="C148" s="12"/>
      <c r="D148" s="11"/>
      <c r="E148" s="10" t="s">
        <v>20</v>
      </c>
      <c r="F148" s="19"/>
      <c r="G148" s="19"/>
      <c r="H148" s="19"/>
      <c r="I148" s="19"/>
      <c r="J148" s="19"/>
    </row>
    <row r="149" spans="1:10" ht="52.5" customHeight="1">
      <c r="A149" s="47" t="s">
        <v>528</v>
      </c>
      <c r="B149" s="9" t="s">
        <v>143</v>
      </c>
      <c r="C149" s="10" t="s">
        <v>529</v>
      </c>
      <c r="D149" s="11"/>
      <c r="E149" s="10" t="s">
        <v>144</v>
      </c>
      <c r="F149" s="19"/>
      <c r="G149" s="19"/>
      <c r="H149" s="19"/>
      <c r="I149" s="19"/>
      <c r="J149" s="19"/>
    </row>
    <row r="150" spans="1:10" ht="84.75" customHeight="1">
      <c r="A150" s="38" t="s">
        <v>530</v>
      </c>
      <c r="B150" s="10" t="s">
        <v>145</v>
      </c>
      <c r="C150" s="10" t="s">
        <v>514</v>
      </c>
      <c r="D150" s="11"/>
      <c r="E150" s="10" t="s">
        <v>120</v>
      </c>
      <c r="F150" s="19"/>
      <c r="G150" s="19"/>
      <c r="H150" s="19"/>
      <c r="I150" s="19"/>
      <c r="J150" s="19"/>
    </row>
    <row r="151" spans="1:10" ht="69" customHeight="1">
      <c r="A151" s="53"/>
      <c r="B151" s="10" t="s">
        <v>136</v>
      </c>
      <c r="C151" s="10" t="s">
        <v>515</v>
      </c>
      <c r="D151" s="11"/>
      <c r="E151" s="10" t="s">
        <v>20</v>
      </c>
      <c r="F151" s="19"/>
      <c r="G151" s="19"/>
      <c r="H151" s="19"/>
      <c r="I151" s="19"/>
      <c r="J151" s="19"/>
    </row>
    <row r="152" spans="1:10" ht="39.75" customHeight="1">
      <c r="A152" s="32" t="s">
        <v>531</v>
      </c>
      <c r="B152" s="10"/>
      <c r="C152" s="10"/>
      <c r="D152" s="11"/>
      <c r="E152" s="10"/>
      <c r="F152" s="19"/>
      <c r="G152" s="19"/>
      <c r="H152" s="19"/>
      <c r="I152" s="19"/>
      <c r="J152" s="19"/>
    </row>
    <row r="153" spans="1:10" ht="72" customHeight="1">
      <c r="A153" s="46"/>
      <c r="B153" s="10" t="s">
        <v>156</v>
      </c>
      <c r="C153" s="10" t="s">
        <v>532</v>
      </c>
      <c r="D153" s="11"/>
      <c r="E153" s="10" t="s">
        <v>20</v>
      </c>
      <c r="F153" s="19"/>
      <c r="G153" s="19"/>
      <c r="H153" s="19"/>
      <c r="I153" s="19"/>
      <c r="J153" s="19"/>
    </row>
    <row r="154" spans="1:10" ht="49.5" customHeight="1">
      <c r="A154" s="53"/>
      <c r="B154" s="10" t="s">
        <v>146</v>
      </c>
      <c r="C154" s="10" t="s">
        <v>173</v>
      </c>
      <c r="D154" s="11"/>
      <c r="E154" s="10" t="s">
        <v>20</v>
      </c>
      <c r="F154" s="19"/>
      <c r="G154" s="19"/>
      <c r="H154" s="19"/>
      <c r="I154" s="19"/>
      <c r="J154" s="19"/>
    </row>
    <row r="155" spans="1:10" ht="51" customHeight="1">
      <c r="A155" s="3" t="s">
        <v>533</v>
      </c>
      <c r="B155" s="10"/>
      <c r="C155" s="10" t="s">
        <v>188</v>
      </c>
      <c r="D155" s="11"/>
      <c r="E155" s="10"/>
      <c r="F155" s="19"/>
      <c r="G155" s="19"/>
      <c r="H155" s="19"/>
      <c r="I155" s="19"/>
      <c r="J155" s="19"/>
    </row>
    <row r="156" spans="1:10" ht="103.5" customHeight="1">
      <c r="A156" s="45" t="s">
        <v>534</v>
      </c>
      <c r="B156" s="9" t="s">
        <v>536</v>
      </c>
      <c r="C156" s="10" t="s">
        <v>572</v>
      </c>
      <c r="D156" s="11"/>
      <c r="E156" s="10" t="s">
        <v>215</v>
      </c>
      <c r="F156" s="19"/>
      <c r="G156" s="19"/>
      <c r="H156" s="19"/>
      <c r="I156" s="19"/>
      <c r="J156" s="19"/>
    </row>
    <row r="157" spans="1:10" ht="43.5" customHeight="1">
      <c r="A157" s="53"/>
      <c r="B157" s="9" t="s">
        <v>147</v>
      </c>
      <c r="C157" s="10" t="s">
        <v>189</v>
      </c>
      <c r="D157" s="11"/>
      <c r="E157" s="10" t="s">
        <v>215</v>
      </c>
      <c r="F157" s="19"/>
      <c r="G157" s="19"/>
      <c r="H157" s="19"/>
      <c r="I157" s="19"/>
      <c r="J157" s="19"/>
    </row>
    <row r="158" spans="1:10" ht="63" customHeight="1">
      <c r="A158" s="45" t="s">
        <v>535</v>
      </c>
      <c r="B158" s="9" t="s">
        <v>148</v>
      </c>
      <c r="C158" s="10" t="s">
        <v>195</v>
      </c>
      <c r="D158" s="11"/>
      <c r="E158" s="10" t="s">
        <v>215</v>
      </c>
      <c r="F158" s="19"/>
      <c r="G158" s="19"/>
      <c r="H158" s="19"/>
      <c r="I158" s="19"/>
      <c r="J158" s="19"/>
    </row>
    <row r="159" spans="1:10" ht="111.75" customHeight="1">
      <c r="A159" s="32"/>
      <c r="B159" s="9" t="s">
        <v>149</v>
      </c>
      <c r="C159" s="10" t="s">
        <v>196</v>
      </c>
      <c r="D159" s="11"/>
      <c r="E159" s="10" t="s">
        <v>215</v>
      </c>
      <c r="F159" s="19"/>
      <c r="G159" s="19"/>
      <c r="H159" s="19"/>
      <c r="I159" s="19"/>
      <c r="J159" s="19"/>
    </row>
    <row r="160" spans="1:10" ht="79.5" customHeight="1">
      <c r="A160" s="32"/>
      <c r="B160" s="9" t="s">
        <v>537</v>
      </c>
      <c r="C160" s="10" t="s">
        <v>197</v>
      </c>
      <c r="D160" s="11"/>
      <c r="E160" s="10" t="s">
        <v>215</v>
      </c>
      <c r="F160" s="19"/>
      <c r="G160" s="19"/>
      <c r="H160" s="19"/>
      <c r="I160" s="19"/>
      <c r="J160" s="19"/>
    </row>
    <row r="161" spans="1:10" ht="104.5">
      <c r="A161" s="32"/>
      <c r="B161" s="9" t="s">
        <v>204</v>
      </c>
      <c r="C161" s="10" t="s">
        <v>198</v>
      </c>
      <c r="D161" s="11"/>
      <c r="E161" s="10" t="s">
        <v>215</v>
      </c>
      <c r="F161" s="19"/>
      <c r="G161" s="19"/>
      <c r="H161" s="19"/>
      <c r="I161" s="19"/>
      <c r="J161" s="19"/>
    </row>
    <row r="162" spans="1:10" ht="76">
      <c r="A162" s="32"/>
      <c r="B162" s="9" t="s">
        <v>205</v>
      </c>
      <c r="C162" s="10" t="s">
        <v>199</v>
      </c>
      <c r="D162" s="11"/>
      <c r="E162" s="10" t="s">
        <v>215</v>
      </c>
      <c r="F162" s="19"/>
      <c r="G162" s="19"/>
      <c r="H162" s="19"/>
      <c r="I162" s="19"/>
      <c r="J162" s="19"/>
    </row>
    <row r="163" spans="1:10" ht="122.25" customHeight="1">
      <c r="A163" s="32"/>
      <c r="B163" s="9" t="s">
        <v>206</v>
      </c>
      <c r="C163" s="10" t="s">
        <v>200</v>
      </c>
      <c r="D163" s="11"/>
      <c r="E163" s="10" t="s">
        <v>215</v>
      </c>
      <c r="F163" s="19"/>
      <c r="G163" s="19"/>
      <c r="H163" s="19"/>
      <c r="I163" s="19"/>
      <c r="J163" s="19"/>
    </row>
    <row r="164" spans="1:10" ht="93" customHeight="1">
      <c r="A164" s="32"/>
      <c r="B164" s="9" t="s">
        <v>203</v>
      </c>
      <c r="C164" s="10" t="s">
        <v>201</v>
      </c>
      <c r="D164" s="11"/>
      <c r="E164" s="10" t="s">
        <v>215</v>
      </c>
      <c r="F164" s="19"/>
      <c r="G164" s="19"/>
      <c r="H164" s="19"/>
      <c r="I164" s="19"/>
      <c r="J164" s="19"/>
    </row>
    <row r="165" spans="1:10" ht="104.25" customHeight="1">
      <c r="A165" s="32"/>
      <c r="B165" s="9" t="s">
        <v>207</v>
      </c>
      <c r="C165" s="10" t="s">
        <v>202</v>
      </c>
      <c r="D165" s="11"/>
      <c r="E165" s="10" t="s">
        <v>215</v>
      </c>
      <c r="F165" s="19"/>
      <c r="G165" s="19"/>
      <c r="H165" s="19"/>
      <c r="I165" s="19"/>
      <c r="J165" s="19"/>
    </row>
    <row r="166" spans="1:10" ht="76">
      <c r="A166" s="32"/>
      <c r="B166" s="9" t="s">
        <v>208</v>
      </c>
      <c r="C166" s="10" t="s">
        <v>210</v>
      </c>
      <c r="D166" s="11"/>
      <c r="E166" s="10" t="s">
        <v>215</v>
      </c>
      <c r="F166" s="19"/>
      <c r="G166" s="19"/>
      <c r="H166" s="19"/>
      <c r="I166" s="19"/>
      <c r="J166" s="19"/>
    </row>
    <row r="167" spans="1:10" ht="94.5" customHeight="1">
      <c r="A167" s="32"/>
      <c r="B167" s="9" t="s">
        <v>209</v>
      </c>
      <c r="C167" s="10" t="s">
        <v>211</v>
      </c>
      <c r="D167" s="11"/>
      <c r="E167" s="10" t="s">
        <v>215</v>
      </c>
      <c r="F167" s="19"/>
      <c r="G167" s="19"/>
      <c r="H167" s="19"/>
      <c r="I167" s="19"/>
      <c r="J167" s="19"/>
    </row>
    <row r="168" spans="1:10" ht="132.75" customHeight="1">
      <c r="A168" s="32"/>
      <c r="B168" s="9" t="s">
        <v>212</v>
      </c>
      <c r="C168" s="10" t="s">
        <v>213</v>
      </c>
      <c r="D168" s="11"/>
      <c r="E168" s="10" t="s">
        <v>215</v>
      </c>
      <c r="F168" s="19"/>
      <c r="G168" s="19"/>
      <c r="H168" s="19"/>
      <c r="I168" s="19"/>
      <c r="J168" s="19"/>
    </row>
    <row r="169" spans="1:10" ht="129" customHeight="1">
      <c r="A169" s="32"/>
      <c r="B169" s="9" t="s">
        <v>538</v>
      </c>
      <c r="C169" s="10" t="s">
        <v>214</v>
      </c>
      <c r="D169" s="11"/>
      <c r="E169" s="10" t="s">
        <v>215</v>
      </c>
      <c r="F169" s="19"/>
      <c r="G169" s="19"/>
      <c r="H169" s="19"/>
      <c r="I169" s="19"/>
      <c r="J169" s="19"/>
    </row>
    <row r="170" spans="1:10" ht="175.5" customHeight="1">
      <c r="A170" s="32"/>
      <c r="B170" s="9" t="s">
        <v>216</v>
      </c>
      <c r="C170" s="10" t="s">
        <v>190</v>
      </c>
      <c r="D170" s="11"/>
      <c r="E170" s="10" t="s">
        <v>215</v>
      </c>
      <c r="F170" s="19"/>
      <c r="G170" s="19"/>
      <c r="H170" s="19"/>
      <c r="I170" s="19"/>
      <c r="J170" s="19"/>
    </row>
    <row r="171" spans="1:10" ht="135" customHeight="1">
      <c r="A171" s="32"/>
      <c r="B171" s="9" t="s">
        <v>217</v>
      </c>
      <c r="C171" s="10" t="s">
        <v>191</v>
      </c>
      <c r="D171" s="11"/>
      <c r="E171" s="10" t="s">
        <v>215</v>
      </c>
      <c r="F171" s="19"/>
      <c r="G171" s="19"/>
      <c r="H171" s="19"/>
      <c r="I171" s="19"/>
      <c r="J171" s="19"/>
    </row>
    <row r="172" spans="1:10" ht="104.5">
      <c r="A172" s="32"/>
      <c r="B172" s="9" t="s">
        <v>218</v>
      </c>
      <c r="C172" s="10" t="s">
        <v>219</v>
      </c>
      <c r="D172" s="11"/>
      <c r="E172" s="10" t="s">
        <v>215</v>
      </c>
      <c r="F172" s="19"/>
      <c r="G172" s="19"/>
      <c r="H172" s="19"/>
      <c r="I172" s="19"/>
      <c r="J172" s="19"/>
    </row>
    <row r="173" spans="1:10" ht="188.25" customHeight="1">
      <c r="A173" s="32"/>
      <c r="B173" s="9" t="s">
        <v>220</v>
      </c>
      <c r="C173" s="10" t="s">
        <v>221</v>
      </c>
      <c r="D173" s="11"/>
      <c r="E173" s="10" t="s">
        <v>215</v>
      </c>
      <c r="F173" s="19"/>
      <c r="G173" s="19"/>
      <c r="H173" s="19"/>
      <c r="I173" s="19"/>
      <c r="J173" s="19"/>
    </row>
    <row r="174" spans="1:10" ht="114">
      <c r="A174" s="32"/>
      <c r="B174" s="9" t="s">
        <v>222</v>
      </c>
      <c r="C174" s="10" t="s">
        <v>223</v>
      </c>
      <c r="D174" s="11"/>
      <c r="E174" s="10" t="s">
        <v>215</v>
      </c>
      <c r="F174" s="19"/>
      <c r="G174" s="19"/>
      <c r="H174" s="19"/>
      <c r="I174" s="19"/>
      <c r="J174" s="19"/>
    </row>
    <row r="175" spans="1:10" ht="133.5" customHeight="1">
      <c r="A175" s="32"/>
      <c r="B175" s="9" t="s">
        <v>224</v>
      </c>
      <c r="C175" s="10" t="s">
        <v>225</v>
      </c>
      <c r="D175" s="11"/>
      <c r="E175" s="10" t="s">
        <v>215</v>
      </c>
      <c r="F175" s="19"/>
      <c r="G175" s="19"/>
      <c r="H175" s="19"/>
      <c r="I175" s="19"/>
      <c r="J175" s="19"/>
    </row>
    <row r="176" spans="1:10" ht="196.5" customHeight="1">
      <c r="A176" s="32"/>
      <c r="B176" s="9" t="s">
        <v>226</v>
      </c>
      <c r="C176" s="10" t="s">
        <v>227</v>
      </c>
      <c r="D176" s="11"/>
      <c r="E176" s="10" t="s">
        <v>215</v>
      </c>
      <c r="F176" s="19"/>
      <c r="G176" s="19"/>
      <c r="H176" s="19"/>
      <c r="I176" s="19"/>
      <c r="J176" s="19"/>
    </row>
    <row r="177" spans="1:10" ht="65.25" customHeight="1">
      <c r="A177" s="32"/>
      <c r="B177" s="9" t="s">
        <v>228</v>
      </c>
      <c r="C177" s="10" t="s">
        <v>539</v>
      </c>
      <c r="D177" s="11"/>
      <c r="E177" s="10" t="s">
        <v>215</v>
      </c>
      <c r="F177" s="19"/>
      <c r="G177" s="19"/>
      <c r="H177" s="19"/>
      <c r="I177" s="19"/>
      <c r="J177" s="19"/>
    </row>
    <row r="178" spans="1:10" ht="59.25" customHeight="1">
      <c r="A178" s="32"/>
      <c r="B178" s="9" t="s">
        <v>229</v>
      </c>
      <c r="C178" s="10" t="s">
        <v>540</v>
      </c>
      <c r="D178" s="11"/>
      <c r="E178" s="10" t="s">
        <v>215</v>
      </c>
      <c r="F178" s="19"/>
      <c r="G178" s="19"/>
      <c r="H178" s="19"/>
      <c r="I178" s="19"/>
      <c r="J178" s="19"/>
    </row>
    <row r="179" spans="1:10" ht="91.5" customHeight="1">
      <c r="A179" s="32"/>
      <c r="B179" s="9" t="s">
        <v>230</v>
      </c>
      <c r="C179" s="10" t="s">
        <v>541</v>
      </c>
      <c r="D179" s="11"/>
      <c r="E179" s="10" t="s">
        <v>215</v>
      </c>
      <c r="F179" s="19"/>
      <c r="G179" s="19"/>
      <c r="H179" s="19"/>
      <c r="I179" s="19"/>
      <c r="J179" s="19"/>
    </row>
    <row r="180" spans="1:10" ht="105.75" customHeight="1">
      <c r="A180" s="32"/>
      <c r="B180" s="9" t="s">
        <v>231</v>
      </c>
      <c r="C180" s="10" t="s">
        <v>542</v>
      </c>
      <c r="D180" s="11"/>
      <c r="E180" s="10" t="s">
        <v>215</v>
      </c>
      <c r="F180" s="19"/>
      <c r="G180" s="19"/>
      <c r="H180" s="19"/>
      <c r="I180" s="19"/>
      <c r="J180" s="19"/>
    </row>
    <row r="181" spans="1:10" ht="56.25" customHeight="1">
      <c r="A181" s="32"/>
      <c r="B181" s="9" t="s">
        <v>232</v>
      </c>
      <c r="C181" s="10" t="s">
        <v>543</v>
      </c>
      <c r="D181" s="11"/>
      <c r="E181" s="10" t="s">
        <v>215</v>
      </c>
      <c r="F181" s="19"/>
      <c r="G181" s="19"/>
      <c r="H181" s="19"/>
      <c r="I181" s="19"/>
      <c r="J181" s="19"/>
    </row>
    <row r="182" spans="1:10" ht="110.25" customHeight="1">
      <c r="A182" s="32"/>
      <c r="B182" s="9" t="s">
        <v>233</v>
      </c>
      <c r="C182" s="10" t="s">
        <v>544</v>
      </c>
      <c r="D182" s="11"/>
      <c r="E182" s="10" t="s">
        <v>215</v>
      </c>
      <c r="F182" s="19"/>
      <c r="G182" s="19"/>
      <c r="H182" s="19"/>
      <c r="I182" s="19"/>
      <c r="J182" s="19"/>
    </row>
    <row r="183" spans="1:10" ht="62.25" customHeight="1">
      <c r="A183" s="32"/>
      <c r="B183" s="9" t="s">
        <v>150</v>
      </c>
      <c r="C183" s="10" t="s">
        <v>545</v>
      </c>
      <c r="D183" s="11"/>
      <c r="E183" s="10" t="s">
        <v>215</v>
      </c>
      <c r="F183" s="19"/>
      <c r="G183" s="19"/>
      <c r="H183" s="19"/>
      <c r="I183" s="19"/>
      <c r="J183" s="19"/>
    </row>
    <row r="184" spans="1:10" ht="49.5" customHeight="1">
      <c r="A184" s="32"/>
      <c r="B184" s="9" t="s">
        <v>234</v>
      </c>
      <c r="C184" s="10" t="s">
        <v>235</v>
      </c>
      <c r="D184" s="11"/>
      <c r="E184" s="10" t="s">
        <v>215</v>
      </c>
      <c r="F184" s="19"/>
      <c r="G184" s="19"/>
      <c r="H184" s="19"/>
      <c r="I184" s="19"/>
      <c r="J184" s="19"/>
    </row>
    <row r="185" spans="1:10" ht="62.25" customHeight="1">
      <c r="A185" s="32"/>
      <c r="B185" s="9" t="s">
        <v>236</v>
      </c>
      <c r="C185" s="10" t="s">
        <v>237</v>
      </c>
      <c r="D185" s="11"/>
      <c r="E185" s="10" t="s">
        <v>215</v>
      </c>
      <c r="F185" s="19"/>
      <c r="G185" s="19"/>
      <c r="H185" s="19"/>
      <c r="I185" s="19"/>
      <c r="J185" s="19"/>
    </row>
    <row r="186" spans="1:10" ht="147" customHeight="1">
      <c r="A186" s="32"/>
      <c r="B186" s="52" t="s">
        <v>573</v>
      </c>
      <c r="C186" s="10" t="s">
        <v>238</v>
      </c>
      <c r="D186" s="11"/>
      <c r="E186" s="10" t="s">
        <v>215</v>
      </c>
      <c r="F186" s="51"/>
      <c r="G186" s="19"/>
      <c r="H186" s="19"/>
      <c r="I186" s="19"/>
      <c r="J186" s="19"/>
    </row>
    <row r="187" spans="1:10" ht="135" customHeight="1">
      <c r="A187" s="32"/>
      <c r="B187" s="9" t="s">
        <v>239</v>
      </c>
      <c r="C187" s="10" t="s">
        <v>240</v>
      </c>
      <c r="D187" s="11"/>
      <c r="E187" s="10" t="s">
        <v>215</v>
      </c>
      <c r="F187" s="19"/>
      <c r="G187" s="19"/>
      <c r="H187" s="19"/>
      <c r="I187" s="19"/>
      <c r="J187" s="19"/>
    </row>
    <row r="188" spans="1:10" ht="135" customHeight="1">
      <c r="A188" s="32"/>
      <c r="B188" s="9" t="s">
        <v>241</v>
      </c>
      <c r="C188" s="10" t="s">
        <v>242</v>
      </c>
      <c r="D188" s="11"/>
      <c r="E188" s="10" t="s">
        <v>215</v>
      </c>
      <c r="F188" s="19"/>
      <c r="G188" s="19"/>
      <c r="H188" s="19"/>
      <c r="I188" s="19"/>
      <c r="J188" s="19"/>
    </row>
    <row r="189" spans="1:10" ht="210.75" customHeight="1">
      <c r="A189" s="32"/>
      <c r="B189" s="9" t="s">
        <v>243</v>
      </c>
      <c r="C189" s="10" t="s">
        <v>244</v>
      </c>
      <c r="D189" s="11"/>
      <c r="E189" s="10" t="s">
        <v>215</v>
      </c>
      <c r="F189" s="19"/>
      <c r="G189" s="19"/>
      <c r="H189" s="19"/>
      <c r="I189" s="19"/>
      <c r="J189" s="19"/>
    </row>
    <row r="190" spans="1:10" ht="106.5" customHeight="1">
      <c r="A190" s="32"/>
      <c r="B190" s="9" t="s">
        <v>246</v>
      </c>
      <c r="C190" s="10" t="s">
        <v>245</v>
      </c>
      <c r="D190" s="11"/>
      <c r="E190" s="10" t="s">
        <v>215</v>
      </c>
      <c r="F190" s="19"/>
      <c r="G190" s="19"/>
      <c r="H190" s="19"/>
      <c r="I190" s="19"/>
      <c r="J190" s="19"/>
    </row>
    <row r="191" spans="1:10" ht="63.75" customHeight="1">
      <c r="A191" s="53"/>
      <c r="B191" s="9" t="s">
        <v>151</v>
      </c>
      <c r="C191" s="10" t="s">
        <v>192</v>
      </c>
      <c r="D191" s="11"/>
      <c r="E191" s="10" t="s">
        <v>215</v>
      </c>
      <c r="F191" s="19"/>
      <c r="G191" s="19"/>
      <c r="H191" s="19"/>
      <c r="I191" s="19"/>
      <c r="J191" s="19"/>
    </row>
    <row r="192" spans="1:10" ht="76.5" customHeight="1">
      <c r="A192" s="47" t="s">
        <v>546</v>
      </c>
      <c r="B192" s="9" t="s">
        <v>247</v>
      </c>
      <c r="C192" s="10" t="s">
        <v>193</v>
      </c>
      <c r="D192" s="11"/>
      <c r="E192" s="10" t="s">
        <v>215</v>
      </c>
      <c r="F192" s="19"/>
      <c r="G192" s="19"/>
      <c r="H192" s="19"/>
      <c r="I192" s="19"/>
      <c r="J192" s="19"/>
    </row>
    <row r="193" spans="1:10" ht="72.75" customHeight="1">
      <c r="A193" s="47" t="s">
        <v>547</v>
      </c>
      <c r="B193" s="9" t="s">
        <v>248</v>
      </c>
      <c r="C193" s="10" t="s">
        <v>194</v>
      </c>
      <c r="D193" s="11"/>
      <c r="E193" s="10" t="s">
        <v>215</v>
      </c>
      <c r="F193" s="19"/>
      <c r="G193" s="19"/>
      <c r="H193" s="19"/>
      <c r="I193" s="19"/>
      <c r="J193" s="19"/>
    </row>
    <row r="194" spans="1:10" ht="84" customHeight="1">
      <c r="A194" s="45" t="s">
        <v>548</v>
      </c>
      <c r="B194" s="9" t="s">
        <v>249</v>
      </c>
      <c r="C194" s="10" t="s">
        <v>250</v>
      </c>
      <c r="D194" s="11"/>
      <c r="E194" s="10" t="s">
        <v>215</v>
      </c>
      <c r="F194" s="19"/>
      <c r="G194" s="19"/>
      <c r="H194" s="19"/>
      <c r="I194" s="19"/>
      <c r="J194" s="19"/>
    </row>
    <row r="195" spans="1:10" ht="85.5" customHeight="1">
      <c r="A195" s="55"/>
      <c r="B195" s="9" t="s">
        <v>251</v>
      </c>
      <c r="C195" s="10" t="s">
        <v>252</v>
      </c>
      <c r="D195" s="11"/>
      <c r="E195" s="10" t="s">
        <v>215</v>
      </c>
      <c r="F195" s="19"/>
      <c r="G195" s="19"/>
      <c r="H195" s="19"/>
      <c r="I195" s="19"/>
      <c r="J195" s="19"/>
    </row>
    <row r="196" spans="1:10" ht="70.5" customHeight="1">
      <c r="A196" s="47" t="s">
        <v>549</v>
      </c>
      <c r="B196" s="9" t="s">
        <v>152</v>
      </c>
      <c r="C196" s="10" t="s">
        <v>551</v>
      </c>
      <c r="D196" s="11"/>
      <c r="E196" s="10" t="s">
        <v>215</v>
      </c>
      <c r="F196" s="19"/>
      <c r="G196" s="19"/>
      <c r="H196" s="19"/>
      <c r="I196" s="19"/>
      <c r="J196" s="19"/>
    </row>
    <row r="197" spans="1:10" ht="89.25" customHeight="1">
      <c r="A197" s="27" t="s">
        <v>550</v>
      </c>
      <c r="B197" s="9" t="s">
        <v>253</v>
      </c>
      <c r="C197" s="10" t="s">
        <v>552</v>
      </c>
      <c r="D197" s="11"/>
      <c r="E197" s="10" t="s">
        <v>215</v>
      </c>
      <c r="F197" s="19"/>
      <c r="G197" s="19"/>
      <c r="H197" s="19"/>
      <c r="I197" s="19"/>
      <c r="J197" s="19"/>
    </row>
    <row r="198" spans="1:10" ht="144.75" customHeight="1">
      <c r="A198" s="32"/>
      <c r="B198" s="9" t="s">
        <v>254</v>
      </c>
      <c r="C198" s="10" t="s">
        <v>553</v>
      </c>
      <c r="D198" s="11"/>
      <c r="E198" s="10" t="s">
        <v>215</v>
      </c>
      <c r="F198" s="19"/>
      <c r="G198" s="19"/>
      <c r="H198" s="19"/>
      <c r="I198" s="19"/>
      <c r="J198" s="19"/>
    </row>
    <row r="199" spans="1:10" ht="111" customHeight="1">
      <c r="A199" s="32"/>
      <c r="B199" s="9" t="s">
        <v>255</v>
      </c>
      <c r="C199" s="10" t="s">
        <v>256</v>
      </c>
      <c r="D199" s="11"/>
      <c r="E199" s="10" t="s">
        <v>215</v>
      </c>
      <c r="F199" s="19"/>
      <c r="G199" s="19"/>
      <c r="H199" s="19"/>
      <c r="I199" s="19"/>
      <c r="J199" s="19"/>
    </row>
    <row r="200" spans="1:10" ht="90.75" customHeight="1">
      <c r="A200" s="32"/>
      <c r="B200" s="9" t="s">
        <v>258</v>
      </c>
      <c r="C200" s="10" t="s">
        <v>257</v>
      </c>
      <c r="D200" s="11"/>
      <c r="E200" s="10" t="s">
        <v>215</v>
      </c>
      <c r="F200" s="19"/>
      <c r="G200" s="19"/>
      <c r="H200" s="19"/>
      <c r="I200" s="19"/>
      <c r="J200" s="19"/>
    </row>
    <row r="201" spans="1:10" ht="114">
      <c r="A201" s="32"/>
      <c r="B201" s="9" t="s">
        <v>259</v>
      </c>
      <c r="C201" s="10" t="s">
        <v>260</v>
      </c>
      <c r="D201" s="11"/>
      <c r="E201" s="10" t="s">
        <v>215</v>
      </c>
      <c r="F201" s="19"/>
      <c r="G201" s="19"/>
      <c r="H201" s="19"/>
      <c r="I201" s="19"/>
      <c r="J201" s="19"/>
    </row>
    <row r="202" spans="1:10" ht="114" customHeight="1">
      <c r="A202" s="53"/>
      <c r="B202" s="9" t="s">
        <v>261</v>
      </c>
      <c r="C202" s="10" t="s">
        <v>262</v>
      </c>
      <c r="D202" s="11"/>
      <c r="E202" s="10" t="s">
        <v>215</v>
      </c>
      <c r="F202" s="19"/>
      <c r="G202" s="19"/>
      <c r="H202" s="19"/>
      <c r="I202" s="19"/>
      <c r="J202" s="19"/>
    </row>
    <row r="203" spans="1:10" ht="71.25" customHeight="1">
      <c r="A203" s="45" t="s">
        <v>554</v>
      </c>
      <c r="B203" s="9" t="s">
        <v>263</v>
      </c>
      <c r="C203" s="10" t="s">
        <v>281</v>
      </c>
      <c r="D203" s="11"/>
      <c r="E203" s="10" t="s">
        <v>215</v>
      </c>
      <c r="F203" s="19"/>
      <c r="G203" s="19"/>
      <c r="H203" s="19"/>
      <c r="I203" s="19"/>
      <c r="J203" s="19"/>
    </row>
    <row r="204" spans="1:10" ht="90.75" customHeight="1">
      <c r="A204" s="53"/>
      <c r="B204" s="9" t="s">
        <v>264</v>
      </c>
      <c r="C204" s="10" t="s">
        <v>282</v>
      </c>
      <c r="D204" s="11"/>
      <c r="E204" s="10" t="s">
        <v>215</v>
      </c>
      <c r="F204" s="19"/>
      <c r="G204" s="19"/>
      <c r="H204" s="19"/>
      <c r="I204" s="19"/>
      <c r="J204" s="19"/>
    </row>
    <row r="205" spans="1:10" ht="218.25" customHeight="1">
      <c r="A205" s="45" t="s">
        <v>555</v>
      </c>
      <c r="B205" s="9" t="s">
        <v>265</v>
      </c>
      <c r="C205" s="10" t="s">
        <v>283</v>
      </c>
      <c r="D205" s="11"/>
      <c r="E205" s="10" t="s">
        <v>215</v>
      </c>
      <c r="F205" s="19"/>
      <c r="G205" s="19"/>
      <c r="H205" s="19"/>
      <c r="I205" s="19"/>
      <c r="J205" s="19"/>
    </row>
    <row r="206" spans="1:10" ht="81" customHeight="1">
      <c r="A206" s="32"/>
      <c r="B206" s="9" t="s">
        <v>266</v>
      </c>
      <c r="C206" s="10" t="s">
        <v>284</v>
      </c>
      <c r="D206" s="11"/>
      <c r="E206" s="10" t="s">
        <v>215</v>
      </c>
      <c r="F206" s="19"/>
      <c r="G206" s="19"/>
      <c r="H206" s="19"/>
      <c r="I206" s="19"/>
      <c r="J206" s="19"/>
    </row>
    <row r="207" spans="1:10" ht="82.5" customHeight="1">
      <c r="A207" s="32"/>
      <c r="B207" s="9" t="s">
        <v>267</v>
      </c>
      <c r="C207" s="10" t="s">
        <v>285</v>
      </c>
      <c r="D207" s="11"/>
      <c r="E207" s="10" t="s">
        <v>215</v>
      </c>
      <c r="F207" s="19"/>
      <c r="G207" s="19"/>
      <c r="H207" s="19"/>
      <c r="I207" s="19"/>
      <c r="J207" s="19"/>
    </row>
    <row r="208" spans="1:10" ht="137.25" customHeight="1">
      <c r="A208" s="32"/>
      <c r="B208" s="9" t="s">
        <v>268</v>
      </c>
      <c r="C208" s="10" t="s">
        <v>286</v>
      </c>
      <c r="D208" s="11"/>
      <c r="E208" s="10" t="s">
        <v>215</v>
      </c>
      <c r="F208" s="19"/>
      <c r="G208" s="19"/>
      <c r="H208" s="19"/>
      <c r="I208" s="19"/>
      <c r="J208" s="19"/>
    </row>
    <row r="209" spans="1:10" ht="121.5" customHeight="1">
      <c r="A209" s="32"/>
      <c r="B209" s="9" t="s">
        <v>269</v>
      </c>
      <c r="C209" s="10" t="s">
        <v>287</v>
      </c>
      <c r="D209" s="11"/>
      <c r="E209" s="10" t="s">
        <v>215</v>
      </c>
      <c r="F209" s="19"/>
      <c r="G209" s="19"/>
      <c r="H209" s="19"/>
      <c r="I209" s="19"/>
      <c r="J209" s="19"/>
    </row>
    <row r="210" spans="1:10" ht="132" customHeight="1">
      <c r="A210" s="32"/>
      <c r="B210" s="9" t="s">
        <v>270</v>
      </c>
      <c r="C210" s="10" t="s">
        <v>288</v>
      </c>
      <c r="D210" s="11"/>
      <c r="E210" s="10" t="s">
        <v>215</v>
      </c>
      <c r="F210" s="19"/>
      <c r="G210" s="19"/>
      <c r="H210" s="19"/>
      <c r="I210" s="19"/>
      <c r="J210" s="19"/>
    </row>
    <row r="211" spans="1:10" ht="85.5">
      <c r="A211" s="32"/>
      <c r="B211" s="9" t="s">
        <v>271</v>
      </c>
      <c r="C211" s="10" t="s">
        <v>289</v>
      </c>
      <c r="D211" s="11"/>
      <c r="E211" s="10" t="s">
        <v>215</v>
      </c>
      <c r="F211" s="19"/>
      <c r="G211" s="19"/>
      <c r="H211" s="19"/>
      <c r="I211" s="19"/>
      <c r="J211" s="19"/>
    </row>
    <row r="212" spans="1:10" ht="89.25" customHeight="1">
      <c r="A212" s="32"/>
      <c r="B212" s="9" t="s">
        <v>272</v>
      </c>
      <c r="C212" s="10" t="s">
        <v>290</v>
      </c>
      <c r="D212" s="11"/>
      <c r="E212" s="10" t="s">
        <v>215</v>
      </c>
      <c r="F212" s="19"/>
      <c r="G212" s="19"/>
      <c r="H212" s="19"/>
      <c r="I212" s="19"/>
      <c r="J212" s="19"/>
    </row>
    <row r="213" spans="1:10" ht="92.25" customHeight="1">
      <c r="A213" s="53"/>
      <c r="B213" s="9" t="s">
        <v>273</v>
      </c>
      <c r="C213" s="10" t="s">
        <v>291</v>
      </c>
      <c r="D213" s="11"/>
      <c r="E213" s="10" t="s">
        <v>215</v>
      </c>
      <c r="F213" s="19"/>
      <c r="G213" s="19"/>
      <c r="H213" s="19"/>
      <c r="I213" s="19"/>
      <c r="J213" s="19"/>
    </row>
    <row r="214" spans="1:10" ht="123.75" customHeight="1">
      <c r="A214" s="45" t="s">
        <v>556</v>
      </c>
      <c r="B214" s="9" t="s">
        <v>274</v>
      </c>
      <c r="C214" s="10" t="s">
        <v>280</v>
      </c>
      <c r="D214" s="11"/>
      <c r="E214" s="10" t="s">
        <v>215</v>
      </c>
      <c r="F214" s="19"/>
      <c r="G214" s="19"/>
      <c r="H214" s="19"/>
      <c r="I214" s="19"/>
      <c r="J214" s="19"/>
    </row>
    <row r="215" spans="1:10" ht="107.25" customHeight="1">
      <c r="A215" s="53"/>
      <c r="B215" s="9" t="s">
        <v>275</v>
      </c>
      <c r="C215" s="10" t="s">
        <v>279</v>
      </c>
      <c r="D215" s="11"/>
      <c r="E215" s="10" t="s">
        <v>215</v>
      </c>
      <c r="F215" s="19"/>
      <c r="G215" s="19"/>
      <c r="H215" s="19"/>
      <c r="I215" s="19"/>
      <c r="J215" s="19"/>
    </row>
    <row r="216" spans="1:10" ht="72.75" customHeight="1">
      <c r="A216" s="47" t="s">
        <v>557</v>
      </c>
      <c r="B216" s="9" t="s">
        <v>153</v>
      </c>
      <c r="C216" s="10" t="s">
        <v>278</v>
      </c>
      <c r="D216" s="11"/>
      <c r="E216" s="10" t="s">
        <v>215</v>
      </c>
      <c r="F216" s="19"/>
      <c r="G216" s="19"/>
      <c r="H216" s="19"/>
      <c r="I216" s="19"/>
      <c r="J216" s="19"/>
    </row>
    <row r="217" spans="1:10" ht="192" customHeight="1">
      <c r="A217" s="47" t="s">
        <v>558</v>
      </c>
      <c r="B217" s="9" t="s">
        <v>276</v>
      </c>
      <c r="C217" s="10" t="s">
        <v>277</v>
      </c>
      <c r="D217" s="11"/>
      <c r="E217" s="10" t="s">
        <v>215</v>
      </c>
      <c r="F217" s="19"/>
      <c r="G217" s="19"/>
      <c r="H217" s="19"/>
      <c r="I217" s="19"/>
      <c r="J217" s="19"/>
    </row>
    <row r="218" spans="1:10" ht="126.75" customHeight="1">
      <c r="A218" s="27" t="s">
        <v>559</v>
      </c>
      <c r="B218" s="9" t="s">
        <v>292</v>
      </c>
      <c r="C218" s="10" t="s">
        <v>293</v>
      </c>
      <c r="D218" s="11"/>
      <c r="E218" s="10" t="s">
        <v>215</v>
      </c>
      <c r="F218" s="19"/>
      <c r="G218" s="19"/>
      <c r="H218" s="19"/>
      <c r="I218" s="19"/>
      <c r="J218" s="19"/>
    </row>
    <row r="219" spans="1:10" ht="121.5" customHeight="1">
      <c r="A219" s="53"/>
      <c r="B219" s="9" t="s">
        <v>294</v>
      </c>
      <c r="C219" s="10" t="s">
        <v>562</v>
      </c>
      <c r="D219" s="11"/>
      <c r="E219" s="10" t="s">
        <v>215</v>
      </c>
      <c r="F219" s="19"/>
      <c r="G219" s="19"/>
      <c r="H219" s="19"/>
      <c r="I219" s="19"/>
      <c r="J219" s="19"/>
    </row>
    <row r="220" spans="1:10" ht="66.5">
      <c r="A220" s="47" t="s">
        <v>560</v>
      </c>
      <c r="B220" s="9" t="s">
        <v>295</v>
      </c>
      <c r="C220" s="10" t="s">
        <v>563</v>
      </c>
      <c r="D220" s="11"/>
      <c r="E220" s="10" t="s">
        <v>215</v>
      </c>
      <c r="F220" s="19"/>
      <c r="G220" s="19"/>
      <c r="H220" s="19"/>
      <c r="I220" s="19"/>
      <c r="J220" s="19"/>
    </row>
    <row r="221" spans="1:10" ht="85.5" customHeight="1">
      <c r="A221" s="27" t="s">
        <v>561</v>
      </c>
      <c r="B221" s="9" t="s">
        <v>296</v>
      </c>
      <c r="C221" s="10" t="s">
        <v>564</v>
      </c>
      <c r="D221" s="11"/>
      <c r="E221" s="10" t="s">
        <v>215</v>
      </c>
      <c r="F221" s="19"/>
      <c r="G221" s="19"/>
      <c r="H221" s="19"/>
      <c r="I221" s="19"/>
      <c r="J221" s="19"/>
    </row>
    <row r="222" spans="1:10" ht="91.5" customHeight="1">
      <c r="A222" s="32"/>
      <c r="B222" s="9" t="s">
        <v>297</v>
      </c>
      <c r="C222" s="10" t="s">
        <v>565</v>
      </c>
      <c r="D222" s="11"/>
      <c r="E222" s="10" t="s">
        <v>215</v>
      </c>
      <c r="F222" s="19"/>
      <c r="G222" s="19"/>
      <c r="H222" s="19"/>
      <c r="I222" s="19"/>
      <c r="J222" s="19"/>
    </row>
    <row r="223" spans="1:10" ht="89.25" customHeight="1">
      <c r="A223" s="53"/>
      <c r="B223" s="9" t="s">
        <v>298</v>
      </c>
      <c r="C223" s="10" t="s">
        <v>566</v>
      </c>
      <c r="D223" s="11"/>
      <c r="E223" s="10" t="s">
        <v>215</v>
      </c>
      <c r="F223" s="19"/>
      <c r="G223" s="19"/>
      <c r="H223" s="19"/>
      <c r="I223" s="19"/>
      <c r="J223" s="19"/>
    </row>
    <row r="224" spans="1:10" ht="90.75" customHeight="1">
      <c r="A224" s="45" t="s">
        <v>567</v>
      </c>
      <c r="B224" s="9" t="s">
        <v>299</v>
      </c>
      <c r="C224" s="10" t="s">
        <v>568</v>
      </c>
      <c r="D224" s="11"/>
      <c r="E224" s="10" t="s">
        <v>215</v>
      </c>
      <c r="F224" s="19"/>
      <c r="G224" s="19"/>
      <c r="H224" s="19"/>
      <c r="I224" s="19"/>
      <c r="J224" s="19"/>
    </row>
    <row r="225" spans="1:10" ht="63" customHeight="1">
      <c r="A225" s="53"/>
      <c r="B225" s="9" t="s">
        <v>300</v>
      </c>
      <c r="C225" s="10" t="s">
        <v>569</v>
      </c>
      <c r="D225" s="11"/>
      <c r="E225" s="10" t="s">
        <v>215</v>
      </c>
      <c r="F225" s="19"/>
      <c r="G225" s="19"/>
      <c r="H225" s="19"/>
      <c r="I225" s="19"/>
      <c r="J225" s="19"/>
    </row>
    <row r="226" spans="1:10" ht="174.75" customHeight="1">
      <c r="A226" s="47" t="s">
        <v>570</v>
      </c>
      <c r="B226" s="9" t="s">
        <v>359</v>
      </c>
      <c r="C226" s="10" t="s">
        <v>571</v>
      </c>
      <c r="D226" s="11"/>
      <c r="E226" s="10" t="s">
        <v>215</v>
      </c>
      <c r="F226" s="19"/>
      <c r="G226" s="19"/>
      <c r="H226" s="19"/>
      <c r="I226" s="19"/>
      <c r="J226" s="19"/>
    </row>
    <row r="227" spans="1:10" ht="101.25" customHeight="1">
      <c r="A227" s="27" t="s">
        <v>304</v>
      </c>
      <c r="B227" s="17" t="s">
        <v>301</v>
      </c>
      <c r="C227" s="18" t="s">
        <v>303</v>
      </c>
      <c r="D227" s="11"/>
      <c r="E227" s="18" t="s">
        <v>215</v>
      </c>
      <c r="F227" s="19"/>
      <c r="G227" s="19"/>
      <c r="H227" s="19"/>
      <c r="I227" s="19"/>
      <c r="J227" s="19"/>
    </row>
    <row r="228" spans="1:10" ht="85.5">
      <c r="A228" s="27"/>
      <c r="B228" s="17" t="s">
        <v>302</v>
      </c>
      <c r="C228" s="18" t="s">
        <v>305</v>
      </c>
      <c r="D228" s="11"/>
      <c r="E228" s="18" t="s">
        <v>215</v>
      </c>
      <c r="F228" s="19"/>
      <c r="G228" s="19"/>
      <c r="H228" s="19"/>
      <c r="I228" s="19"/>
      <c r="J228" s="19"/>
    </row>
    <row r="229" spans="1:10" ht="91.5" customHeight="1">
      <c r="A229" s="40" t="s">
        <v>308</v>
      </c>
      <c r="B229" s="17" t="s">
        <v>306</v>
      </c>
      <c r="C229" s="18" t="s">
        <v>309</v>
      </c>
      <c r="D229" s="11"/>
      <c r="E229" s="18" t="s">
        <v>215</v>
      </c>
      <c r="F229" s="19"/>
      <c r="G229" s="19"/>
      <c r="H229" s="19"/>
      <c r="I229" s="19"/>
      <c r="J229" s="19"/>
    </row>
    <row r="230" spans="1:10" ht="114.75" customHeight="1">
      <c r="A230" s="40"/>
      <c r="B230" s="17" t="s">
        <v>307</v>
      </c>
      <c r="C230" s="18" t="s">
        <v>310</v>
      </c>
      <c r="D230" s="11"/>
      <c r="E230" s="18" t="s">
        <v>215</v>
      </c>
      <c r="F230" s="19"/>
      <c r="G230" s="19"/>
      <c r="H230" s="19"/>
      <c r="I230" s="19"/>
      <c r="J230" s="19"/>
    </row>
    <row r="231" spans="1:10" ht="199.5" customHeight="1">
      <c r="A231" s="40" t="s">
        <v>311</v>
      </c>
      <c r="B231" s="17" t="s">
        <v>312</v>
      </c>
      <c r="C231" s="18" t="s">
        <v>313</v>
      </c>
      <c r="D231" s="11"/>
      <c r="E231" s="18" t="s">
        <v>215</v>
      </c>
      <c r="F231" s="19"/>
      <c r="G231" s="19"/>
      <c r="H231" s="19"/>
      <c r="I231" s="19"/>
      <c r="J231" s="19"/>
    </row>
    <row r="232" spans="1:10" ht="104.25" customHeight="1">
      <c r="A232" s="40" t="s">
        <v>314</v>
      </c>
      <c r="B232" s="17" t="s">
        <v>315</v>
      </c>
      <c r="C232" s="18" t="s">
        <v>316</v>
      </c>
      <c r="D232" s="11"/>
      <c r="E232" s="18" t="s">
        <v>215</v>
      </c>
      <c r="F232" s="19"/>
      <c r="G232" s="19"/>
      <c r="H232" s="19"/>
      <c r="I232" s="19"/>
      <c r="J232" s="19"/>
    </row>
    <row r="233" spans="1:10" ht="101.25" customHeight="1">
      <c r="A233" s="40" t="s">
        <v>317</v>
      </c>
      <c r="B233" s="17" t="s">
        <v>318</v>
      </c>
      <c r="C233" s="18" t="s">
        <v>319</v>
      </c>
      <c r="D233" s="11"/>
      <c r="E233" s="18" t="s">
        <v>215</v>
      </c>
      <c r="F233" s="19"/>
      <c r="G233" s="19"/>
      <c r="H233" s="19"/>
      <c r="I233" s="19"/>
      <c r="J233" s="19"/>
    </row>
    <row r="234" spans="1:10" ht="171">
      <c r="A234" s="27" t="s">
        <v>320</v>
      </c>
      <c r="B234" s="17" t="s">
        <v>321</v>
      </c>
      <c r="C234" s="18" t="s">
        <v>322</v>
      </c>
      <c r="D234" s="11"/>
      <c r="E234" s="18" t="s">
        <v>215</v>
      </c>
      <c r="F234" s="19"/>
      <c r="G234" s="19"/>
      <c r="H234" s="19"/>
      <c r="I234" s="19"/>
      <c r="J234" s="19"/>
    </row>
    <row r="235" spans="1:10" s="61" customFormat="1" ht="19">
      <c r="A235" s="57" t="s">
        <v>574</v>
      </c>
      <c r="B235" s="57"/>
      <c r="C235" s="58" t="s">
        <v>575</v>
      </c>
      <c r="D235" s="59"/>
      <c r="E235" s="58"/>
      <c r="F235" s="60"/>
      <c r="G235" s="60"/>
      <c r="H235" s="60"/>
      <c r="I235" s="60"/>
      <c r="J235" s="60"/>
    </row>
    <row r="236" spans="1:10" s="61" customFormat="1" ht="19">
      <c r="A236" s="62"/>
      <c r="B236" s="63" t="s">
        <v>576</v>
      </c>
      <c r="C236" s="62"/>
      <c r="D236" s="64"/>
      <c r="E236" s="65"/>
      <c r="I236" s="60"/>
      <c r="J236" s="60"/>
    </row>
    <row r="237" spans="1:10" s="61" customFormat="1" ht="19">
      <c r="A237" s="62"/>
      <c r="B237" s="63" t="s">
        <v>577</v>
      </c>
      <c r="C237" s="62"/>
      <c r="D237" s="64"/>
      <c r="E237" s="65"/>
      <c r="I237" s="60"/>
      <c r="J237" s="60"/>
    </row>
    <row r="238" spans="1:10" s="61" customFormat="1" ht="19">
      <c r="A238" s="62"/>
      <c r="B238" s="63" t="s">
        <v>578</v>
      </c>
      <c r="C238" s="62"/>
      <c r="D238" s="64"/>
      <c r="E238" s="63" t="s">
        <v>579</v>
      </c>
      <c r="I238" s="60"/>
      <c r="J238" s="60"/>
    </row>
    <row r="239" spans="1:10" s="61" customFormat="1" ht="18">
      <c r="A239" s="62"/>
      <c r="B239" s="63" t="s">
        <v>580</v>
      </c>
      <c r="C239" s="62"/>
      <c r="D239" s="64"/>
      <c r="E239" s="63"/>
      <c r="I239" s="60"/>
      <c r="J239" s="60"/>
    </row>
    <row r="240" spans="1:10" s="61" customFormat="1" ht="18">
      <c r="A240" s="62"/>
      <c r="B240" s="63" t="s">
        <v>581</v>
      </c>
      <c r="C240" s="62"/>
      <c r="D240" s="64"/>
      <c r="E240" s="63"/>
      <c r="I240" s="60"/>
      <c r="J240" s="60"/>
    </row>
    <row r="241" spans="1:10" s="61" customFormat="1" ht="18">
      <c r="A241" s="62"/>
      <c r="B241" s="63" t="s">
        <v>582</v>
      </c>
      <c r="C241" s="62"/>
      <c r="D241" s="64"/>
      <c r="E241" s="63" t="s">
        <v>583</v>
      </c>
      <c r="I241" s="60"/>
      <c r="J241" s="60"/>
    </row>
    <row r="242" spans="1:10" s="61" customFormat="1" ht="28.5">
      <c r="A242" s="62"/>
      <c r="B242" s="63" t="s">
        <v>584</v>
      </c>
      <c r="C242" s="62"/>
      <c r="D242" s="64"/>
      <c r="E242" s="63" t="s">
        <v>585</v>
      </c>
      <c r="I242" s="60"/>
      <c r="J242" s="60"/>
    </row>
    <row r="243" spans="1:10" s="61" customFormat="1" ht="19">
      <c r="A243" s="62"/>
      <c r="B243" s="63" t="s">
        <v>586</v>
      </c>
      <c r="C243" s="62"/>
      <c r="D243" s="64"/>
      <c r="E243" s="63"/>
      <c r="I243" s="60"/>
      <c r="J243" s="60"/>
    </row>
    <row r="244" spans="1:10" s="61" customFormat="1" ht="19">
      <c r="A244" s="62"/>
      <c r="B244" s="63" t="s">
        <v>587</v>
      </c>
      <c r="C244" s="62"/>
      <c r="D244" s="64"/>
      <c r="E244" s="63" t="s">
        <v>588</v>
      </c>
      <c r="I244" s="60"/>
      <c r="J244" s="60"/>
    </row>
    <row r="245" spans="1:10" s="61" customFormat="1" ht="19">
      <c r="A245" s="62"/>
      <c r="B245" s="63" t="s">
        <v>589</v>
      </c>
      <c r="C245" s="62"/>
      <c r="D245" s="64"/>
      <c r="E245" s="63" t="s">
        <v>590</v>
      </c>
      <c r="I245" s="60"/>
      <c r="J245" s="60"/>
    </row>
    <row r="246" spans="1:10" s="61" customFormat="1" ht="18">
      <c r="A246" s="62"/>
      <c r="B246" s="63" t="s">
        <v>591</v>
      </c>
      <c r="C246" s="62"/>
      <c r="D246" s="64"/>
      <c r="E246" s="63" t="s">
        <v>592</v>
      </c>
      <c r="I246" s="60"/>
      <c r="J246" s="60"/>
    </row>
    <row r="247" spans="1:10" s="61" customFormat="1" ht="19">
      <c r="A247" s="62"/>
      <c r="B247" s="63" t="s">
        <v>593</v>
      </c>
      <c r="C247" s="62"/>
      <c r="D247" s="64"/>
      <c r="E247" s="63"/>
      <c r="I247" s="60"/>
      <c r="J247" s="60"/>
    </row>
    <row r="248" spans="1:10" s="61" customFormat="1" ht="19">
      <c r="A248" s="62"/>
      <c r="B248" s="63" t="s">
        <v>594</v>
      </c>
      <c r="C248" s="62"/>
      <c r="D248" s="64"/>
      <c r="E248" s="63"/>
      <c r="I248" s="60"/>
      <c r="J248" s="60"/>
    </row>
    <row r="249" spans="1:10" s="61" customFormat="1" ht="28.5">
      <c r="A249" s="62"/>
      <c r="B249" s="63" t="s">
        <v>595</v>
      </c>
      <c r="C249" s="62"/>
      <c r="D249" s="64"/>
      <c r="E249" s="63"/>
      <c r="I249" s="60"/>
      <c r="J249" s="60"/>
    </row>
    <row r="250" spans="1:10" s="61" customFormat="1" ht="19">
      <c r="A250" s="62"/>
      <c r="B250" s="63" t="s">
        <v>596</v>
      </c>
      <c r="C250" s="62"/>
      <c r="D250" s="64"/>
      <c r="E250" s="63"/>
      <c r="I250" s="60"/>
      <c r="J250" s="60"/>
    </row>
    <row r="251" spans="1:10" s="61" customFormat="1" ht="19">
      <c r="A251" s="62"/>
      <c r="B251" s="63" t="s">
        <v>597</v>
      </c>
      <c r="C251" s="62"/>
      <c r="D251" s="64"/>
      <c r="E251" s="63"/>
      <c r="I251" s="60"/>
      <c r="J251" s="60"/>
    </row>
    <row r="252" spans="1:10" s="61" customFormat="1" ht="19">
      <c r="A252" s="62"/>
      <c r="B252" s="63" t="s">
        <v>598</v>
      </c>
      <c r="C252" s="62"/>
      <c r="D252" s="64"/>
      <c r="E252" s="63"/>
      <c r="I252" s="60"/>
      <c r="J252" s="60"/>
    </row>
    <row r="253" spans="1:10" s="61" customFormat="1" ht="18">
      <c r="A253" s="62"/>
      <c r="B253" s="63" t="s">
        <v>599</v>
      </c>
      <c r="C253" s="62"/>
      <c r="D253" s="64"/>
      <c r="E253" s="63"/>
      <c r="J253" s="60"/>
    </row>
    <row r="254" spans="1:10" s="61" customFormat="1" ht="18">
      <c r="A254" s="62"/>
      <c r="B254" s="63" t="s">
        <v>600</v>
      </c>
      <c r="C254" s="62"/>
      <c r="D254" s="64"/>
      <c r="E254" s="63"/>
      <c r="J254" s="60"/>
    </row>
    <row r="255" spans="1:10" s="61" customFormat="1" ht="18">
      <c r="A255" s="62"/>
      <c r="B255" s="63" t="s">
        <v>601</v>
      </c>
      <c r="C255" s="62"/>
      <c r="D255" s="64"/>
      <c r="E255" s="63"/>
      <c r="J255" s="60"/>
    </row>
    <row r="256" spans="1:10" s="61" customFormat="1" ht="18">
      <c r="A256" s="62"/>
      <c r="B256" s="63" t="s">
        <v>602</v>
      </c>
      <c r="C256" s="62"/>
      <c r="D256" s="64"/>
      <c r="E256" s="63"/>
      <c r="J256" s="60"/>
    </row>
    <row r="257" spans="1:10" s="61" customFormat="1" ht="18">
      <c r="A257" s="62"/>
      <c r="B257" s="63" t="s">
        <v>603</v>
      </c>
      <c r="C257" s="62"/>
      <c r="D257" s="64"/>
      <c r="E257" s="63"/>
      <c r="J257" s="60"/>
    </row>
    <row r="258" spans="1:10" s="61" customFormat="1" ht="18">
      <c r="A258" s="62"/>
      <c r="B258" s="63" t="s">
        <v>604</v>
      </c>
      <c r="C258" s="62"/>
      <c r="D258" s="64"/>
      <c r="E258" s="63"/>
      <c r="J258" s="60"/>
    </row>
    <row r="259" spans="1:10" s="61" customFormat="1" ht="28.5">
      <c r="A259" s="62"/>
      <c r="B259" s="63" t="s">
        <v>605</v>
      </c>
      <c r="C259" s="62"/>
      <c r="D259" s="64"/>
      <c r="E259" s="63" t="s">
        <v>606</v>
      </c>
      <c r="J259" s="60"/>
    </row>
    <row r="260" spans="1:10" s="61" customFormat="1" ht="18">
      <c r="A260" s="62"/>
      <c r="B260" s="63" t="s">
        <v>607</v>
      </c>
      <c r="C260" s="62"/>
      <c r="D260" s="64"/>
      <c r="E260" s="63" t="s">
        <v>608</v>
      </c>
      <c r="J260" s="60"/>
    </row>
    <row r="261" spans="1:10" s="61" customFormat="1" ht="47.5">
      <c r="A261" s="62"/>
      <c r="B261" s="63" t="s">
        <v>609</v>
      </c>
      <c r="C261" s="62"/>
      <c r="D261" s="64"/>
      <c r="E261" s="63" t="s">
        <v>610</v>
      </c>
      <c r="J261" s="60"/>
    </row>
    <row r="262" spans="1:10" s="61" customFormat="1" ht="19">
      <c r="A262" s="62"/>
      <c r="B262" s="63" t="s">
        <v>611</v>
      </c>
      <c r="C262" s="62"/>
      <c r="D262" s="64"/>
      <c r="E262" s="63"/>
      <c r="J262" s="60"/>
    </row>
    <row r="263" spans="1:10" s="61" customFormat="1" ht="19">
      <c r="A263" s="62"/>
      <c r="B263" s="63" t="s">
        <v>612</v>
      </c>
      <c r="C263" s="62"/>
      <c r="D263" s="64"/>
      <c r="E263" s="63"/>
      <c r="J263" s="60"/>
    </row>
    <row r="264" spans="1:10" s="61" customFormat="1" ht="19">
      <c r="A264" s="62"/>
      <c r="B264" s="63" t="s">
        <v>613</v>
      </c>
      <c r="C264" s="62"/>
      <c r="D264" s="64"/>
      <c r="E264" s="65"/>
      <c r="J264" s="60"/>
    </row>
    <row r="265" spans="1:10" s="61" customFormat="1" ht="18">
      <c r="A265" s="62"/>
      <c r="B265" s="63" t="s">
        <v>614</v>
      </c>
      <c r="C265" s="62"/>
      <c r="D265" s="64"/>
      <c r="E265" s="65"/>
      <c r="J265" s="60"/>
    </row>
    <row r="266" spans="1:10" s="61" customFormat="1" ht="18">
      <c r="A266" s="62"/>
      <c r="B266" s="63" t="s">
        <v>615</v>
      </c>
      <c r="C266" s="62"/>
      <c r="D266" s="64"/>
      <c r="E266" s="65"/>
      <c r="J266" s="60"/>
    </row>
    <row r="267" spans="1:10" s="61" customFormat="1" ht="19">
      <c r="A267" s="62"/>
      <c r="B267" s="63" t="s">
        <v>616</v>
      </c>
      <c r="C267" s="62"/>
      <c r="D267" s="64"/>
      <c r="E267" s="65"/>
      <c r="J267" s="60"/>
    </row>
    <row r="268" spans="1:10" s="61" customFormat="1" ht="19">
      <c r="A268" s="62"/>
      <c r="B268" s="63" t="s">
        <v>617</v>
      </c>
      <c r="C268" s="62"/>
      <c r="D268" s="64"/>
      <c r="E268" s="65"/>
      <c r="J268" s="60"/>
    </row>
    <row r="269" spans="1:10" s="61" customFormat="1" ht="19">
      <c r="A269" s="66"/>
      <c r="B269" s="67" t="s">
        <v>618</v>
      </c>
      <c r="C269" s="66"/>
      <c r="D269" s="68"/>
      <c r="E269" s="69"/>
      <c r="J269" s="60"/>
    </row>
    <row r="270" spans="1:10" ht="324" customHeight="1">
      <c r="A270" s="4"/>
      <c r="B270" s="17" t="s">
        <v>339</v>
      </c>
      <c r="C270" s="18" t="s">
        <v>323</v>
      </c>
      <c r="D270" s="11"/>
      <c r="E270" s="18" t="s">
        <v>215</v>
      </c>
      <c r="F270" s="19"/>
      <c r="G270" s="19"/>
      <c r="H270" s="19"/>
      <c r="I270" s="19"/>
      <c r="J270" s="19"/>
    </row>
    <row r="271" spans="1:10">
      <c r="I271" s="19"/>
      <c r="J271" s="19"/>
    </row>
    <row r="272" spans="1:10">
      <c r="I272" s="19"/>
      <c r="J272" s="19"/>
    </row>
    <row r="273" spans="9:10">
      <c r="I273" s="19"/>
      <c r="J273" s="19"/>
    </row>
    <row r="274" spans="9:10">
      <c r="I274" s="19"/>
      <c r="J274" s="19"/>
    </row>
    <row r="275" spans="9:10">
      <c r="I275" s="19"/>
      <c r="J275" s="19"/>
    </row>
    <row r="276" spans="9:10">
      <c r="I276" s="19"/>
      <c r="J276" s="19"/>
    </row>
    <row r="277" spans="9:10">
      <c r="I277" s="19"/>
      <c r="J277" s="19"/>
    </row>
    <row r="278" spans="9:10">
      <c r="I278" s="19"/>
      <c r="J278" s="19"/>
    </row>
    <row r="279" spans="9:10">
      <c r="I279" s="19"/>
      <c r="J279" s="19"/>
    </row>
    <row r="280" spans="9:10">
      <c r="I280" s="19"/>
      <c r="J280" s="19"/>
    </row>
    <row r="281" spans="9:10">
      <c r="I281" s="19"/>
      <c r="J281" s="19"/>
    </row>
    <row r="282" spans="9:10">
      <c r="I282" s="19"/>
      <c r="J282" s="19"/>
    </row>
    <row r="283" spans="9:10">
      <c r="I283" s="19"/>
      <c r="J283" s="19"/>
    </row>
    <row r="284" spans="9:10">
      <c r="I284" s="19"/>
      <c r="J284" s="19"/>
    </row>
    <row r="285" spans="9:10">
      <c r="I285" s="19"/>
      <c r="J285" s="19"/>
    </row>
    <row r="286" spans="9:10">
      <c r="I286" s="19"/>
      <c r="J286" s="19"/>
    </row>
    <row r="287" spans="9:10">
      <c r="I287" s="19"/>
      <c r="J287" s="19"/>
    </row>
    <row r="288" spans="9:10">
      <c r="I288" s="19"/>
      <c r="J288" s="19"/>
    </row>
    <row r="289" spans="9:10">
      <c r="I289" s="19"/>
      <c r="J289" s="19"/>
    </row>
    <row r="290" spans="9:10">
      <c r="J290" s="19"/>
    </row>
    <row r="291" spans="9:10">
      <c r="J291" s="19"/>
    </row>
    <row r="292" spans="9:10">
      <c r="J292" s="19"/>
    </row>
    <row r="293" spans="9:10">
      <c r="J293" s="19"/>
    </row>
    <row r="294" spans="9:10">
      <c r="J294" s="19"/>
    </row>
    <row r="295" spans="9:10">
      <c r="J295" s="19"/>
    </row>
    <row r="296" spans="9:10">
      <c r="J296" s="19"/>
    </row>
    <row r="297" spans="9:10">
      <c r="J297" s="19"/>
    </row>
    <row r="298" spans="9:10">
      <c r="J298" s="19"/>
    </row>
    <row r="299" spans="9:10">
      <c r="J299" s="19"/>
    </row>
    <row r="300" spans="9:10">
      <c r="J300" s="19"/>
    </row>
    <row r="301" spans="9:10">
      <c r="J301" s="19"/>
    </row>
    <row r="302" spans="9:10">
      <c r="J302" s="19"/>
    </row>
    <row r="303" spans="9:10">
      <c r="J303" s="19"/>
    </row>
    <row r="304" spans="9:10">
      <c r="J304" s="19"/>
    </row>
    <row r="305" spans="10:10">
      <c r="J305" s="19"/>
    </row>
    <row r="306" spans="10:10">
      <c r="J306" s="19"/>
    </row>
    <row r="307" spans="10:10">
      <c r="J307" s="19"/>
    </row>
    <row r="308" spans="10:10">
      <c r="J308" s="19"/>
    </row>
    <row r="309" spans="10:10">
      <c r="J309" s="19"/>
    </row>
    <row r="310" spans="10:10">
      <c r="J310" s="19"/>
    </row>
    <row r="311" spans="10:10">
      <c r="J311" s="19"/>
    </row>
    <row r="312" spans="10:10">
      <c r="J312" s="19"/>
    </row>
    <row r="313" spans="10:10">
      <c r="J313" s="19"/>
    </row>
    <row r="314" spans="10:10">
      <c r="J314" s="19"/>
    </row>
    <row r="315" spans="10:10">
      <c r="J315" s="19"/>
    </row>
    <row r="316" spans="10:10">
      <c r="J316" s="19"/>
    </row>
    <row r="317" spans="10:10">
      <c r="J317" s="19"/>
    </row>
    <row r="318" spans="10:10">
      <c r="J318" s="19"/>
    </row>
    <row r="319" spans="10:10">
      <c r="J319" s="19"/>
    </row>
    <row r="320" spans="10:10">
      <c r="J320" s="19"/>
    </row>
    <row r="321" spans="10:10">
      <c r="J321" s="19"/>
    </row>
    <row r="322" spans="10:10">
      <c r="J322" s="19"/>
    </row>
    <row r="323" spans="10:10">
      <c r="J323" s="19"/>
    </row>
    <row r="324" spans="10:10">
      <c r="J324" s="19"/>
    </row>
    <row r="325" spans="10:10">
      <c r="J325" s="19"/>
    </row>
    <row r="326" spans="10:10">
      <c r="J326" s="19"/>
    </row>
    <row r="327" spans="10:10">
      <c r="J327" s="19"/>
    </row>
    <row r="328" spans="10:10">
      <c r="J328" s="19"/>
    </row>
  </sheetData>
  <mergeCells count="5">
    <mergeCell ref="A1:E1"/>
    <mergeCell ref="A2:E2"/>
    <mergeCell ref="B3:E3"/>
    <mergeCell ref="D4:E4"/>
    <mergeCell ref="A136:A137"/>
  </mergeCells>
  <phoneticPr fontId="5"/>
  <dataValidations disablePrompts="1" count="1">
    <dataValidation type="list" allowBlank="1" showInputMessage="1" showErrorMessage="1" sqref="D235:D269 D9:D231" xr:uid="{1E38F617-C5E4-41DB-B348-1825C6BC93B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8936C-6BA5-4D34-9374-E2F0E228DA8D}">
  <sheetPr>
    <pageSetUpPr fitToPage="1"/>
  </sheetPr>
  <dimension ref="A1:AQ98"/>
  <sheetViews>
    <sheetView view="pageBreakPreview" zoomScale="60" zoomScaleNormal="100" workbookViewId="0">
      <selection activeCell="S3" sqref="S3"/>
    </sheetView>
  </sheetViews>
  <sheetFormatPr defaultColWidth="8.25" defaultRowHeight="14"/>
  <cols>
    <col min="1" max="1" width="2.58203125" style="77" customWidth="1"/>
    <col min="2" max="2" width="14.83203125" style="71" customWidth="1"/>
    <col min="3" max="3" width="6.58203125" style="77" customWidth="1"/>
    <col min="4" max="5" width="7.58203125" style="77" customWidth="1"/>
    <col min="6" max="36" width="2.58203125" style="77" customWidth="1"/>
    <col min="37" max="37" width="6.58203125" style="77" customWidth="1"/>
    <col min="38" max="39" width="7.58203125" style="77" customWidth="1"/>
    <col min="40" max="40" width="5.58203125" style="77" customWidth="1"/>
    <col min="41" max="16384" width="8.25" style="77"/>
  </cols>
  <sheetData>
    <row r="1" spans="1:40" ht="20.149999999999999" customHeight="1">
      <c r="A1" s="70" t="s">
        <v>619</v>
      </c>
      <c r="C1" s="72"/>
      <c r="D1" s="72"/>
      <c r="E1" s="72"/>
      <c r="F1" s="72"/>
      <c r="G1" s="72"/>
      <c r="H1" s="72"/>
      <c r="I1" s="72"/>
      <c r="J1" s="72"/>
      <c r="K1" s="72"/>
      <c r="L1" s="72"/>
      <c r="M1" s="72"/>
      <c r="N1" s="72"/>
      <c r="O1" s="72"/>
      <c r="P1" s="72"/>
      <c r="Q1" s="72"/>
      <c r="R1" s="72"/>
      <c r="S1" s="72"/>
      <c r="T1" s="72"/>
      <c r="U1" s="72"/>
      <c r="V1" s="72"/>
      <c r="W1" s="72"/>
      <c r="X1" s="73"/>
      <c r="Y1" s="73"/>
      <c r="Z1" s="74"/>
      <c r="AA1" s="74"/>
      <c r="AB1" s="74"/>
      <c r="AC1" s="74"/>
      <c r="AD1" s="75"/>
      <c r="AE1" s="75"/>
      <c r="AF1" s="75"/>
      <c r="AG1" s="75"/>
      <c r="AH1" s="75"/>
      <c r="AI1" s="76" t="s">
        <v>620</v>
      </c>
      <c r="AJ1" s="76"/>
      <c r="AK1" s="177" t="s">
        <v>715</v>
      </c>
      <c r="AL1" s="177"/>
      <c r="AM1" s="177"/>
      <c r="AN1" s="177"/>
    </row>
    <row r="2" spans="1:40" ht="18" customHeight="1">
      <c r="A2" s="74"/>
      <c r="B2" s="78"/>
      <c r="C2" s="78"/>
      <c r="D2" s="78"/>
      <c r="E2" s="78"/>
      <c r="F2" s="78"/>
      <c r="G2" s="78"/>
      <c r="H2" s="78"/>
      <c r="I2" s="78"/>
      <c r="J2" s="78"/>
      <c r="K2" s="78"/>
      <c r="L2" s="78"/>
      <c r="M2" s="178">
        <v>2025</v>
      </c>
      <c r="N2" s="178"/>
      <c r="O2" s="178"/>
      <c r="P2" s="178"/>
      <c r="Q2" s="179" t="s">
        <v>621</v>
      </c>
      <c r="R2" s="179"/>
      <c r="S2" s="178"/>
      <c r="T2" s="178"/>
      <c r="U2" s="179" t="s">
        <v>622</v>
      </c>
      <c r="V2" s="179"/>
      <c r="W2" s="78"/>
      <c r="X2" s="78"/>
      <c r="Y2" s="78"/>
      <c r="Z2" s="74"/>
      <c r="AA2" s="74"/>
      <c r="AC2" s="76"/>
      <c r="AD2" s="78"/>
      <c r="AE2" s="78"/>
      <c r="AF2" s="78"/>
      <c r="AG2" s="78"/>
      <c r="AH2" s="78"/>
      <c r="AI2" s="76" t="s">
        <v>623</v>
      </c>
      <c r="AJ2" s="76"/>
      <c r="AK2" s="180"/>
      <c r="AL2" s="180"/>
      <c r="AM2" s="180"/>
      <c r="AN2" s="180"/>
    </row>
    <row r="3" spans="1:40" ht="18" customHeight="1">
      <c r="A3" s="79"/>
      <c r="B3" s="79"/>
      <c r="C3" s="79"/>
      <c r="D3" s="79"/>
      <c r="E3" s="79"/>
      <c r="F3" s="79"/>
      <c r="G3" s="79"/>
      <c r="H3" s="79"/>
      <c r="I3" s="79"/>
      <c r="J3" s="79"/>
      <c r="K3" s="79"/>
      <c r="L3" s="79"/>
      <c r="M3" s="79"/>
      <c r="N3" s="79"/>
      <c r="O3" s="79"/>
      <c r="P3" s="79"/>
      <c r="Q3" s="79"/>
      <c r="R3" s="79"/>
      <c r="S3" s="79"/>
      <c r="T3" s="79"/>
      <c r="U3" s="79"/>
      <c r="V3" s="79"/>
      <c r="W3" s="79"/>
      <c r="Y3" s="80"/>
      <c r="Z3" s="80"/>
      <c r="AA3" s="80"/>
      <c r="AB3" s="74"/>
      <c r="AC3" s="80"/>
      <c r="AD3" s="80"/>
      <c r="AE3" s="80"/>
      <c r="AF3" s="80"/>
      <c r="AG3" s="80"/>
      <c r="AH3" s="80"/>
      <c r="AI3" s="81" t="s">
        <v>624</v>
      </c>
      <c r="AJ3" s="76"/>
      <c r="AK3" s="180" t="s">
        <v>625</v>
      </c>
      <c r="AL3" s="180"/>
      <c r="AM3" s="180"/>
      <c r="AN3" s="180"/>
    </row>
    <row r="4" spans="1:40" ht="18" customHeight="1">
      <c r="A4" s="79"/>
      <c r="B4" s="79" t="s">
        <v>626</v>
      </c>
      <c r="C4" s="79"/>
      <c r="D4" s="79"/>
      <c r="E4" s="79"/>
      <c r="F4" s="79"/>
      <c r="G4" s="79"/>
      <c r="H4" s="79"/>
      <c r="I4" s="79"/>
      <c r="J4" s="79"/>
      <c r="K4" s="79"/>
      <c r="L4" s="79"/>
      <c r="M4" s="79"/>
      <c r="N4" s="79"/>
      <c r="O4" s="79"/>
      <c r="P4" s="79"/>
      <c r="Q4" s="79"/>
      <c r="R4" s="79"/>
      <c r="S4" s="79"/>
      <c r="T4" s="79"/>
      <c r="U4" s="79"/>
      <c r="V4" s="79"/>
      <c r="W4" s="79"/>
      <c r="Y4" s="80"/>
      <c r="Z4" s="80"/>
      <c r="AA4" s="80"/>
      <c r="AB4" s="74"/>
      <c r="AC4" s="80"/>
      <c r="AD4" s="80"/>
      <c r="AE4" s="80"/>
      <c r="AF4" s="80"/>
      <c r="AG4" s="80"/>
      <c r="AH4" s="80"/>
      <c r="AI4" s="81" t="s">
        <v>627</v>
      </c>
      <c r="AJ4" s="76"/>
      <c r="AK4" s="180" t="s">
        <v>628</v>
      </c>
      <c r="AL4" s="180"/>
      <c r="AM4" s="180"/>
      <c r="AN4" s="180"/>
    </row>
    <row r="5" spans="1:40" ht="18" customHeight="1">
      <c r="A5" s="79"/>
      <c r="B5" s="79"/>
      <c r="C5" s="79"/>
      <c r="D5" s="79"/>
      <c r="E5" s="79"/>
      <c r="F5" s="79"/>
      <c r="G5" s="79"/>
      <c r="H5" s="79"/>
      <c r="I5" s="79"/>
      <c r="J5" s="79"/>
      <c r="K5" s="79"/>
      <c r="L5" s="79"/>
      <c r="M5" s="79"/>
      <c r="N5" s="79"/>
      <c r="O5" s="79"/>
      <c r="P5" s="79"/>
      <c r="Q5" s="79"/>
      <c r="R5" s="79"/>
      <c r="S5" s="79"/>
      <c r="U5" s="79"/>
      <c r="V5" s="79"/>
      <c r="W5" s="79"/>
      <c r="Y5" s="80"/>
      <c r="Z5" s="80"/>
      <c r="AA5" s="80"/>
      <c r="AB5" s="74"/>
      <c r="AC5" s="80"/>
      <c r="AD5" s="80"/>
      <c r="AE5" s="80"/>
      <c r="AF5" s="80"/>
      <c r="AG5" s="81" t="s">
        <v>629</v>
      </c>
      <c r="AH5" s="181"/>
      <c r="AI5" s="181"/>
      <c r="AJ5" s="181"/>
      <c r="AK5" s="80" t="s">
        <v>630</v>
      </c>
      <c r="AL5" s="82"/>
      <c r="AM5" s="80" t="s">
        <v>631</v>
      </c>
      <c r="AN5" s="74"/>
    </row>
    <row r="6" spans="1:40" ht="10" customHeight="1">
      <c r="A6" s="74"/>
      <c r="B6" s="83"/>
      <c r="C6" s="83"/>
      <c r="D6" s="83"/>
      <c r="E6" s="83"/>
      <c r="F6" s="83"/>
      <c r="G6" s="83"/>
      <c r="H6" s="83"/>
      <c r="I6" s="83"/>
      <c r="J6" s="83"/>
      <c r="K6" s="83"/>
      <c r="L6" s="83"/>
      <c r="M6" s="83"/>
      <c r="N6" s="83"/>
      <c r="O6" s="83"/>
      <c r="P6" s="83"/>
      <c r="Q6" s="83"/>
      <c r="R6" s="83"/>
      <c r="S6" s="83"/>
      <c r="T6" s="83"/>
      <c r="U6" s="83"/>
      <c r="V6" s="83"/>
      <c r="W6" s="83"/>
      <c r="X6" s="78"/>
      <c r="Y6" s="78"/>
      <c r="Z6" s="78"/>
      <c r="AA6" s="78"/>
      <c r="AB6" s="78"/>
      <c r="AC6" s="78"/>
      <c r="AD6" s="78"/>
      <c r="AE6" s="78"/>
      <c r="AF6" s="78"/>
      <c r="AG6" s="78"/>
      <c r="AH6" s="78"/>
      <c r="AI6" s="78"/>
      <c r="AJ6" s="78"/>
      <c r="AK6" s="78"/>
      <c r="AL6" s="78"/>
      <c r="AM6" s="74"/>
      <c r="AN6" s="74"/>
    </row>
    <row r="7" spans="1:40" ht="15" customHeight="1">
      <c r="A7" s="163" t="s">
        <v>632</v>
      </c>
      <c r="B7" s="141" t="s">
        <v>633</v>
      </c>
      <c r="C7" s="173" t="s">
        <v>634</v>
      </c>
      <c r="D7" s="141" t="s">
        <v>635</v>
      </c>
      <c r="E7" s="159" t="s">
        <v>636</v>
      </c>
      <c r="F7" s="176" t="s">
        <v>637</v>
      </c>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48" t="s">
        <v>638</v>
      </c>
      <c r="AL7" s="143" t="s">
        <v>639</v>
      </c>
      <c r="AM7" s="172" t="s">
        <v>640</v>
      </c>
      <c r="AN7" s="172"/>
    </row>
    <row r="8" spans="1:40" ht="15" customHeight="1">
      <c r="A8" s="163"/>
      <c r="B8" s="141"/>
      <c r="C8" s="174"/>
      <c r="D8" s="141"/>
      <c r="E8" s="159"/>
      <c r="F8" s="141" t="s">
        <v>641</v>
      </c>
      <c r="G8" s="141"/>
      <c r="H8" s="141"/>
      <c r="I8" s="141"/>
      <c r="J8" s="141"/>
      <c r="K8" s="141"/>
      <c r="L8" s="141"/>
      <c r="M8" s="141" t="s">
        <v>642</v>
      </c>
      <c r="N8" s="141"/>
      <c r="O8" s="141"/>
      <c r="P8" s="141"/>
      <c r="Q8" s="141"/>
      <c r="R8" s="141"/>
      <c r="S8" s="141"/>
      <c r="T8" s="141" t="s">
        <v>643</v>
      </c>
      <c r="U8" s="141"/>
      <c r="V8" s="141"/>
      <c r="W8" s="141"/>
      <c r="X8" s="141"/>
      <c r="Y8" s="141"/>
      <c r="Z8" s="141"/>
      <c r="AA8" s="141" t="s">
        <v>644</v>
      </c>
      <c r="AB8" s="141"/>
      <c r="AC8" s="141"/>
      <c r="AD8" s="141"/>
      <c r="AE8" s="141"/>
      <c r="AF8" s="141"/>
      <c r="AG8" s="141"/>
      <c r="AH8" s="141" t="s">
        <v>645</v>
      </c>
      <c r="AI8" s="141"/>
      <c r="AJ8" s="141"/>
      <c r="AK8" s="148"/>
      <c r="AL8" s="143"/>
      <c r="AM8" s="172"/>
      <c r="AN8" s="172"/>
    </row>
    <row r="9" spans="1:40" ht="15" customHeight="1">
      <c r="A9" s="163"/>
      <c r="B9" s="141"/>
      <c r="C9" s="174"/>
      <c r="D9" s="141"/>
      <c r="E9" s="159"/>
      <c r="F9" s="84">
        <f>DATE($M$2,$S$2,1)</f>
        <v>45627</v>
      </c>
      <c r="G9" s="84">
        <f>DATE($M$2,$S$2,2)</f>
        <v>45628</v>
      </c>
      <c r="H9" s="84">
        <f>DATE($M$2,$S$2,3)</f>
        <v>45629</v>
      </c>
      <c r="I9" s="84">
        <f>DATE($M$2,$S$2,4)</f>
        <v>45630</v>
      </c>
      <c r="J9" s="84">
        <f>DATE($M$2,$S$2,5)</f>
        <v>45631</v>
      </c>
      <c r="K9" s="84">
        <f>DATE($M$2,$S$2,6)</f>
        <v>45632</v>
      </c>
      <c r="L9" s="84">
        <f>DATE($M$2,$S$2,7)</f>
        <v>45633</v>
      </c>
      <c r="M9" s="84">
        <f>DATE($M$2,$S$2,8)</f>
        <v>45634</v>
      </c>
      <c r="N9" s="84">
        <f>DATE($M$2,$S$2,9)</f>
        <v>45635</v>
      </c>
      <c r="O9" s="84">
        <f>DATE($M$2,$S$2,10)</f>
        <v>45636</v>
      </c>
      <c r="P9" s="84">
        <f>DATE($M$2,$S$2,11)</f>
        <v>45637</v>
      </c>
      <c r="Q9" s="84">
        <f>DATE($M$2,$S$2,12)</f>
        <v>45638</v>
      </c>
      <c r="R9" s="84">
        <f>DATE($M$2,$S$2,13)</f>
        <v>45639</v>
      </c>
      <c r="S9" s="84">
        <f>DATE($M$2,$S$2,14)</f>
        <v>45640</v>
      </c>
      <c r="T9" s="84">
        <f>DATE($M$2,$S$2,15)</f>
        <v>45641</v>
      </c>
      <c r="U9" s="84">
        <f>DATE($M$2,$S$2,16)</f>
        <v>45642</v>
      </c>
      <c r="V9" s="84">
        <f>DATE($M$2,$S$2,17)</f>
        <v>45643</v>
      </c>
      <c r="W9" s="84">
        <f>DATE($M$2,$S$2,18)</f>
        <v>45644</v>
      </c>
      <c r="X9" s="84">
        <f>DATE($M$2,$S$2,19)</f>
        <v>45645</v>
      </c>
      <c r="Y9" s="84">
        <f>DATE($M$2,$S$2,20)</f>
        <v>45646</v>
      </c>
      <c r="Z9" s="84">
        <f>DATE($M$2,$S$2,21)</f>
        <v>45647</v>
      </c>
      <c r="AA9" s="84">
        <f>DATE($M$2,$S$2,22)</f>
        <v>45648</v>
      </c>
      <c r="AB9" s="84">
        <f>DATE($M$2,$S$2,23)</f>
        <v>45649</v>
      </c>
      <c r="AC9" s="84">
        <f>DATE($M$2,$S$2,24)</f>
        <v>45650</v>
      </c>
      <c r="AD9" s="84">
        <f>DATE($M$2,$S$2,25)</f>
        <v>45651</v>
      </c>
      <c r="AE9" s="84">
        <f>DATE($M$2,$S$2,26)</f>
        <v>45652</v>
      </c>
      <c r="AF9" s="84">
        <f>DATE($M$2,$S$2,27)</f>
        <v>45653</v>
      </c>
      <c r="AG9" s="84">
        <f>DATE($M$2,$S$2,28)</f>
        <v>45654</v>
      </c>
      <c r="AH9" s="84">
        <f>IF(DAY(EOMONTH(F9,0))&lt;29,"",DATE($M$2,$S$2,29))</f>
        <v>45655</v>
      </c>
      <c r="AI9" s="84">
        <f>IF(DAY(EOMONTH(F9,0))&lt;30,"",DATE($M$2,$S$2,30))</f>
        <v>45656</v>
      </c>
      <c r="AJ9" s="84">
        <f>IF(DAY(EOMONTH(F9,0))&lt;31,"",DATE($M$2,$S$2,31))</f>
        <v>45657</v>
      </c>
      <c r="AK9" s="148"/>
      <c r="AL9" s="143"/>
      <c r="AM9" s="172"/>
      <c r="AN9" s="172"/>
    </row>
    <row r="10" spans="1:40" ht="15" customHeight="1">
      <c r="A10" s="163"/>
      <c r="B10" s="141"/>
      <c r="C10" s="175"/>
      <c r="D10" s="141"/>
      <c r="E10" s="159"/>
      <c r="F10" s="85">
        <f>DATE($M$2,$S$2,1)</f>
        <v>45627</v>
      </c>
      <c r="G10" s="85">
        <f>DATE($M$2,$S$2,2)</f>
        <v>45628</v>
      </c>
      <c r="H10" s="85">
        <f>DATE($M$2,$S$2,3)</f>
        <v>45629</v>
      </c>
      <c r="I10" s="85">
        <f>DATE($M$2,$S$2,4)</f>
        <v>45630</v>
      </c>
      <c r="J10" s="85">
        <f>DATE($M$2,$S$2,5)</f>
        <v>45631</v>
      </c>
      <c r="K10" s="85">
        <f>DATE($M$2,$S$2,6)</f>
        <v>45632</v>
      </c>
      <c r="L10" s="85">
        <f>DATE($M$2,$S$2,7)</f>
        <v>45633</v>
      </c>
      <c r="M10" s="85">
        <f>DATE($M$2,$S$2,8)</f>
        <v>45634</v>
      </c>
      <c r="N10" s="85">
        <f>DATE($M$2,$S$2,9)</f>
        <v>45635</v>
      </c>
      <c r="O10" s="85">
        <f>DATE($M$2,$S$2,10)</f>
        <v>45636</v>
      </c>
      <c r="P10" s="85">
        <f>DATE($M$2,$S$2,11)</f>
        <v>45637</v>
      </c>
      <c r="Q10" s="85">
        <f>DATE($M$2,$S$2,12)</f>
        <v>45638</v>
      </c>
      <c r="R10" s="85">
        <f>DATE($M$2,$S$2,13)</f>
        <v>45639</v>
      </c>
      <c r="S10" s="85">
        <f>DATE($M$2,$S$2,14)</f>
        <v>45640</v>
      </c>
      <c r="T10" s="85">
        <f>DATE($M$2,$S$2,15)</f>
        <v>45641</v>
      </c>
      <c r="U10" s="85">
        <f>DATE($M$2,$S$2,16)</f>
        <v>45642</v>
      </c>
      <c r="V10" s="85">
        <f>DATE($M$2,$S$2,17)</f>
        <v>45643</v>
      </c>
      <c r="W10" s="85">
        <f>DATE($M$2,$S$2,18)</f>
        <v>45644</v>
      </c>
      <c r="X10" s="85">
        <f>DATE($M$2,$S$2,19)</f>
        <v>45645</v>
      </c>
      <c r="Y10" s="85">
        <f>DATE($M$2,$S$2,20)</f>
        <v>45646</v>
      </c>
      <c r="Z10" s="85">
        <f>DATE($M$2,$S$2,21)</f>
        <v>45647</v>
      </c>
      <c r="AA10" s="85">
        <f>DATE($M$2,$S$2,22)</f>
        <v>45648</v>
      </c>
      <c r="AB10" s="85">
        <f>DATE($M$2,$S$2,23)</f>
        <v>45649</v>
      </c>
      <c r="AC10" s="85">
        <f>DATE($M$2,$S$2,24)</f>
        <v>45650</v>
      </c>
      <c r="AD10" s="85">
        <f>DATE($M$2,$S$2,25)</f>
        <v>45651</v>
      </c>
      <c r="AE10" s="85">
        <f>DATE($M$2,$S$2,26)</f>
        <v>45652</v>
      </c>
      <c r="AF10" s="85">
        <f>DATE($M$2,$S$2,27)</f>
        <v>45653</v>
      </c>
      <c r="AG10" s="85">
        <f>DATE($M$2,$S$2,28)</f>
        <v>45654</v>
      </c>
      <c r="AH10" s="85">
        <f>IF(DAY(EOMONTH(F10,0))&lt;29,"",DATE($M$2,$S$2,29))</f>
        <v>45655</v>
      </c>
      <c r="AI10" s="85">
        <f>IF(DAY(EOMONTH(F10,0))&lt;30,"",DATE($M$2,$S$2,30))</f>
        <v>45656</v>
      </c>
      <c r="AJ10" s="85">
        <f>IF(DAY(EOMONTH(F10,0))&lt;31,"",DATE($M$2,$S$2,31))</f>
        <v>45657</v>
      </c>
      <c r="AK10" s="148"/>
      <c r="AL10" s="143"/>
      <c r="AM10" s="172"/>
      <c r="AN10" s="172"/>
    </row>
    <row r="11" spans="1:40" ht="18" customHeight="1">
      <c r="A11" s="86">
        <v>1</v>
      </c>
      <c r="B11" s="87"/>
      <c r="C11" s="88"/>
      <c r="D11" s="89"/>
      <c r="E11" s="90"/>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2">
        <f>+SUM(F11:AJ11)</f>
        <v>0</v>
      </c>
      <c r="AL11" s="93">
        <f>IF($AK$3="４週",AK11/4,AK11/(DAY(EOMONTH($F$9,0))/7))</f>
        <v>0</v>
      </c>
      <c r="AM11" s="161"/>
      <c r="AN11" s="161"/>
    </row>
    <row r="12" spans="1:40" ht="18" customHeight="1">
      <c r="A12" s="86">
        <v>2</v>
      </c>
      <c r="B12" s="87"/>
      <c r="C12" s="88"/>
      <c r="D12" s="89"/>
      <c r="E12" s="90"/>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2">
        <f t="shared" ref="AK12:AK31" si="0">+SUM(F12:AJ12)</f>
        <v>0</v>
      </c>
      <c r="AL12" s="93">
        <f t="shared" ref="AL12:AL30" si="1">IF($AK$3="４週",AK12/4,AK12/(DAY(EOMONTH($F$9,0))/7))</f>
        <v>0</v>
      </c>
      <c r="AM12" s="161"/>
      <c r="AN12" s="161"/>
    </row>
    <row r="13" spans="1:40" ht="18" customHeight="1">
      <c r="A13" s="86">
        <v>3</v>
      </c>
      <c r="B13" s="87"/>
      <c r="C13" s="88"/>
      <c r="D13" s="89"/>
      <c r="E13" s="90"/>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2">
        <f t="shared" si="0"/>
        <v>0</v>
      </c>
      <c r="AL13" s="93">
        <f t="shared" si="1"/>
        <v>0</v>
      </c>
      <c r="AM13" s="161"/>
      <c r="AN13" s="161"/>
    </row>
    <row r="14" spans="1:40" ht="18" customHeight="1">
      <c r="A14" s="86">
        <v>4</v>
      </c>
      <c r="B14" s="87"/>
      <c r="C14" s="88"/>
      <c r="D14" s="89"/>
      <c r="E14" s="90"/>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f t="shared" si="0"/>
        <v>0</v>
      </c>
      <c r="AL14" s="93">
        <f t="shared" si="1"/>
        <v>0</v>
      </c>
      <c r="AM14" s="161"/>
      <c r="AN14" s="161"/>
    </row>
    <row r="15" spans="1:40" ht="18" customHeight="1">
      <c r="A15" s="86">
        <v>5</v>
      </c>
      <c r="B15" s="87"/>
      <c r="C15" s="88"/>
      <c r="D15" s="89"/>
      <c r="E15" s="90"/>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2">
        <f t="shared" si="0"/>
        <v>0</v>
      </c>
      <c r="AL15" s="93">
        <f t="shared" si="1"/>
        <v>0</v>
      </c>
      <c r="AM15" s="161"/>
      <c r="AN15" s="161"/>
    </row>
    <row r="16" spans="1:40" ht="18" customHeight="1">
      <c r="A16" s="86">
        <v>6</v>
      </c>
      <c r="B16" s="87"/>
      <c r="C16" s="88"/>
      <c r="D16" s="89"/>
      <c r="E16" s="90"/>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2">
        <f t="shared" si="0"/>
        <v>0</v>
      </c>
      <c r="AL16" s="93">
        <f t="shared" si="1"/>
        <v>0</v>
      </c>
      <c r="AM16" s="161"/>
      <c r="AN16" s="161"/>
    </row>
    <row r="17" spans="1:40" ht="18" customHeight="1">
      <c r="A17" s="86">
        <v>7</v>
      </c>
      <c r="B17" s="87"/>
      <c r="C17" s="88"/>
      <c r="D17" s="89"/>
      <c r="E17" s="90"/>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2">
        <f t="shared" si="0"/>
        <v>0</v>
      </c>
      <c r="AL17" s="93">
        <f t="shared" si="1"/>
        <v>0</v>
      </c>
      <c r="AM17" s="161"/>
      <c r="AN17" s="161"/>
    </row>
    <row r="18" spans="1:40" ht="18" customHeight="1">
      <c r="A18" s="86">
        <v>8</v>
      </c>
      <c r="B18" s="87"/>
      <c r="C18" s="88"/>
      <c r="D18" s="89"/>
      <c r="E18" s="90"/>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2">
        <f t="shared" si="0"/>
        <v>0</v>
      </c>
      <c r="AL18" s="93">
        <f t="shared" si="1"/>
        <v>0</v>
      </c>
      <c r="AM18" s="161"/>
      <c r="AN18" s="161"/>
    </row>
    <row r="19" spans="1:40" ht="18" customHeight="1">
      <c r="A19" s="86">
        <v>9</v>
      </c>
      <c r="B19" s="87"/>
      <c r="C19" s="88"/>
      <c r="D19" s="89"/>
      <c r="E19" s="90"/>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2">
        <f t="shared" si="0"/>
        <v>0</v>
      </c>
      <c r="AL19" s="93">
        <f t="shared" si="1"/>
        <v>0</v>
      </c>
      <c r="AM19" s="161"/>
      <c r="AN19" s="161"/>
    </row>
    <row r="20" spans="1:40" ht="18" customHeight="1">
      <c r="A20" s="86">
        <v>10</v>
      </c>
      <c r="B20" s="87"/>
      <c r="C20" s="88"/>
      <c r="D20" s="89"/>
      <c r="E20" s="90"/>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2">
        <f t="shared" si="0"/>
        <v>0</v>
      </c>
      <c r="AL20" s="93">
        <f t="shared" si="1"/>
        <v>0</v>
      </c>
      <c r="AM20" s="161"/>
      <c r="AN20" s="161"/>
    </row>
    <row r="21" spans="1:40" ht="18" customHeight="1">
      <c r="A21" s="86">
        <v>11</v>
      </c>
      <c r="B21" s="87"/>
      <c r="C21" s="88"/>
      <c r="D21" s="89"/>
      <c r="E21" s="90"/>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2">
        <f t="shared" si="0"/>
        <v>0</v>
      </c>
      <c r="AL21" s="93">
        <f t="shared" si="1"/>
        <v>0</v>
      </c>
      <c r="AM21" s="161"/>
      <c r="AN21" s="161"/>
    </row>
    <row r="22" spans="1:40" ht="18" customHeight="1">
      <c r="A22" s="86">
        <v>12</v>
      </c>
      <c r="B22" s="87"/>
      <c r="C22" s="88"/>
      <c r="D22" s="89"/>
      <c r="E22" s="90"/>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2">
        <f t="shared" si="0"/>
        <v>0</v>
      </c>
      <c r="AL22" s="93">
        <f t="shared" si="1"/>
        <v>0</v>
      </c>
      <c r="AM22" s="161"/>
      <c r="AN22" s="161"/>
    </row>
    <row r="23" spans="1:40" ht="18" customHeight="1">
      <c r="A23" s="86">
        <v>13</v>
      </c>
      <c r="B23" s="87"/>
      <c r="C23" s="88"/>
      <c r="D23" s="89"/>
      <c r="E23" s="90"/>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2">
        <f t="shared" si="0"/>
        <v>0</v>
      </c>
      <c r="AL23" s="93">
        <f t="shared" si="1"/>
        <v>0</v>
      </c>
      <c r="AM23" s="161"/>
      <c r="AN23" s="161"/>
    </row>
    <row r="24" spans="1:40" ht="18" customHeight="1">
      <c r="A24" s="86">
        <v>14</v>
      </c>
      <c r="B24" s="87"/>
      <c r="C24" s="88"/>
      <c r="D24" s="89"/>
      <c r="E24" s="90"/>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2">
        <f t="shared" si="0"/>
        <v>0</v>
      </c>
      <c r="AL24" s="93">
        <f t="shared" si="1"/>
        <v>0</v>
      </c>
      <c r="AM24" s="161"/>
      <c r="AN24" s="161"/>
    </row>
    <row r="25" spans="1:40" ht="18" customHeight="1">
      <c r="A25" s="86">
        <v>15</v>
      </c>
      <c r="B25" s="87"/>
      <c r="C25" s="88"/>
      <c r="D25" s="89"/>
      <c r="E25" s="90"/>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2">
        <f t="shared" si="0"/>
        <v>0</v>
      </c>
      <c r="AL25" s="93">
        <f t="shared" si="1"/>
        <v>0</v>
      </c>
      <c r="AM25" s="161"/>
      <c r="AN25" s="161"/>
    </row>
    <row r="26" spans="1:40" ht="18" customHeight="1">
      <c r="A26" s="86">
        <v>16</v>
      </c>
      <c r="B26" s="87"/>
      <c r="C26" s="88"/>
      <c r="D26" s="89"/>
      <c r="E26" s="90"/>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2">
        <f t="shared" si="0"/>
        <v>0</v>
      </c>
      <c r="AL26" s="93">
        <f t="shared" si="1"/>
        <v>0</v>
      </c>
      <c r="AM26" s="161"/>
      <c r="AN26" s="161"/>
    </row>
    <row r="27" spans="1:40" ht="18" customHeight="1">
      <c r="A27" s="86">
        <v>17</v>
      </c>
      <c r="B27" s="87"/>
      <c r="C27" s="88"/>
      <c r="D27" s="89"/>
      <c r="E27" s="90"/>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2">
        <f t="shared" si="0"/>
        <v>0</v>
      </c>
      <c r="AL27" s="93">
        <f t="shared" si="1"/>
        <v>0</v>
      </c>
      <c r="AM27" s="161"/>
      <c r="AN27" s="161"/>
    </row>
    <row r="28" spans="1:40" ht="18" customHeight="1">
      <c r="A28" s="86">
        <v>18</v>
      </c>
      <c r="B28" s="87"/>
      <c r="C28" s="88"/>
      <c r="D28" s="89"/>
      <c r="E28" s="90"/>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2">
        <f t="shared" si="0"/>
        <v>0</v>
      </c>
      <c r="AL28" s="93">
        <f t="shared" si="1"/>
        <v>0</v>
      </c>
      <c r="AM28" s="161"/>
      <c r="AN28" s="161"/>
    </row>
    <row r="29" spans="1:40" ht="18" customHeight="1">
      <c r="A29" s="86">
        <v>19</v>
      </c>
      <c r="B29" s="87"/>
      <c r="C29" s="88"/>
      <c r="D29" s="89"/>
      <c r="E29" s="90"/>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f t="shared" si="0"/>
        <v>0</v>
      </c>
      <c r="AL29" s="93">
        <f t="shared" si="1"/>
        <v>0</v>
      </c>
      <c r="AM29" s="161"/>
      <c r="AN29" s="161"/>
    </row>
    <row r="30" spans="1:40" ht="18" customHeight="1">
      <c r="A30" s="86">
        <v>20</v>
      </c>
      <c r="B30" s="87"/>
      <c r="C30" s="88"/>
      <c r="D30" s="89"/>
      <c r="E30" s="90"/>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2">
        <f t="shared" si="0"/>
        <v>0</v>
      </c>
      <c r="AL30" s="93">
        <f t="shared" si="1"/>
        <v>0</v>
      </c>
      <c r="AM30" s="161"/>
      <c r="AN30" s="161"/>
    </row>
    <row r="31" spans="1:40" ht="18" customHeight="1">
      <c r="A31" s="159" t="s">
        <v>646</v>
      </c>
      <c r="B31" s="162"/>
      <c r="C31" s="162"/>
      <c r="D31" s="162"/>
      <c r="E31" s="162"/>
      <c r="F31" s="94">
        <f>+SUM(F11:F30)</f>
        <v>0</v>
      </c>
      <c r="G31" s="94">
        <f t="shared" ref="G31:AJ31" si="2">+SUM(G11:G30)</f>
        <v>0</v>
      </c>
      <c r="H31" s="94">
        <f t="shared" si="2"/>
        <v>0</v>
      </c>
      <c r="I31" s="94">
        <f t="shared" si="2"/>
        <v>0</v>
      </c>
      <c r="J31" s="94">
        <f t="shared" si="2"/>
        <v>0</v>
      </c>
      <c r="K31" s="94">
        <f t="shared" si="2"/>
        <v>0</v>
      </c>
      <c r="L31" s="94">
        <f t="shared" si="2"/>
        <v>0</v>
      </c>
      <c r="M31" s="94">
        <f t="shared" si="2"/>
        <v>0</v>
      </c>
      <c r="N31" s="94">
        <f t="shared" si="2"/>
        <v>0</v>
      </c>
      <c r="O31" s="94">
        <f t="shared" si="2"/>
        <v>0</v>
      </c>
      <c r="P31" s="94">
        <f t="shared" si="2"/>
        <v>0</v>
      </c>
      <c r="Q31" s="94">
        <f t="shared" si="2"/>
        <v>0</v>
      </c>
      <c r="R31" s="94">
        <f t="shared" si="2"/>
        <v>0</v>
      </c>
      <c r="S31" s="94">
        <f t="shared" si="2"/>
        <v>0</v>
      </c>
      <c r="T31" s="94">
        <f t="shared" si="2"/>
        <v>0</v>
      </c>
      <c r="U31" s="94">
        <f t="shared" si="2"/>
        <v>0</v>
      </c>
      <c r="V31" s="94">
        <f t="shared" si="2"/>
        <v>0</v>
      </c>
      <c r="W31" s="94">
        <f t="shared" si="2"/>
        <v>0</v>
      </c>
      <c r="X31" s="94">
        <f t="shared" si="2"/>
        <v>0</v>
      </c>
      <c r="Y31" s="94">
        <f t="shared" si="2"/>
        <v>0</v>
      </c>
      <c r="Z31" s="94">
        <f t="shared" si="2"/>
        <v>0</v>
      </c>
      <c r="AA31" s="94">
        <f t="shared" si="2"/>
        <v>0</v>
      </c>
      <c r="AB31" s="94">
        <f t="shared" si="2"/>
        <v>0</v>
      </c>
      <c r="AC31" s="94">
        <f t="shared" si="2"/>
        <v>0</v>
      </c>
      <c r="AD31" s="94">
        <f t="shared" si="2"/>
        <v>0</v>
      </c>
      <c r="AE31" s="94">
        <f t="shared" si="2"/>
        <v>0</v>
      </c>
      <c r="AF31" s="94">
        <f t="shared" si="2"/>
        <v>0</v>
      </c>
      <c r="AG31" s="94">
        <f t="shared" si="2"/>
        <v>0</v>
      </c>
      <c r="AH31" s="94">
        <f t="shared" si="2"/>
        <v>0</v>
      </c>
      <c r="AI31" s="94">
        <f t="shared" si="2"/>
        <v>0</v>
      </c>
      <c r="AJ31" s="94">
        <f t="shared" si="2"/>
        <v>0</v>
      </c>
      <c r="AK31" s="92">
        <f t="shared" si="0"/>
        <v>0</v>
      </c>
      <c r="AL31" s="93">
        <f>IF($AK$3="４週",AK31/4,AK31/(DAY(EOMONTH($F$9,0))/7))</f>
        <v>0</v>
      </c>
      <c r="AM31" s="163"/>
      <c r="AN31" s="163"/>
    </row>
    <row r="32" spans="1:40" ht="18" customHeight="1">
      <c r="A32" s="162" t="s">
        <v>647</v>
      </c>
      <c r="B32" s="162"/>
      <c r="C32" s="162"/>
      <c r="D32" s="162"/>
      <c r="E32" s="160"/>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4"/>
      <c r="AL32" s="96"/>
      <c r="AM32" s="163"/>
      <c r="AN32" s="163"/>
    </row>
    <row r="33" spans="1:43" ht="15" customHeight="1">
      <c r="A33" s="83"/>
      <c r="B33" s="83"/>
      <c r="C33" s="83"/>
      <c r="D33" s="83"/>
      <c r="E33" s="83"/>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83"/>
      <c r="AL33" s="83"/>
      <c r="AM33" s="74"/>
    </row>
    <row r="34" spans="1:43" ht="15" customHeight="1">
      <c r="A34" s="83"/>
      <c r="B34" s="83"/>
      <c r="C34" s="83"/>
      <c r="D34" s="83"/>
      <c r="E34" s="83"/>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83"/>
      <c r="AL34" s="83"/>
      <c r="AM34" s="74"/>
    </row>
    <row r="35" spans="1:43" ht="15" customHeight="1">
      <c r="A35" s="83"/>
      <c r="B35" s="83"/>
      <c r="C35" s="83"/>
      <c r="D35" s="83"/>
      <c r="E35" s="83"/>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83"/>
      <c r="AL35" s="83"/>
      <c r="AM35" s="74"/>
    </row>
    <row r="36" spans="1:43" ht="21" customHeight="1">
      <c r="A36" s="73" t="s">
        <v>722</v>
      </c>
      <c r="B36" s="83"/>
      <c r="C36" s="83"/>
      <c r="D36" s="83"/>
      <c r="E36" s="83"/>
      <c r="F36" s="83"/>
      <c r="G36" s="97"/>
      <c r="H36" s="97"/>
      <c r="I36" s="97"/>
      <c r="J36" s="97"/>
      <c r="K36" s="97"/>
      <c r="L36" s="97"/>
      <c r="M36" s="97"/>
      <c r="N36" s="97"/>
      <c r="O36" s="97"/>
      <c r="AM36" s="83"/>
      <c r="AN36" s="74"/>
    </row>
    <row r="37" spans="1:43" ht="25" customHeight="1">
      <c r="A37" s="98"/>
      <c r="B37" s="159" t="s">
        <v>648</v>
      </c>
      <c r="C37" s="160"/>
      <c r="D37" s="164" t="s">
        <v>716</v>
      </c>
      <c r="E37" s="165"/>
      <c r="F37" s="166" t="s">
        <v>717</v>
      </c>
      <c r="G37" s="167"/>
      <c r="H37" s="167"/>
      <c r="I37" s="167"/>
      <c r="J37" s="167"/>
      <c r="K37" s="168"/>
      <c r="L37" s="166" t="s">
        <v>718</v>
      </c>
      <c r="M37" s="167"/>
      <c r="N37" s="167"/>
      <c r="O37" s="167"/>
      <c r="P37" s="167"/>
      <c r="Q37" s="168"/>
      <c r="R37" s="169" t="s">
        <v>719</v>
      </c>
      <c r="S37" s="170"/>
      <c r="T37" s="170"/>
      <c r="U37" s="170"/>
      <c r="V37" s="170"/>
      <c r="W37" s="171"/>
      <c r="X37" s="127" t="s">
        <v>720</v>
      </c>
      <c r="Y37" s="128"/>
      <c r="Z37" s="128"/>
      <c r="AA37" s="128"/>
      <c r="AB37" s="128"/>
      <c r="AC37" s="129"/>
      <c r="AD37" s="127" t="s">
        <v>721</v>
      </c>
      <c r="AE37" s="128"/>
      <c r="AF37" s="128"/>
      <c r="AG37" s="128"/>
      <c r="AH37" s="128"/>
      <c r="AI37" s="129"/>
      <c r="AJ37" s="98"/>
      <c r="AK37" s="98"/>
      <c r="AL37" s="98"/>
      <c r="AM37" s="98"/>
      <c r="AN37" s="98"/>
      <c r="AO37" s="98"/>
      <c r="AP37" s="98"/>
      <c r="AQ37" s="98"/>
    </row>
    <row r="38" spans="1:43" ht="18" customHeight="1">
      <c r="A38" s="98"/>
      <c r="B38" s="159" t="s">
        <v>649</v>
      </c>
      <c r="C38" s="160"/>
      <c r="D38" s="130"/>
      <c r="E38" s="132"/>
      <c r="F38" s="130"/>
      <c r="G38" s="131"/>
      <c r="H38" s="131"/>
      <c r="I38" s="131"/>
      <c r="J38" s="131"/>
      <c r="K38" s="132"/>
      <c r="L38" s="130"/>
      <c r="M38" s="131"/>
      <c r="N38" s="131"/>
      <c r="O38" s="131"/>
      <c r="P38" s="131"/>
      <c r="Q38" s="132"/>
      <c r="R38" s="130"/>
      <c r="S38" s="131"/>
      <c r="T38" s="131"/>
      <c r="U38" s="131"/>
      <c r="V38" s="131"/>
      <c r="W38" s="132"/>
      <c r="X38" s="130"/>
      <c r="Y38" s="131"/>
      <c r="Z38" s="131"/>
      <c r="AA38" s="131"/>
      <c r="AB38" s="131"/>
      <c r="AC38" s="132"/>
      <c r="AD38" s="130"/>
      <c r="AE38" s="131"/>
      <c r="AF38" s="131"/>
      <c r="AG38" s="131"/>
      <c r="AH38" s="131"/>
      <c r="AI38" s="132"/>
      <c r="AJ38" s="98"/>
      <c r="AK38" s="98"/>
      <c r="AL38" s="98"/>
      <c r="AM38" s="98"/>
      <c r="AN38" s="98"/>
      <c r="AO38" s="98"/>
      <c r="AP38" s="98"/>
      <c r="AQ38" s="98"/>
    </row>
    <row r="39" spans="1:43" ht="25" customHeight="1">
      <c r="A39" s="98"/>
      <c r="B39" s="143" t="s">
        <v>650</v>
      </c>
      <c r="C39" s="14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98"/>
      <c r="AK39" s="98"/>
      <c r="AL39" s="98"/>
      <c r="AM39" s="98"/>
      <c r="AN39" s="98"/>
      <c r="AO39" s="98"/>
      <c r="AP39" s="98"/>
      <c r="AQ39" s="98"/>
    </row>
    <row r="40" spans="1:43" ht="5.15" customHeight="1">
      <c r="A40" s="98"/>
      <c r="B40" s="99"/>
      <c r="C40" s="99"/>
      <c r="D40" s="99"/>
      <c r="E40" s="99"/>
      <c r="F40" s="100"/>
      <c r="G40" s="100"/>
      <c r="H40" s="100"/>
      <c r="I40" s="100"/>
      <c r="J40" s="100"/>
      <c r="K40" s="100"/>
      <c r="L40" s="100"/>
      <c r="M40" s="100"/>
      <c r="N40" s="100"/>
      <c r="O40" s="100"/>
      <c r="P40" s="100"/>
      <c r="Q40" s="100"/>
      <c r="R40" s="100"/>
      <c r="S40" s="100"/>
      <c r="T40" s="100"/>
      <c r="U40" s="100"/>
      <c r="V40" s="100"/>
      <c r="W40" s="100"/>
      <c r="X40" s="98"/>
      <c r="Y40" s="98"/>
      <c r="Z40" s="98"/>
      <c r="AA40" s="98"/>
      <c r="AB40" s="98"/>
      <c r="AC40" s="98"/>
      <c r="AD40" s="98"/>
      <c r="AE40" s="98"/>
      <c r="AF40" s="98"/>
      <c r="AG40" s="98"/>
      <c r="AH40" s="98"/>
      <c r="AI40" s="98"/>
      <c r="AJ40" s="98"/>
      <c r="AK40" s="98"/>
      <c r="AL40" s="98"/>
      <c r="AM40" s="98"/>
      <c r="AN40" s="98"/>
      <c r="AO40" s="98"/>
      <c r="AP40" s="98"/>
      <c r="AQ40" s="98"/>
    </row>
    <row r="41" spans="1:43" ht="21" customHeight="1">
      <c r="A41" s="73" t="s">
        <v>723</v>
      </c>
      <c r="B41" s="83"/>
      <c r="C41" s="83"/>
      <c r="D41" s="83"/>
      <c r="E41" s="83"/>
      <c r="F41" s="83"/>
      <c r="G41" s="97"/>
      <c r="H41" s="97"/>
      <c r="I41" s="97"/>
      <c r="J41" s="97"/>
      <c r="K41" s="97"/>
      <c r="L41" s="97"/>
      <c r="M41" s="97"/>
      <c r="N41" s="97"/>
      <c r="O41" s="97"/>
      <c r="AM41" s="83"/>
      <c r="AN41" s="74"/>
    </row>
    <row r="42" spans="1:43" ht="25" customHeight="1">
      <c r="A42" s="141"/>
      <c r="B42" s="141"/>
      <c r="C42" s="141"/>
      <c r="D42" s="101">
        <v>4</v>
      </c>
      <c r="E42" s="101">
        <v>5</v>
      </c>
      <c r="F42" s="158">
        <v>6</v>
      </c>
      <c r="G42" s="158"/>
      <c r="H42" s="158"/>
      <c r="I42" s="158">
        <v>7</v>
      </c>
      <c r="J42" s="158"/>
      <c r="K42" s="158"/>
      <c r="L42" s="158">
        <v>8</v>
      </c>
      <c r="M42" s="158"/>
      <c r="N42" s="158"/>
      <c r="O42" s="158">
        <v>9</v>
      </c>
      <c r="P42" s="158"/>
      <c r="Q42" s="158"/>
      <c r="R42" s="158">
        <v>10</v>
      </c>
      <c r="S42" s="158"/>
      <c r="T42" s="158"/>
      <c r="U42" s="158">
        <v>11</v>
      </c>
      <c r="V42" s="158"/>
      <c r="W42" s="158"/>
      <c r="X42" s="158">
        <v>12</v>
      </c>
      <c r="Y42" s="158"/>
      <c r="Z42" s="158"/>
      <c r="AA42" s="158">
        <v>1</v>
      </c>
      <c r="AB42" s="158"/>
      <c r="AC42" s="158"/>
      <c r="AD42" s="158">
        <v>2</v>
      </c>
      <c r="AE42" s="158"/>
      <c r="AF42" s="158"/>
      <c r="AG42" s="158">
        <v>3</v>
      </c>
      <c r="AH42" s="158"/>
      <c r="AI42" s="158"/>
      <c r="AJ42" s="141" t="s">
        <v>651</v>
      </c>
      <c r="AK42" s="141"/>
      <c r="AL42" s="102" t="s">
        <v>652</v>
      </c>
      <c r="AM42" s="102" t="s">
        <v>653</v>
      </c>
      <c r="AN42" s="98"/>
      <c r="AO42" s="98"/>
      <c r="AP42" s="98"/>
      <c r="AQ42" s="98"/>
    </row>
    <row r="43" spans="1:43" ht="18" customHeight="1">
      <c r="A43" s="149" t="s">
        <v>654</v>
      </c>
      <c r="B43" s="149"/>
      <c r="C43" s="149"/>
      <c r="D43" s="94">
        <f>SUM(D44:D48)</f>
        <v>0</v>
      </c>
      <c r="E43" s="94">
        <f>SUM(E44:E48)</f>
        <v>0</v>
      </c>
      <c r="F43" s="144">
        <f>SUM(F44:H48)</f>
        <v>0</v>
      </c>
      <c r="G43" s="144"/>
      <c r="H43" s="144"/>
      <c r="I43" s="144">
        <f>SUM(I44:K48)</f>
        <v>0</v>
      </c>
      <c r="J43" s="144"/>
      <c r="K43" s="144"/>
      <c r="L43" s="144">
        <f>SUM(L44:N48)</f>
        <v>0</v>
      </c>
      <c r="M43" s="144"/>
      <c r="N43" s="144"/>
      <c r="O43" s="144">
        <f>SUM(O44:Q48)</f>
        <v>0</v>
      </c>
      <c r="P43" s="144"/>
      <c r="Q43" s="144"/>
      <c r="R43" s="144">
        <f>SUM(R44:T48)</f>
        <v>0</v>
      </c>
      <c r="S43" s="144"/>
      <c r="T43" s="144"/>
      <c r="U43" s="144">
        <f>SUM(U44:W48)</f>
        <v>0</v>
      </c>
      <c r="V43" s="144"/>
      <c r="W43" s="144"/>
      <c r="X43" s="144">
        <f>SUM(X44:Z48)</f>
        <v>0</v>
      </c>
      <c r="Y43" s="144"/>
      <c r="Z43" s="144"/>
      <c r="AA43" s="144">
        <f>SUM(AA44:AC48)</f>
        <v>0</v>
      </c>
      <c r="AB43" s="144"/>
      <c r="AC43" s="144"/>
      <c r="AD43" s="144">
        <f>SUM(AD44:AF48)</f>
        <v>0</v>
      </c>
      <c r="AE43" s="144"/>
      <c r="AF43" s="144"/>
      <c r="AG43" s="144">
        <f>SUM(AG44:AI48)</f>
        <v>0</v>
      </c>
      <c r="AH43" s="144"/>
      <c r="AI43" s="144"/>
      <c r="AJ43" s="126">
        <f t="shared" ref="AJ43:AJ48" si="3">SUM(D43:AI43)</f>
        <v>0</v>
      </c>
      <c r="AK43" s="126"/>
      <c r="AL43" s="155" t="e">
        <f>ROUNDUP(((AJ43-AJ49-AJ50)+AJ49*0.5+AJ50*0.75)/AJ51,1)</f>
        <v>#DIV/0!</v>
      </c>
      <c r="AM43" s="155" t="e">
        <f>ROUND((2*AJ44+3*AJ45+4*AJ46+5*AJ47+6*AJ48)/AJ43,1)</f>
        <v>#DIV/0!</v>
      </c>
      <c r="AN43" s="98"/>
      <c r="AO43" s="98"/>
      <c r="AP43" s="98"/>
      <c r="AQ43" s="98"/>
    </row>
    <row r="44" spans="1:43" ht="18" customHeight="1">
      <c r="A44" s="152" t="s">
        <v>655</v>
      </c>
      <c r="B44" s="153"/>
      <c r="C44" s="154"/>
      <c r="D44" s="91"/>
      <c r="E44" s="91"/>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26">
        <f t="shared" si="3"/>
        <v>0</v>
      </c>
      <c r="AK44" s="126"/>
      <c r="AL44" s="156"/>
      <c r="AM44" s="156"/>
      <c r="AN44" s="98"/>
      <c r="AO44" s="98"/>
      <c r="AP44" s="98"/>
      <c r="AQ44" s="98"/>
    </row>
    <row r="45" spans="1:43" ht="18" customHeight="1">
      <c r="A45" s="152" t="s">
        <v>656</v>
      </c>
      <c r="B45" s="153"/>
      <c r="C45" s="154"/>
      <c r="D45" s="91"/>
      <c r="E45" s="91"/>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26">
        <f t="shared" si="3"/>
        <v>0</v>
      </c>
      <c r="AK45" s="126"/>
      <c r="AL45" s="156"/>
      <c r="AM45" s="156"/>
      <c r="AN45" s="98"/>
      <c r="AO45" s="98"/>
      <c r="AP45" s="98"/>
      <c r="AQ45" s="98"/>
    </row>
    <row r="46" spans="1:43" ht="18" customHeight="1">
      <c r="A46" s="152" t="s">
        <v>657</v>
      </c>
      <c r="B46" s="153"/>
      <c r="C46" s="154"/>
      <c r="D46" s="91"/>
      <c r="E46" s="91"/>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26">
        <f t="shared" si="3"/>
        <v>0</v>
      </c>
      <c r="AK46" s="126"/>
      <c r="AL46" s="156"/>
      <c r="AM46" s="156"/>
      <c r="AN46" s="98"/>
      <c r="AO46" s="98"/>
      <c r="AP46" s="98"/>
      <c r="AQ46" s="98"/>
    </row>
    <row r="47" spans="1:43" ht="18" customHeight="1">
      <c r="A47" s="152" t="s">
        <v>658</v>
      </c>
      <c r="B47" s="153"/>
      <c r="C47" s="154"/>
      <c r="D47" s="91"/>
      <c r="E47" s="91"/>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26">
        <f t="shared" si="3"/>
        <v>0</v>
      </c>
      <c r="AK47" s="126"/>
      <c r="AL47" s="156"/>
      <c r="AM47" s="156"/>
      <c r="AN47" s="98"/>
      <c r="AO47" s="98"/>
      <c r="AP47" s="98"/>
      <c r="AQ47" s="98"/>
    </row>
    <row r="48" spans="1:43" ht="18" customHeight="1">
      <c r="A48" s="152" t="s">
        <v>659</v>
      </c>
      <c r="B48" s="153"/>
      <c r="C48" s="154"/>
      <c r="D48" s="91"/>
      <c r="E48" s="91"/>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26">
        <f t="shared" si="3"/>
        <v>0</v>
      </c>
      <c r="AK48" s="126"/>
      <c r="AL48" s="156"/>
      <c r="AM48" s="156"/>
      <c r="AN48" s="98"/>
      <c r="AO48" s="98"/>
      <c r="AP48" s="98"/>
      <c r="AQ48" s="98"/>
    </row>
    <row r="49" spans="1:43" ht="18" customHeight="1">
      <c r="A49" s="103"/>
      <c r="B49" s="104" t="s">
        <v>660</v>
      </c>
      <c r="C49" s="105"/>
      <c r="D49" s="91"/>
      <c r="E49" s="91"/>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26">
        <f>SUM(D49:AI49)</f>
        <v>0</v>
      </c>
      <c r="AK49" s="126"/>
      <c r="AL49" s="156"/>
      <c r="AM49" s="156"/>
      <c r="AN49" s="98"/>
      <c r="AO49" s="98"/>
      <c r="AP49" s="98"/>
      <c r="AQ49" s="98"/>
    </row>
    <row r="50" spans="1:43" ht="18" customHeight="1">
      <c r="A50" s="103"/>
      <c r="B50" s="150" t="s">
        <v>661</v>
      </c>
      <c r="C50" s="151"/>
      <c r="D50" s="91"/>
      <c r="E50" s="91"/>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26">
        <f>SUM(D50:AI50)</f>
        <v>0</v>
      </c>
      <c r="AK50" s="126"/>
      <c r="AL50" s="156"/>
      <c r="AM50" s="156"/>
      <c r="AN50" s="98"/>
      <c r="AO50" s="98"/>
      <c r="AP50" s="98"/>
      <c r="AQ50" s="98"/>
    </row>
    <row r="51" spans="1:43" ht="18" customHeight="1">
      <c r="A51" s="149" t="s">
        <v>662</v>
      </c>
      <c r="B51" s="149"/>
      <c r="C51" s="149"/>
      <c r="D51" s="91"/>
      <c r="E51" s="91"/>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26">
        <f>+SUM(D51:AI51)</f>
        <v>0</v>
      </c>
      <c r="AK51" s="126"/>
      <c r="AL51" s="157"/>
      <c r="AM51" s="157"/>
      <c r="AN51" s="98"/>
      <c r="AO51" s="98"/>
      <c r="AP51" s="98"/>
      <c r="AQ51" s="98"/>
    </row>
    <row r="52" spans="1:43" ht="21" customHeight="1">
      <c r="A52" s="99" t="s">
        <v>663</v>
      </c>
      <c r="B52" s="99"/>
      <c r="C52" s="99"/>
      <c r="D52" s="98"/>
      <c r="E52" s="98"/>
      <c r="F52" s="98"/>
      <c r="G52" s="98"/>
      <c r="H52" s="98"/>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106"/>
      <c r="AK52" s="97"/>
      <c r="AL52" s="83"/>
      <c r="AM52" s="83"/>
      <c r="AN52" s="74"/>
    </row>
    <row r="53" spans="1:43" ht="5" customHeight="1">
      <c r="A53" s="99"/>
      <c r="B53" s="99"/>
      <c r="C53" s="99"/>
      <c r="D53" s="98"/>
      <c r="E53" s="98"/>
      <c r="F53" s="98"/>
      <c r="G53" s="98"/>
      <c r="H53" s="98"/>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106"/>
      <c r="AK53" s="97"/>
      <c r="AL53" s="83"/>
      <c r="AM53" s="83"/>
      <c r="AN53" s="74"/>
    </row>
    <row r="54" spans="1:43" ht="18" hidden="1" customHeight="1">
      <c r="A54" s="73" t="s">
        <v>664</v>
      </c>
      <c r="B54" s="97"/>
      <c r="D54" s="97"/>
      <c r="E54" s="97"/>
      <c r="F54" s="97"/>
      <c r="G54" s="97"/>
      <c r="H54" s="97"/>
      <c r="I54" s="97"/>
      <c r="J54" s="97"/>
      <c r="K54" s="97"/>
      <c r="L54" s="97"/>
      <c r="M54" s="97"/>
      <c r="N54" s="97"/>
      <c r="O54" s="97"/>
      <c r="P54" s="97"/>
      <c r="Q54" s="97"/>
      <c r="R54" s="97"/>
      <c r="S54" s="97"/>
      <c r="T54" s="97"/>
      <c r="U54" s="97"/>
      <c r="V54" s="97"/>
      <c r="W54" s="83"/>
      <c r="X54" s="97"/>
      <c r="Y54" s="97"/>
      <c r="Z54" s="97"/>
      <c r="AA54" s="97"/>
      <c r="AB54" s="97"/>
      <c r="AC54" s="97"/>
      <c r="AD54" s="97"/>
      <c r="AE54" s="97"/>
      <c r="AF54" s="97"/>
      <c r="AG54" s="97"/>
      <c r="AH54" s="97"/>
      <c r="AI54" s="97"/>
      <c r="AJ54" s="106"/>
      <c r="AK54" s="97"/>
      <c r="AL54" s="83"/>
      <c r="AM54" s="83"/>
      <c r="AN54" s="74"/>
    </row>
    <row r="55" spans="1:43" ht="55" hidden="1" customHeight="1">
      <c r="A55" s="141" t="s">
        <v>665</v>
      </c>
      <c r="B55" s="141"/>
      <c r="C55" s="141" t="s">
        <v>666</v>
      </c>
      <c r="D55" s="141"/>
      <c r="E55" s="143" t="s">
        <v>667</v>
      </c>
      <c r="F55" s="143"/>
      <c r="G55" s="143"/>
      <c r="H55" s="143"/>
      <c r="I55" s="146" t="s">
        <v>668</v>
      </c>
      <c r="J55" s="147"/>
      <c r="K55" s="147"/>
      <c r="L55" s="147"/>
      <c r="M55" s="147"/>
      <c r="N55" s="148"/>
      <c r="O55" s="146" t="s">
        <v>669</v>
      </c>
      <c r="P55" s="147"/>
      <c r="Q55" s="147"/>
      <c r="R55" s="147"/>
      <c r="S55" s="147"/>
      <c r="T55" s="148"/>
      <c r="U55" s="146" t="s">
        <v>670</v>
      </c>
      <c r="V55" s="147"/>
      <c r="W55" s="147"/>
      <c r="X55" s="147"/>
      <c r="Y55" s="147"/>
      <c r="Z55" s="148"/>
      <c r="AA55" s="146" t="s">
        <v>671</v>
      </c>
      <c r="AB55" s="147"/>
      <c r="AC55" s="147"/>
      <c r="AD55" s="147"/>
      <c r="AE55" s="147"/>
      <c r="AF55" s="148"/>
      <c r="AG55" s="143" t="s">
        <v>672</v>
      </c>
      <c r="AH55" s="143"/>
      <c r="AI55" s="143"/>
      <c r="AJ55" s="143"/>
      <c r="AK55" s="143"/>
      <c r="AL55" s="98"/>
      <c r="AM55" s="83"/>
      <c r="AN55" s="74"/>
    </row>
    <row r="56" spans="1:43" ht="18" hidden="1" customHeight="1">
      <c r="A56" s="143" t="s">
        <v>673</v>
      </c>
      <c r="B56" s="143"/>
      <c r="C56" s="144" t="e">
        <f>ROUNDDOWN(IF(AL43&lt;=60,1,1+ROUNDUP((AL43-60)/40,0)),1)</f>
        <v>#DIV/0!</v>
      </c>
      <c r="D56" s="144"/>
      <c r="E56" s="144" t="str">
        <f>IF(D38="○",ROUNDDOWN(IF(AM43&lt;4,AL43/6,IF(AM43&lt;5,AL43/5,AL43/3)),1),"-")</f>
        <v>-</v>
      </c>
      <c r="F56" s="144"/>
      <c r="G56" s="144"/>
      <c r="H56" s="144"/>
      <c r="I56" s="144" t="str">
        <f>IF(F38="○",ROUNDDOWN(F39/6,1),"-")</f>
        <v>-</v>
      </c>
      <c r="J56" s="144"/>
      <c r="K56" s="144"/>
      <c r="L56" s="144"/>
      <c r="M56" s="144"/>
      <c r="N56" s="144"/>
      <c r="O56" s="144" t="str">
        <f>IF(L38="○",ROUNDDOWN(L39/6,1),"-")</f>
        <v>-</v>
      </c>
      <c r="P56" s="144"/>
      <c r="Q56" s="144"/>
      <c r="R56" s="144"/>
      <c r="S56" s="144"/>
      <c r="T56" s="144"/>
      <c r="U56" s="144" t="str">
        <f>IF(R38="○",ROUNDDOWN(R39/6,1),"-")</f>
        <v>-</v>
      </c>
      <c r="V56" s="144"/>
      <c r="W56" s="144"/>
      <c r="X56" s="144"/>
      <c r="Y56" s="144"/>
      <c r="Z56" s="144"/>
      <c r="AA56" s="144" t="str">
        <f>IF(R38="○",ROUNDDOWN(R39/15,1),"-")</f>
        <v>-</v>
      </c>
      <c r="AB56" s="144"/>
      <c r="AC56" s="144"/>
      <c r="AD56" s="144"/>
      <c r="AE56" s="144"/>
      <c r="AF56" s="144"/>
      <c r="AG56" s="144" t="str">
        <f>IF(X38="○",ROUNDDOWN(X39/10,1),"-")</f>
        <v>-</v>
      </c>
      <c r="AH56" s="144"/>
      <c r="AI56" s="144"/>
      <c r="AJ56" s="144"/>
      <c r="AK56" s="144"/>
      <c r="AL56" s="98"/>
      <c r="AM56" s="83"/>
      <c r="AN56" s="74"/>
    </row>
    <row r="57" spans="1:43" ht="5.15" customHeight="1">
      <c r="A57" s="99"/>
      <c r="B57" s="99"/>
      <c r="C57" s="99"/>
      <c r="D57" s="99"/>
      <c r="E57" s="99"/>
      <c r="F57" s="99"/>
      <c r="G57" s="99"/>
      <c r="H57" s="99"/>
      <c r="I57" s="99"/>
      <c r="J57" s="97"/>
      <c r="K57" s="97"/>
      <c r="L57" s="97"/>
      <c r="M57" s="106"/>
      <c r="N57" s="97"/>
      <c r="O57" s="97"/>
      <c r="P57" s="97"/>
      <c r="Q57" s="98"/>
      <c r="W57" s="83"/>
      <c r="X57" s="97"/>
      <c r="Y57" s="97"/>
      <c r="Z57" s="97"/>
      <c r="AA57" s="97"/>
      <c r="AB57" s="97"/>
      <c r="AC57" s="97"/>
      <c r="AD57" s="97"/>
      <c r="AE57" s="97"/>
      <c r="AF57" s="97"/>
      <c r="AG57" s="97"/>
      <c r="AH57" s="97"/>
      <c r="AI57" s="97"/>
      <c r="AJ57" s="106"/>
      <c r="AK57" s="97"/>
      <c r="AL57" s="83"/>
      <c r="AM57" s="83"/>
      <c r="AN57" s="74"/>
    </row>
    <row r="58" spans="1:43" ht="20" customHeight="1">
      <c r="A58" s="73" t="s">
        <v>674</v>
      </c>
      <c r="B58" s="77"/>
      <c r="C58" s="78"/>
      <c r="D58" s="78"/>
      <c r="E58" s="78"/>
      <c r="F58" s="78"/>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8"/>
      <c r="AM58" s="78"/>
      <c r="AN58" s="74"/>
    </row>
    <row r="59" spans="1:43" ht="12.5" customHeight="1">
      <c r="A59" s="74"/>
      <c r="B59" s="83"/>
      <c r="C59" s="134" t="s">
        <v>726</v>
      </c>
      <c r="D59" s="136"/>
      <c r="E59" s="140" t="s">
        <v>727</v>
      </c>
      <c r="F59" s="140"/>
      <c r="G59" s="140"/>
      <c r="H59" s="140"/>
      <c r="I59" s="134" t="e">
        <v>#N/A</v>
      </c>
      <c r="J59" s="135"/>
      <c r="K59" s="135"/>
      <c r="L59" s="135"/>
      <c r="M59" s="135"/>
      <c r="N59" s="136"/>
      <c r="O59" s="134" t="e">
        <v>#N/A</v>
      </c>
      <c r="P59" s="135"/>
      <c r="Q59" s="135"/>
      <c r="R59" s="135"/>
      <c r="S59" s="135"/>
      <c r="T59" s="136"/>
      <c r="U59" s="134" t="e">
        <v>#N/A</v>
      </c>
      <c r="V59" s="135"/>
      <c r="W59" s="135"/>
      <c r="X59" s="135"/>
      <c r="Y59" s="135"/>
      <c r="Z59" s="136"/>
      <c r="AA59" s="134" t="e">
        <v>#N/A</v>
      </c>
      <c r="AB59" s="135"/>
      <c r="AC59" s="135"/>
      <c r="AD59" s="135"/>
      <c r="AE59" s="135"/>
      <c r="AF59" s="136"/>
      <c r="AG59" s="140" t="e">
        <v>#N/A</v>
      </c>
      <c r="AH59" s="140"/>
      <c r="AI59" s="140"/>
      <c r="AJ59" s="140"/>
      <c r="AK59" s="140"/>
      <c r="AL59" s="140" t="e">
        <v>#N/A</v>
      </c>
      <c r="AM59" s="140"/>
      <c r="AN59" s="74"/>
      <c r="AO59" s="119" t="s">
        <v>724</v>
      </c>
      <c r="AP59" s="119" t="s">
        <v>725</v>
      </c>
    </row>
    <row r="60" spans="1:43" ht="18" customHeight="1">
      <c r="A60" s="74"/>
      <c r="B60" s="83"/>
      <c r="C60" s="107" t="s">
        <v>675</v>
      </c>
      <c r="D60" s="107" t="s">
        <v>676</v>
      </c>
      <c r="E60" s="108" t="s">
        <v>675</v>
      </c>
      <c r="F60" s="142" t="s">
        <v>676</v>
      </c>
      <c r="G60" s="142"/>
      <c r="H60" s="142"/>
      <c r="I60" s="137" t="s">
        <v>675</v>
      </c>
      <c r="J60" s="138"/>
      <c r="K60" s="139"/>
      <c r="L60" s="137" t="s">
        <v>676</v>
      </c>
      <c r="M60" s="138"/>
      <c r="N60" s="139"/>
      <c r="O60" s="137" t="s">
        <v>675</v>
      </c>
      <c r="P60" s="138"/>
      <c r="Q60" s="139"/>
      <c r="R60" s="137" t="s">
        <v>676</v>
      </c>
      <c r="S60" s="138"/>
      <c r="T60" s="139"/>
      <c r="U60" s="137" t="s">
        <v>675</v>
      </c>
      <c r="V60" s="138"/>
      <c r="W60" s="139"/>
      <c r="X60" s="137" t="s">
        <v>676</v>
      </c>
      <c r="Y60" s="138"/>
      <c r="Z60" s="139"/>
      <c r="AA60" s="137" t="s">
        <v>675</v>
      </c>
      <c r="AB60" s="138"/>
      <c r="AC60" s="139"/>
      <c r="AD60" s="137" t="s">
        <v>676</v>
      </c>
      <c r="AE60" s="138"/>
      <c r="AF60" s="139"/>
      <c r="AG60" s="137" t="s">
        <v>675</v>
      </c>
      <c r="AH60" s="138"/>
      <c r="AI60" s="139"/>
      <c r="AJ60" s="137" t="s">
        <v>676</v>
      </c>
      <c r="AK60" s="139"/>
      <c r="AL60" s="108" t="s">
        <v>677</v>
      </c>
      <c r="AM60" s="108" t="s">
        <v>678</v>
      </c>
      <c r="AN60" s="74"/>
    </row>
    <row r="61" spans="1:43" ht="18" customHeight="1">
      <c r="A61" s="74"/>
      <c r="B61" s="109" t="s">
        <v>679</v>
      </c>
      <c r="C61" s="108">
        <f>COUNTIFS($B$11:$B$30,C$59,$C$11:$C$30,"A",$E$11:$E$30,"*")</f>
        <v>0</v>
      </c>
      <c r="D61" s="108">
        <f>COUNTIFS($B$11:$B$30,C$59,$C$11:$C$30,"B",$E$11:$E$30,"*")</f>
        <v>0</v>
      </c>
      <c r="E61" s="108">
        <f>COUNTIFS($B$11:$B$30,E$59,$C$11:$C$30,"A",$E$11:$E$30,"*")</f>
        <v>0</v>
      </c>
      <c r="F61" s="137">
        <f>COUNTIFS($B$11:$B$30,E$59,$C$11:$C$30,"B",$E$11:$E$30,"*")</f>
        <v>0</v>
      </c>
      <c r="G61" s="138"/>
      <c r="H61" s="139"/>
      <c r="I61" s="137">
        <f>COUNTIFS($B$11:$B$30,I$59,$C$11:$C$30,"A",$E$11:$E$30,"*")</f>
        <v>0</v>
      </c>
      <c r="J61" s="138"/>
      <c r="K61" s="139"/>
      <c r="L61" s="137">
        <f>COUNTIFS($B$11:$B$30,I$59,$C$11:$C$30,"B",$E$11:$E$30,"*")</f>
        <v>0</v>
      </c>
      <c r="M61" s="138"/>
      <c r="N61" s="139"/>
      <c r="O61" s="137">
        <f>COUNTIFS($B$11:$B$30,O$59,$C$11:$C$30,"A",$E$11:$E$30,"*")</f>
        <v>0</v>
      </c>
      <c r="P61" s="138"/>
      <c r="Q61" s="139"/>
      <c r="R61" s="137">
        <f>COUNTIFS($B$11:$B$30,O$59,$C$11:$C$30,"B",$E$11:$E$30,"*")</f>
        <v>0</v>
      </c>
      <c r="S61" s="138"/>
      <c r="T61" s="139"/>
      <c r="U61" s="137">
        <f>COUNTIFS($B$11:$B$30,U$59,$C$11:$C$30,"A",$E$11:$E$30,"*")</f>
        <v>0</v>
      </c>
      <c r="V61" s="138"/>
      <c r="W61" s="139"/>
      <c r="X61" s="137">
        <f>COUNTIFS($B$11:$B$30,U$59,$C$11:$C$30,"B",$E$11:$E$30,"*")</f>
        <v>0</v>
      </c>
      <c r="Y61" s="138"/>
      <c r="Z61" s="139"/>
      <c r="AA61" s="137">
        <f>COUNTIFS($B$11:$B$30,AA$59,$C$11:$C$30,"A",$E$11:$E$30,"*")</f>
        <v>0</v>
      </c>
      <c r="AB61" s="138"/>
      <c r="AC61" s="139"/>
      <c r="AD61" s="137">
        <f>COUNTIFS($B$11:$B$30,AA$59,$C$11:$C$30,"B",$E$11:$E$30,"*")</f>
        <v>0</v>
      </c>
      <c r="AE61" s="138"/>
      <c r="AF61" s="139"/>
      <c r="AG61" s="137">
        <f>COUNTIFS($B$11:$B$30,AG$59,$C$11:$C$30,"A",$E$11:$E$30,"*")</f>
        <v>0</v>
      </c>
      <c r="AH61" s="138"/>
      <c r="AI61" s="139"/>
      <c r="AJ61" s="137">
        <f>COUNTIFS($B$11:$B$30,AG$59,$C$11:$C$30,"B",$E$11:$E$30,"*")</f>
        <v>0</v>
      </c>
      <c r="AK61" s="139"/>
      <c r="AL61" s="108">
        <f>COUNTIFS($B$11:$B$30,AL$59,$C$11:$C$30,"A",$E$11:$E$30,"*")</f>
        <v>0</v>
      </c>
      <c r="AM61" s="108">
        <f>COUNTIFS($B$11:$B$30,AL$59,$C$11:$C$30,"B",$E$11:$E$30,"*")</f>
        <v>0</v>
      </c>
      <c r="AN61" s="74"/>
    </row>
    <row r="62" spans="1:43" ht="18" customHeight="1">
      <c r="A62" s="74"/>
      <c r="B62" s="102" t="s">
        <v>680</v>
      </c>
      <c r="C62" s="108">
        <f>COUNTIFS($B$11:$B$30,C$59,$C$11:$C$30,"C",$E$11:$E$30,"*")</f>
        <v>0</v>
      </c>
      <c r="D62" s="108">
        <f>COUNTIFS($B$11:$B$30,C$59,$C$11:$C$30,"D",$E$11:$E$30,"*")</f>
        <v>0</v>
      </c>
      <c r="E62" s="108">
        <f>COUNTIFS($B$11:$B$30,E$59,$C$11:$C$30,"C",$E$11:$E$30,"*")</f>
        <v>0</v>
      </c>
      <c r="F62" s="137">
        <f>COUNTIFS($B$11:$B$30,E$59,$C$11:$C$30,"D",$E$11:$E$30,"*")</f>
        <v>0</v>
      </c>
      <c r="G62" s="138"/>
      <c r="H62" s="139"/>
      <c r="I62" s="137">
        <f>COUNTIFS($B$11:$B$30,I$59,$C$11:$C$30,"C",$E$11:$E$30,"*")</f>
        <v>0</v>
      </c>
      <c r="J62" s="138"/>
      <c r="K62" s="139"/>
      <c r="L62" s="137">
        <f>COUNTIFS($B$11:$B$30,I$59,$C$11:$C$30,"D",$E$11:$E$30,"*")</f>
        <v>0</v>
      </c>
      <c r="M62" s="138"/>
      <c r="N62" s="139"/>
      <c r="O62" s="137">
        <f>COUNTIFS($B$11:$B$30,O$59,$C$11:$C$30,"C",$E$11:$E$30,"*")</f>
        <v>0</v>
      </c>
      <c r="P62" s="138"/>
      <c r="Q62" s="139"/>
      <c r="R62" s="137">
        <f>COUNTIFS($B$11:$B$30,O$59,$C$11:$C$30,"D",$E$11:$E$30,"*")</f>
        <v>0</v>
      </c>
      <c r="S62" s="138"/>
      <c r="T62" s="139"/>
      <c r="U62" s="137">
        <f>COUNTIFS($B$11:$B$30,U$59,$C$11:$C$30,"C",$E$11:$E$30,"*")</f>
        <v>0</v>
      </c>
      <c r="V62" s="138"/>
      <c r="W62" s="139"/>
      <c r="X62" s="137">
        <f>COUNTIFS($B$11:$B$30,U$59,$C$11:$C$30,"D",$E$11:$E$30,"*")</f>
        <v>0</v>
      </c>
      <c r="Y62" s="138"/>
      <c r="Z62" s="139"/>
      <c r="AA62" s="137">
        <f>COUNTIFS($B$11:$B$30,AA$59,$C$11:$C$30,"C",$E$11:$E$30,"*")</f>
        <v>0</v>
      </c>
      <c r="AB62" s="138"/>
      <c r="AC62" s="139"/>
      <c r="AD62" s="137">
        <f>COUNTIFS($B$11:$B$30,AA$59,$C$11:$C$30,"D",$E$11:$E$30,"*")</f>
        <v>0</v>
      </c>
      <c r="AE62" s="138"/>
      <c r="AF62" s="139"/>
      <c r="AG62" s="137">
        <f>COUNTIFS($B$11:$B$30,AG$59,$C$11:$C$30,"C",$E$11:$E$30,"*")</f>
        <v>0</v>
      </c>
      <c r="AH62" s="138"/>
      <c r="AI62" s="139"/>
      <c r="AJ62" s="137">
        <f>COUNTIFS($B$11:$B$30,AG$59,$C$11:$C$30,"D",$E$11:$E$30,"*")</f>
        <v>0</v>
      </c>
      <c r="AK62" s="139"/>
      <c r="AL62" s="108">
        <f>COUNTIFS($B$11:$B$30,AL$59,$C$11:$C$30,"C",$E$11:$E$30,"*")</f>
        <v>0</v>
      </c>
      <c r="AM62" s="108">
        <f>COUNTIFS($B$11:$B$30,AL$59,$C$11:$C$30,"D",$E$11:$E$30,"*")</f>
        <v>0</v>
      </c>
      <c r="AN62" s="74"/>
    </row>
    <row r="63" spans="1:43" ht="24.75" customHeight="1">
      <c r="A63" s="74"/>
      <c r="B63" s="102" t="s">
        <v>681</v>
      </c>
      <c r="C63" s="134" t="e">
        <f>IF($AK$3="４週",SUMIFS($AK$11:$AK$30,$B$11:$B$30,C59)/4/$AH$5,IF($AK$3="歴月",SUMIFS($AK$11:$AK$30,$B$11:$B$30,C59)/$AL$5,"記載する期間を選択してください"))</f>
        <v>#DIV/0!</v>
      </c>
      <c r="D63" s="136"/>
      <c r="E63" s="134" t="e">
        <f>IF($AK$3="４週",SUMIFS($AK$11:$AK$30,$B$11:$B$30,E59)/4/$AH$5,IF($AK$3="歴月",SUMIFS($AK$11:$AK$30,$B$11:$B$30,E59)/$AL$5,"記載する期間を選択してください"))</f>
        <v>#DIV/0!</v>
      </c>
      <c r="F63" s="135"/>
      <c r="G63" s="135"/>
      <c r="H63" s="136"/>
      <c r="I63" s="134" t="e">
        <f>IF($AK$3="４週",SUMIFS($AK$11:$AK$30,$B$11:$B$30,I59)/4/$AH$5,IF($AK$3="歴月",SUMIFS($AK$11:$AK$30,$B$11:$B$30,I59)/$AL$5,"記載する期間を選択してください"))</f>
        <v>#DIV/0!</v>
      </c>
      <c r="J63" s="135"/>
      <c r="K63" s="135"/>
      <c r="L63" s="135"/>
      <c r="M63" s="135"/>
      <c r="N63" s="136"/>
      <c r="O63" s="134" t="e">
        <f>IF($AK$3="４週",SUMIFS($AK$11:$AK$30,$B$11:$B$30,O59)/4/$AH$5,IF($AK$3="歴月",SUMIFS($AK$11:$AK$30,$B$11:$B$30,O59)/$AL$5,"記載する期間を選択してください"))</f>
        <v>#DIV/0!</v>
      </c>
      <c r="P63" s="135"/>
      <c r="Q63" s="135"/>
      <c r="R63" s="135"/>
      <c r="S63" s="135"/>
      <c r="T63" s="136"/>
      <c r="U63" s="134" t="e">
        <f>IF($AK$3="４週",SUMIFS($AK$11:$AK$30,$B$11:$B$30,U59)/4/$AH$5,IF($AK$3="歴月",SUMIFS($AK$11:$AK$30,$B$11:$B$30,U59)/$AL$5,"記載する期間を選択してください"))</f>
        <v>#DIV/0!</v>
      </c>
      <c r="V63" s="135"/>
      <c r="W63" s="135"/>
      <c r="X63" s="135"/>
      <c r="Y63" s="135"/>
      <c r="Z63" s="136"/>
      <c r="AA63" s="134" t="e">
        <f>IF($AK$3="４週",SUMIFS($AK$11:$AK$30,$B$11:$B$30,AA59)/4/$AH$5,IF($AK$3="歴月",SUMIFS($AK$11:$AK$30,$B$11:$B$30,AA59)/$AL$5,"記載する期間を選択してください"))</f>
        <v>#DIV/0!</v>
      </c>
      <c r="AB63" s="135"/>
      <c r="AC63" s="135"/>
      <c r="AD63" s="135"/>
      <c r="AE63" s="135"/>
      <c r="AF63" s="136"/>
      <c r="AG63" s="134" t="e">
        <f>IF($AK$3="４週",SUMIFS($AK$11:$AK$30,$B$11:$B$30,AG59)/4/$AH$5,IF($AK$3="歴月",SUMIFS($AK$11:$AK$30,$B$11:$B$30,AG59)/$AL$5,"記載する期間を選択してください"))</f>
        <v>#DIV/0!</v>
      </c>
      <c r="AH63" s="135"/>
      <c r="AI63" s="135"/>
      <c r="AJ63" s="135"/>
      <c r="AK63" s="136"/>
      <c r="AL63" s="134" t="e">
        <f>IF($AK$3="４週",SUMIFS($AK$11:$AK$30,$B$11:$B$30,AL59)/4/$AH$5,IF($AK$3="歴月",SUMIFS($AK$11:$AK$30,$B$11:$B$30,AL59)/$AL$5,"記載する期間を選択してください"))</f>
        <v>#DIV/0!</v>
      </c>
      <c r="AM63" s="136"/>
      <c r="AN63" s="74"/>
    </row>
    <row r="64" spans="1:43" ht="4.5" customHeight="1">
      <c r="A64" s="74"/>
      <c r="B64" s="77"/>
      <c r="C64" s="110">
        <v>2</v>
      </c>
      <c r="D64" s="110"/>
      <c r="E64" s="110">
        <v>3</v>
      </c>
      <c r="F64" s="110"/>
      <c r="G64" s="110"/>
      <c r="H64" s="110"/>
      <c r="I64" s="110">
        <v>4</v>
      </c>
      <c r="J64" s="110"/>
      <c r="K64" s="110"/>
      <c r="L64" s="110"/>
      <c r="M64" s="110"/>
      <c r="N64" s="110"/>
      <c r="O64" s="110">
        <v>5</v>
      </c>
      <c r="P64" s="110"/>
      <c r="Q64" s="110"/>
      <c r="R64" s="110"/>
      <c r="S64" s="110"/>
      <c r="T64" s="110"/>
      <c r="U64" s="110">
        <v>6</v>
      </c>
      <c r="V64" s="110"/>
      <c r="W64" s="110"/>
      <c r="X64" s="110"/>
      <c r="Y64" s="110"/>
      <c r="Z64" s="110"/>
      <c r="AA64" s="110">
        <v>7</v>
      </c>
      <c r="AB64" s="110"/>
      <c r="AC64" s="110"/>
      <c r="AD64" s="110"/>
      <c r="AE64" s="110"/>
      <c r="AF64" s="110"/>
      <c r="AG64" s="110">
        <v>8</v>
      </c>
      <c r="AH64" s="110"/>
      <c r="AI64" s="110"/>
      <c r="AJ64" s="110"/>
      <c r="AK64" s="110"/>
      <c r="AL64" s="110">
        <v>9</v>
      </c>
      <c r="AM64" s="111"/>
      <c r="AN64" s="74"/>
    </row>
    <row r="65" spans="1:40" ht="12.5" hidden="1" customHeight="1">
      <c r="A65" s="74"/>
      <c r="B65" s="83"/>
      <c r="C65" s="140" t="e">
        <v>#N/A</v>
      </c>
      <c r="D65" s="14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1"/>
      <c r="AN65" s="74"/>
    </row>
    <row r="66" spans="1:40" ht="19.5" hidden="1" customHeight="1">
      <c r="A66" s="74"/>
      <c r="B66" s="83"/>
      <c r="C66" s="108" t="s">
        <v>675</v>
      </c>
      <c r="D66" s="108" t="s">
        <v>676</v>
      </c>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1"/>
      <c r="AN66" s="74"/>
    </row>
    <row r="67" spans="1:40" ht="17.5" hidden="1" customHeight="1">
      <c r="A67" s="74"/>
      <c r="B67" s="109" t="s">
        <v>679</v>
      </c>
      <c r="C67" s="108">
        <f>COUNTIFS($B$11:$B$30,C$65,$C$11:$C$30,"A",$E$11:$E$30,"*")</f>
        <v>0</v>
      </c>
      <c r="D67" s="108">
        <f>COUNTIFS($B$11:$B$30,C$65,$C$11:$C$30,"B",$E$11:$E$30,"*")</f>
        <v>0</v>
      </c>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1"/>
      <c r="AN67" s="74"/>
    </row>
    <row r="68" spans="1:40" ht="17" hidden="1" customHeight="1">
      <c r="A68" s="74"/>
      <c r="B68" s="102" t="s">
        <v>680</v>
      </c>
      <c r="C68" s="108">
        <f>COUNTIFS($B$11:$B$30,C$65,$C$11:$C$30,"C",$E$11:$E$30,"*")</f>
        <v>0</v>
      </c>
      <c r="D68" s="108">
        <f>COUNTIFS($B$11:$B$30,C$65,$C$11:$C$30,"D",$E$11:$E$30,"*")</f>
        <v>0</v>
      </c>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1"/>
      <c r="AN68" s="74"/>
    </row>
    <row r="69" spans="1:40" ht="19.5" hidden="1" customHeight="1">
      <c r="A69" s="74"/>
      <c r="B69" s="102" t="s">
        <v>681</v>
      </c>
      <c r="C69" s="134" t="e">
        <f>IF($AK$3="４週",SUMIFS($AK$11:$AK$30,$B$11:$B$30,C65)/4/$AH$5,IF($AK$3="歴月",SUMIFS($AK$11:$AK$30,$B$11:$B$30,C65)/$AL$5,"記載する期間を選択してください"))</f>
        <v>#DIV/0!</v>
      </c>
      <c r="D69" s="136"/>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1"/>
      <c r="AN69" s="74"/>
    </row>
    <row r="70" spans="1:40" ht="3" customHeight="1">
      <c r="A70" s="74"/>
      <c r="B70" s="77"/>
      <c r="C70" s="110">
        <v>10</v>
      </c>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1"/>
      <c r="AN70" s="74"/>
    </row>
    <row r="71" spans="1:40" ht="15" customHeight="1">
      <c r="A71" s="97" t="s">
        <v>682</v>
      </c>
      <c r="B71" s="112"/>
      <c r="C71" s="113"/>
      <c r="D71" s="113"/>
      <c r="E71" s="113"/>
      <c r="F71" s="114"/>
      <c r="G71" s="113"/>
      <c r="H71" s="110"/>
      <c r="I71" s="110"/>
      <c r="J71" s="110"/>
      <c r="K71" s="110"/>
      <c r="L71" s="110"/>
      <c r="M71" s="110"/>
      <c r="N71" s="110"/>
      <c r="O71" s="110"/>
      <c r="P71" s="110"/>
      <c r="Q71" s="110"/>
      <c r="R71" s="110">
        <v>6</v>
      </c>
      <c r="S71" s="110"/>
      <c r="T71" s="110"/>
      <c r="U71" s="110"/>
      <c r="V71" s="110"/>
      <c r="W71" s="110"/>
      <c r="X71" s="110">
        <v>7</v>
      </c>
      <c r="Y71" s="110"/>
      <c r="Z71" s="110"/>
      <c r="AA71" s="110"/>
      <c r="AB71" s="110"/>
      <c r="AC71" s="110"/>
      <c r="AD71" s="110">
        <v>8</v>
      </c>
      <c r="AE71" s="110"/>
      <c r="AF71" s="110"/>
      <c r="AG71" s="115"/>
      <c r="AH71" s="115"/>
      <c r="AI71" s="115"/>
      <c r="AJ71" s="115">
        <v>9</v>
      </c>
      <c r="AK71" s="116"/>
      <c r="AL71" s="116"/>
      <c r="AM71" s="74"/>
    </row>
    <row r="72" spans="1:40" s="97" customFormat="1" ht="15" customHeight="1">
      <c r="A72" s="97" t="s">
        <v>683</v>
      </c>
      <c r="B72" s="99"/>
      <c r="C72" s="99"/>
      <c r="D72" s="99"/>
      <c r="E72" s="99"/>
      <c r="F72" s="99"/>
      <c r="G72" s="99"/>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row>
    <row r="73" spans="1:40" s="97" customFormat="1" ht="15" customHeight="1">
      <c r="A73" s="97" t="s">
        <v>684</v>
      </c>
      <c r="B73" s="99"/>
      <c r="C73" s="99"/>
      <c r="D73" s="99"/>
      <c r="E73" s="99"/>
      <c r="F73" s="99"/>
      <c r="G73" s="99"/>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row>
    <row r="74" spans="1:40" s="97" customFormat="1" ht="15" customHeight="1">
      <c r="A74" s="97" t="s">
        <v>685</v>
      </c>
      <c r="B74" s="99"/>
      <c r="C74" s="99"/>
      <c r="D74" s="99"/>
      <c r="E74" s="99"/>
      <c r="F74" s="99"/>
      <c r="G74" s="99"/>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row>
    <row r="75" spans="1:40" s="97" customFormat="1" ht="15" customHeight="1">
      <c r="A75" s="97" t="s">
        <v>686</v>
      </c>
      <c r="B75" s="99"/>
      <c r="C75" s="99"/>
      <c r="D75" s="99"/>
      <c r="E75" s="99"/>
      <c r="F75" s="99"/>
      <c r="G75" s="99"/>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row>
    <row r="76" spans="1:40" ht="15" customHeight="1">
      <c r="A76" s="97" t="s">
        <v>687</v>
      </c>
      <c r="B76" s="117"/>
      <c r="C76" s="97"/>
      <c r="D76" s="97"/>
      <c r="E76" s="97"/>
      <c r="F76" s="97"/>
      <c r="G76" s="97"/>
    </row>
    <row r="77" spans="1:40" ht="15" customHeight="1">
      <c r="A77" s="97" t="s">
        <v>688</v>
      </c>
      <c r="B77" s="117"/>
      <c r="C77" s="97"/>
      <c r="D77" s="97"/>
      <c r="E77" s="97"/>
      <c r="F77" s="97"/>
      <c r="G77" s="97"/>
    </row>
    <row r="78" spans="1:40" ht="15" customHeight="1">
      <c r="A78" s="97"/>
      <c r="B78" s="109" t="s">
        <v>689</v>
      </c>
      <c r="C78" s="141" t="s">
        <v>690</v>
      </c>
      <c r="D78" s="141"/>
      <c r="E78" s="141"/>
      <c r="F78" s="97"/>
      <c r="G78" s="97"/>
    </row>
    <row r="79" spans="1:40" ht="15" customHeight="1">
      <c r="A79" s="97"/>
      <c r="B79" s="118" t="s">
        <v>691</v>
      </c>
      <c r="C79" s="126" t="s">
        <v>692</v>
      </c>
      <c r="D79" s="126"/>
      <c r="E79" s="126"/>
      <c r="F79" s="97"/>
      <c r="G79" s="97"/>
    </row>
    <row r="80" spans="1:40" ht="15" customHeight="1">
      <c r="A80" s="97"/>
      <c r="B80" s="118" t="s">
        <v>693</v>
      </c>
      <c r="C80" s="126" t="s">
        <v>694</v>
      </c>
      <c r="D80" s="126"/>
      <c r="E80" s="126"/>
      <c r="F80" s="97"/>
      <c r="G80" s="97"/>
    </row>
    <row r="81" spans="1:7" ht="15" customHeight="1">
      <c r="A81" s="97"/>
      <c r="B81" s="118" t="s">
        <v>695</v>
      </c>
      <c r="C81" s="126" t="s">
        <v>696</v>
      </c>
      <c r="D81" s="126"/>
      <c r="E81" s="126"/>
      <c r="F81" s="97"/>
      <c r="G81" s="97"/>
    </row>
    <row r="82" spans="1:7" ht="15" customHeight="1">
      <c r="A82" s="97"/>
      <c r="B82" s="118" t="s">
        <v>697</v>
      </c>
      <c r="C82" s="126" t="s">
        <v>698</v>
      </c>
      <c r="D82" s="126"/>
      <c r="E82" s="126"/>
      <c r="F82" s="97"/>
      <c r="G82" s="97"/>
    </row>
    <row r="83" spans="1:7" ht="15" customHeight="1">
      <c r="A83" s="97"/>
      <c r="B83" s="97" t="s">
        <v>699</v>
      </c>
      <c r="C83" s="97"/>
      <c r="D83" s="97"/>
      <c r="E83" s="97"/>
      <c r="F83" s="97"/>
      <c r="G83" s="97"/>
    </row>
    <row r="84" spans="1:7" ht="15" customHeight="1">
      <c r="A84" s="97"/>
      <c r="B84" s="97" t="s">
        <v>700</v>
      </c>
      <c r="C84" s="97"/>
      <c r="D84" s="97"/>
      <c r="E84" s="97"/>
      <c r="F84" s="97"/>
      <c r="G84" s="97"/>
    </row>
    <row r="85" spans="1:7" ht="15" customHeight="1">
      <c r="A85" s="97"/>
      <c r="B85" s="97" t="s">
        <v>701</v>
      </c>
      <c r="C85" s="97"/>
      <c r="D85" s="97"/>
      <c r="E85" s="97"/>
      <c r="F85" s="97"/>
      <c r="G85" s="97"/>
    </row>
    <row r="86" spans="1:7" ht="15" customHeight="1">
      <c r="A86" s="97" t="s">
        <v>702</v>
      </c>
      <c r="B86" s="117"/>
      <c r="C86" s="97"/>
      <c r="D86" s="97"/>
      <c r="E86" s="97"/>
      <c r="F86" s="97"/>
      <c r="G86" s="97"/>
    </row>
    <row r="87" spans="1:7" ht="15" customHeight="1">
      <c r="A87" s="97" t="s">
        <v>703</v>
      </c>
      <c r="B87" s="117"/>
      <c r="C87" s="97"/>
      <c r="D87" s="97"/>
      <c r="E87" s="97"/>
      <c r="F87" s="97"/>
      <c r="G87" s="97"/>
    </row>
    <row r="88" spans="1:7" ht="15" hidden="1" customHeight="1">
      <c r="A88" s="97" t="s">
        <v>704</v>
      </c>
      <c r="B88" s="117"/>
      <c r="C88" s="97"/>
      <c r="D88" s="97"/>
      <c r="E88" s="97"/>
      <c r="F88" s="97"/>
      <c r="G88" s="97"/>
    </row>
    <row r="89" spans="1:7" ht="15" customHeight="1">
      <c r="A89" s="97" t="s">
        <v>705</v>
      </c>
      <c r="B89" s="117"/>
      <c r="C89" s="97"/>
      <c r="D89" s="97"/>
      <c r="E89" s="97"/>
      <c r="F89" s="97"/>
      <c r="G89" s="97"/>
    </row>
    <row r="90" spans="1:7" ht="15" customHeight="1">
      <c r="A90" s="97" t="s">
        <v>706</v>
      </c>
      <c r="B90" s="117"/>
      <c r="C90" s="97"/>
      <c r="D90" s="97"/>
      <c r="E90" s="97"/>
      <c r="F90" s="97"/>
      <c r="G90" s="97"/>
    </row>
    <row r="91" spans="1:7" ht="15" hidden="1" customHeight="1">
      <c r="A91" s="97" t="s">
        <v>707</v>
      </c>
      <c r="B91" s="117"/>
      <c r="C91" s="97"/>
      <c r="D91" s="97"/>
      <c r="E91" s="97"/>
      <c r="F91" s="97"/>
      <c r="G91" s="97"/>
    </row>
    <row r="92" spans="1:7" ht="15" customHeight="1">
      <c r="A92" s="97" t="s">
        <v>708</v>
      </c>
      <c r="B92" s="117"/>
      <c r="C92" s="97"/>
      <c r="D92" s="97"/>
      <c r="E92" s="97"/>
      <c r="F92" s="97"/>
      <c r="G92" s="97"/>
    </row>
    <row r="93" spans="1:7" ht="15" customHeight="1">
      <c r="A93" s="97" t="s">
        <v>709</v>
      </c>
      <c r="B93" s="117"/>
      <c r="C93" s="97"/>
      <c r="D93" s="97"/>
      <c r="E93" s="97"/>
      <c r="F93" s="97"/>
      <c r="G93" s="97"/>
    </row>
    <row r="94" spans="1:7" ht="15" customHeight="1">
      <c r="A94" s="97" t="s">
        <v>710</v>
      </c>
      <c r="B94" s="117"/>
      <c r="C94" s="97"/>
      <c r="D94" s="97"/>
      <c r="E94" s="97"/>
      <c r="F94" s="97"/>
      <c r="G94" s="97"/>
    </row>
    <row r="95" spans="1:7" ht="15" customHeight="1">
      <c r="A95" s="97" t="s">
        <v>711</v>
      </c>
      <c r="B95" s="117"/>
      <c r="C95" s="97"/>
      <c r="D95" s="97"/>
      <c r="E95" s="97"/>
      <c r="F95" s="97"/>
      <c r="G95" s="97"/>
    </row>
    <row r="96" spans="1:7" ht="15" customHeight="1">
      <c r="A96" s="97" t="s">
        <v>712</v>
      </c>
      <c r="B96" s="117"/>
      <c r="C96" s="97"/>
      <c r="D96" s="97"/>
      <c r="E96" s="97"/>
      <c r="F96" s="97"/>
      <c r="G96" s="97"/>
    </row>
    <row r="97" spans="1:7" ht="15" customHeight="1">
      <c r="A97" s="97" t="s">
        <v>713</v>
      </c>
      <c r="B97" s="117"/>
      <c r="C97" s="97"/>
      <c r="D97" s="97"/>
      <c r="E97" s="97"/>
      <c r="F97" s="97"/>
      <c r="G97" s="97"/>
    </row>
    <row r="98" spans="1:7" ht="15" customHeight="1">
      <c r="A98" s="97" t="s">
        <v>714</v>
      </c>
      <c r="B98" s="117"/>
      <c r="C98" s="97"/>
      <c r="D98" s="97"/>
      <c r="E98" s="97"/>
      <c r="F98" s="97"/>
      <c r="G98" s="97"/>
    </row>
  </sheetData>
  <mergeCells count="260">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X37:AC37"/>
    <mergeCell ref="B38:C38"/>
    <mergeCell ref="D38:E38"/>
    <mergeCell ref="F38:K38"/>
    <mergeCell ref="L38:Q38"/>
    <mergeCell ref="R38:W38"/>
    <mergeCell ref="X38:AC38"/>
    <mergeCell ref="AM29:AN29"/>
    <mergeCell ref="AM30:AN30"/>
    <mergeCell ref="A31:E31"/>
    <mergeCell ref="AM31:AN32"/>
    <mergeCell ref="A32:E32"/>
    <mergeCell ref="B37:C37"/>
    <mergeCell ref="D37:E37"/>
    <mergeCell ref="F37:K37"/>
    <mergeCell ref="L37:Q37"/>
    <mergeCell ref="R37:W37"/>
    <mergeCell ref="AJ42:AK42"/>
    <mergeCell ref="A42:C42"/>
    <mergeCell ref="F42:H42"/>
    <mergeCell ref="I42:K42"/>
    <mergeCell ref="L42:N42"/>
    <mergeCell ref="O42:Q42"/>
    <mergeCell ref="R42:T42"/>
    <mergeCell ref="B39:C39"/>
    <mergeCell ref="D39:E39"/>
    <mergeCell ref="F39:K39"/>
    <mergeCell ref="L39:Q39"/>
    <mergeCell ref="R39:W39"/>
    <mergeCell ref="X39:AC39"/>
    <mergeCell ref="I43:K43"/>
    <mergeCell ref="L43:N43"/>
    <mergeCell ref="O43:Q43"/>
    <mergeCell ref="R43:T43"/>
    <mergeCell ref="U42:W42"/>
    <mergeCell ref="X42:Z42"/>
    <mergeCell ref="AA42:AC42"/>
    <mergeCell ref="AD42:AF42"/>
    <mergeCell ref="AG42:AI42"/>
    <mergeCell ref="A45:C45"/>
    <mergeCell ref="F45:H45"/>
    <mergeCell ref="I45:K45"/>
    <mergeCell ref="L45:N45"/>
    <mergeCell ref="O45:Q45"/>
    <mergeCell ref="R45:T45"/>
    <mergeCell ref="AL43:AL51"/>
    <mergeCell ref="AM43:AM51"/>
    <mergeCell ref="A44:C44"/>
    <mergeCell ref="F44:H44"/>
    <mergeCell ref="I44:K44"/>
    <mergeCell ref="L44:N44"/>
    <mergeCell ref="O44:Q44"/>
    <mergeCell ref="R44:T44"/>
    <mergeCell ref="U44:W44"/>
    <mergeCell ref="X44:Z44"/>
    <mergeCell ref="U43:W43"/>
    <mergeCell ref="X43:Z43"/>
    <mergeCell ref="AA43:AC43"/>
    <mergeCell ref="AD43:AF43"/>
    <mergeCell ref="AG43:AI43"/>
    <mergeCell ref="AJ43:AK43"/>
    <mergeCell ref="A43:C43"/>
    <mergeCell ref="F43:H43"/>
    <mergeCell ref="U45:W45"/>
    <mergeCell ref="X45:Z45"/>
    <mergeCell ref="AA45:AC45"/>
    <mergeCell ref="AD45:AF45"/>
    <mergeCell ref="AG45:AI45"/>
    <mergeCell ref="AJ45:AK45"/>
    <mergeCell ref="AA44:AC44"/>
    <mergeCell ref="AD44:AF44"/>
    <mergeCell ref="AG44:AI44"/>
    <mergeCell ref="AJ44:AK44"/>
    <mergeCell ref="U46:W46"/>
    <mergeCell ref="X46:Z46"/>
    <mergeCell ref="AA46:AC46"/>
    <mergeCell ref="AD46:AF46"/>
    <mergeCell ref="AG46:AI46"/>
    <mergeCell ref="AJ46:AK46"/>
    <mergeCell ref="A46:C46"/>
    <mergeCell ref="F46:H46"/>
    <mergeCell ref="I46:K46"/>
    <mergeCell ref="L46:N46"/>
    <mergeCell ref="O46:Q46"/>
    <mergeCell ref="R46:T46"/>
    <mergeCell ref="U47:W47"/>
    <mergeCell ref="X47:Z47"/>
    <mergeCell ref="AA47:AC47"/>
    <mergeCell ref="AD47:AF47"/>
    <mergeCell ref="AG47:AI47"/>
    <mergeCell ref="AJ47:AK47"/>
    <mergeCell ref="A47:C47"/>
    <mergeCell ref="F47:H47"/>
    <mergeCell ref="I47:K47"/>
    <mergeCell ref="L47:N47"/>
    <mergeCell ref="O47:Q47"/>
    <mergeCell ref="R47:T47"/>
    <mergeCell ref="U48:W48"/>
    <mergeCell ref="X48:Z48"/>
    <mergeCell ref="AA48:AC48"/>
    <mergeCell ref="AD48:AF48"/>
    <mergeCell ref="AG48:AI48"/>
    <mergeCell ref="AJ48:AK48"/>
    <mergeCell ref="A48:C48"/>
    <mergeCell ref="F48:H48"/>
    <mergeCell ref="I48:K48"/>
    <mergeCell ref="L48:N48"/>
    <mergeCell ref="O48:Q48"/>
    <mergeCell ref="R48:T48"/>
    <mergeCell ref="X49:Z49"/>
    <mergeCell ref="AA49:AC49"/>
    <mergeCell ref="AD49:AF49"/>
    <mergeCell ref="AG49:AI49"/>
    <mergeCell ref="AJ49:AK49"/>
    <mergeCell ref="B50:C50"/>
    <mergeCell ref="F50:H50"/>
    <mergeCell ref="I50:K50"/>
    <mergeCell ref="L50:N50"/>
    <mergeCell ref="O50:Q50"/>
    <mergeCell ref="F49:H49"/>
    <mergeCell ref="I49:K49"/>
    <mergeCell ref="L49:N49"/>
    <mergeCell ref="O49:Q49"/>
    <mergeCell ref="R49:T49"/>
    <mergeCell ref="U49:W49"/>
    <mergeCell ref="AJ50:AK50"/>
    <mergeCell ref="R50:T50"/>
    <mergeCell ref="U50:W50"/>
    <mergeCell ref="X50:Z50"/>
    <mergeCell ref="AA50:AC50"/>
    <mergeCell ref="AD50:AF50"/>
    <mergeCell ref="AG50:AI50"/>
    <mergeCell ref="AD51:AF51"/>
    <mergeCell ref="AG51:AI51"/>
    <mergeCell ref="AJ51:AK51"/>
    <mergeCell ref="A55:B55"/>
    <mergeCell ref="C55:D55"/>
    <mergeCell ref="E55:H55"/>
    <mergeCell ref="I55:N55"/>
    <mergeCell ref="O55:T55"/>
    <mergeCell ref="U55:Z55"/>
    <mergeCell ref="AA55:AF55"/>
    <mergeCell ref="A51:C51"/>
    <mergeCell ref="F51:H51"/>
    <mergeCell ref="I51:K51"/>
    <mergeCell ref="L51:N51"/>
    <mergeCell ref="O51:Q51"/>
    <mergeCell ref="R51:T51"/>
    <mergeCell ref="U51:W51"/>
    <mergeCell ref="X51:Z51"/>
    <mergeCell ref="AA51:AC51"/>
    <mergeCell ref="C59:D59"/>
    <mergeCell ref="E59:H59"/>
    <mergeCell ref="I59:N59"/>
    <mergeCell ref="O59:T59"/>
    <mergeCell ref="U59:Z59"/>
    <mergeCell ref="AA59:AF59"/>
    <mergeCell ref="AG55:AK55"/>
    <mergeCell ref="A56:B56"/>
    <mergeCell ref="C56:D56"/>
    <mergeCell ref="E56:H56"/>
    <mergeCell ref="I56:N56"/>
    <mergeCell ref="O56:T56"/>
    <mergeCell ref="U56:Z56"/>
    <mergeCell ref="AA56:AF56"/>
    <mergeCell ref="AG56:AK56"/>
    <mergeCell ref="AL59:AM59"/>
    <mergeCell ref="F60:H60"/>
    <mergeCell ref="I60:K60"/>
    <mergeCell ref="L60:N60"/>
    <mergeCell ref="O60:Q60"/>
    <mergeCell ref="R60:T60"/>
    <mergeCell ref="U60:W60"/>
    <mergeCell ref="X60:Z60"/>
    <mergeCell ref="AA60:AC60"/>
    <mergeCell ref="AL63:AM63"/>
    <mergeCell ref="C65:D65"/>
    <mergeCell ref="C69:D69"/>
    <mergeCell ref="C78:E78"/>
    <mergeCell ref="X62:Z62"/>
    <mergeCell ref="AA62:AC62"/>
    <mergeCell ref="AD62:AF62"/>
    <mergeCell ref="AG62:AI62"/>
    <mergeCell ref="AJ62:AK62"/>
    <mergeCell ref="C63:D63"/>
    <mergeCell ref="E63:H63"/>
    <mergeCell ref="I63:N63"/>
    <mergeCell ref="O63:T63"/>
    <mergeCell ref="U63:Z63"/>
    <mergeCell ref="F62:H62"/>
    <mergeCell ref="I62:K62"/>
    <mergeCell ref="L62:N62"/>
    <mergeCell ref="O62:Q62"/>
    <mergeCell ref="R62:T62"/>
    <mergeCell ref="U62:W62"/>
    <mergeCell ref="C79:E79"/>
    <mergeCell ref="C80:E80"/>
    <mergeCell ref="C81:E81"/>
    <mergeCell ref="C82:E82"/>
    <mergeCell ref="AD37:AI37"/>
    <mergeCell ref="AD38:AI38"/>
    <mergeCell ref="AD39:AI39"/>
    <mergeCell ref="AA63:AF63"/>
    <mergeCell ref="AG63:AK63"/>
    <mergeCell ref="AA61:AC61"/>
    <mergeCell ref="AD61:AF61"/>
    <mergeCell ref="AG61:AI61"/>
    <mergeCell ref="AJ61:AK61"/>
    <mergeCell ref="AD60:AF60"/>
    <mergeCell ref="AG60:AI60"/>
    <mergeCell ref="AJ60:AK60"/>
    <mergeCell ref="F61:H61"/>
    <mergeCell ref="I61:K61"/>
    <mergeCell ref="L61:N61"/>
    <mergeCell ref="O61:Q61"/>
    <mergeCell ref="R61:T61"/>
    <mergeCell ref="U61:W61"/>
    <mergeCell ref="X61:Z61"/>
    <mergeCell ref="AG59:AK59"/>
  </mergeCells>
  <phoneticPr fontId="5"/>
  <dataValidations count="8">
    <dataValidation type="list" allowBlank="1" showInputMessage="1" sqref="B11:B30" xr:uid="{D2A0EFCC-2D67-49C0-B9D0-6008171E515D}">
      <formula1>$AO$59:$AP$59</formula1>
    </dataValidation>
    <dataValidation type="list" operator="greaterThanOrEqual" allowBlank="1" showInputMessage="1" showErrorMessage="1" sqref="F38:AI38 F40:W40" xr:uid="{6D7D1299-464C-4C4A-B681-1539841C353F}">
      <formula1>"○"</formula1>
    </dataValidation>
    <dataValidation type="list" allowBlank="1" showInputMessage="1" showErrorMessage="1" sqref="B40:E40 D38:E38" xr:uid="{4641EDCA-56B3-4AE1-BCE1-F8B52AACF16C}">
      <formula1>"○"</formula1>
    </dataValidation>
    <dataValidation type="list" allowBlank="1" showInputMessage="1" showErrorMessage="1" sqref="C11:C30" xr:uid="{F0CC0861-C091-4C4F-B710-5BA042BC745F}">
      <formula1>"A,B,C,D"</formula1>
    </dataValidation>
    <dataValidation operator="greaterThanOrEqual" allowBlank="1" showInputMessage="1" showErrorMessage="1" sqref="I52:I54 AL43:AM50 I57 L52:L54 L57 AJ43:AJ51" xr:uid="{336C3858-AD3C-4E2E-8434-BA1673439E1C}"/>
    <dataValidation type="whole" operator="greaterThanOrEqual" allowBlank="1" showInputMessage="1" showErrorMessage="1" sqref="AG43:AG51 I43:I51 AD43:AD51 AA43:AA51 X43:X51 U43:U51 R43:R51 O43:O51 L43:L51 D43:F51" xr:uid="{5B13FCED-5C5F-4BCE-B840-743D861C6607}">
      <formula1>0</formula1>
    </dataValidation>
    <dataValidation type="list" allowBlank="1" showInputMessage="1" showErrorMessage="1" sqref="AK4:AN4" xr:uid="{41836937-FFB6-4028-A540-2B6ACA39A23F}">
      <formula1>"予定,実績"</formula1>
    </dataValidation>
    <dataValidation type="list" allowBlank="1" showInputMessage="1" showErrorMessage="1" sqref="AK3:AN3" xr:uid="{734E0FC7-AD88-4D8C-B357-0A2982B117F3}">
      <formula1>"４週,歴月"</formula1>
    </dataValidation>
  </dataValidations>
  <pageMargins left="0.7" right="0.7" top="0.75" bottom="0.75" header="0.3" footer="0.3"/>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自己点検表（指定短期入所)</vt:lpstr>
      <vt:lpstr>従業者の勤務の体制及び勤務形態一覧表</vt:lpstr>
      <vt:lpstr>'自己点検表（指定短期入所)'!Print_Area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山崎　亮</cp:lastModifiedBy>
  <cp:lastPrinted>2024-08-23T01:15:46Z</cp:lastPrinted>
  <dcterms:created xsi:type="dcterms:W3CDTF">2015-06-05T18:19:34Z</dcterms:created>
  <dcterms:modified xsi:type="dcterms:W3CDTF">2025-04-04T00:20:58Z</dcterms:modified>
</cp:coreProperties>
</file>