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施設\"/>
    </mc:Choice>
  </mc:AlternateContent>
  <xr:revisionPtr revIDLastSave="0" documentId="13_ncr:1_{25D5E5FD-875F-458E-B36E-87E9DF7366B8}" xr6:coauthVersionLast="47" xr6:coauthVersionMax="47" xr10:uidLastSave="{00000000-0000-0000-0000-000000000000}"/>
  <bookViews>
    <workbookView xWindow="-120" yWindow="-16320" windowWidth="29040" windowHeight="15840" xr2:uid="{00000000-000D-0000-FFFF-FFFF00000000}"/>
  </bookViews>
  <sheets>
    <sheet name="自己点検表（指定障害者支援施設）" sheetId="4" r:id="rId1"/>
    <sheet name="従業者の勤務の体制及び勤務形態一覧表" sheetId="5" r:id="rId2"/>
  </sheets>
  <definedNames>
    <definedName name="_xlnm.Print_Area" localSheetId="0">'自己点検表（指定障害者支援施設）'!$A$1:$E$364</definedName>
    <definedName name="_xlnm.Print_Area" localSheetId="1">従業者の勤務の体制及び勤務形態一覧表!$A$1:$AN$98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5" l="1"/>
  <c r="AL63" i="5"/>
  <c r="AJ62" i="5"/>
  <c r="AA63" i="5"/>
  <c r="U63" i="5"/>
  <c r="O63" i="5"/>
  <c r="L62" i="5"/>
  <c r="F62" i="5"/>
  <c r="D61" i="5"/>
  <c r="AG56" i="5"/>
  <c r="AA56" i="5"/>
  <c r="U56" i="5"/>
  <c r="O56" i="5"/>
  <c r="I56" i="5"/>
  <c r="E56" i="5"/>
  <c r="AJ51" i="5"/>
  <c r="AJ50" i="5"/>
  <c r="AJ49" i="5"/>
  <c r="AJ48" i="5"/>
  <c r="AJ47" i="5"/>
  <c r="AJ46" i="5"/>
  <c r="AJ45" i="5"/>
  <c r="AJ44" i="5"/>
  <c r="AG43" i="5"/>
  <c r="AD43" i="5"/>
  <c r="AA43" i="5"/>
  <c r="X43" i="5"/>
  <c r="U43" i="5"/>
  <c r="R43" i="5"/>
  <c r="O43" i="5"/>
  <c r="L43" i="5"/>
  <c r="AJ43" i="5" s="1"/>
  <c r="I43" i="5"/>
  <c r="F43" i="5"/>
  <c r="E43" i="5"/>
  <c r="D43" i="5"/>
  <c r="AJ31" i="5"/>
  <c r="AI31" i="5"/>
  <c r="AH31" i="5"/>
  <c r="AG31" i="5"/>
  <c r="AF31" i="5"/>
  <c r="AE31" i="5"/>
  <c r="AD31" i="5"/>
  <c r="AC31" i="5"/>
  <c r="AB31" i="5"/>
  <c r="AA31" i="5"/>
  <c r="Z31" i="5"/>
  <c r="Y31" i="5"/>
  <c r="X31" i="5"/>
  <c r="W31" i="5"/>
  <c r="V31" i="5"/>
  <c r="U31" i="5"/>
  <c r="T31" i="5"/>
  <c r="S31" i="5"/>
  <c r="R31" i="5"/>
  <c r="Q31" i="5"/>
  <c r="P31" i="5"/>
  <c r="O31" i="5"/>
  <c r="N31" i="5"/>
  <c r="M31" i="5"/>
  <c r="L31" i="5"/>
  <c r="K31" i="5"/>
  <c r="AK31" i="5" s="1"/>
  <c r="J31" i="5"/>
  <c r="I31" i="5"/>
  <c r="H31" i="5"/>
  <c r="G31" i="5"/>
  <c r="F31" i="5"/>
  <c r="AK30" i="5"/>
  <c r="AK29" i="5"/>
  <c r="AK28" i="5"/>
  <c r="AK27" i="5"/>
  <c r="AK26" i="5"/>
  <c r="AK25" i="5"/>
  <c r="AK24" i="5"/>
  <c r="AK23" i="5"/>
  <c r="AK22" i="5"/>
  <c r="AK21" i="5"/>
  <c r="AK20" i="5"/>
  <c r="AK19" i="5"/>
  <c r="AK18" i="5"/>
  <c r="AK17" i="5"/>
  <c r="AK16" i="5"/>
  <c r="AK15" i="5"/>
  <c r="AK14" i="5"/>
  <c r="AK13" i="5"/>
  <c r="AK12"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I10" i="5" s="1"/>
  <c r="AG9" i="5"/>
  <c r="AF9" i="5"/>
  <c r="AE9" i="5"/>
  <c r="AD9" i="5"/>
  <c r="AC9" i="5"/>
  <c r="AB9" i="5"/>
  <c r="AA9" i="5"/>
  <c r="Z9" i="5"/>
  <c r="Y9" i="5"/>
  <c r="X9" i="5"/>
  <c r="W9" i="5"/>
  <c r="V9" i="5"/>
  <c r="U9" i="5"/>
  <c r="T9" i="5"/>
  <c r="S9" i="5"/>
  <c r="R9" i="5"/>
  <c r="Q9" i="5"/>
  <c r="P9" i="5"/>
  <c r="O9" i="5"/>
  <c r="N9" i="5"/>
  <c r="M9" i="5"/>
  <c r="L9" i="5"/>
  <c r="K9" i="5"/>
  <c r="J9" i="5"/>
  <c r="I9" i="5"/>
  <c r="H9" i="5"/>
  <c r="G9" i="5"/>
  <c r="F9" i="5"/>
  <c r="AL28" i="5" s="1"/>
  <c r="AL14" i="5" l="1"/>
  <c r="AL25" i="5"/>
  <c r="AL30" i="5"/>
  <c r="AI9" i="5"/>
  <c r="AL11" i="5"/>
  <c r="AL27" i="5"/>
  <c r="AL19" i="5"/>
  <c r="AJ9" i="5"/>
  <c r="AL17" i="5"/>
  <c r="AL22" i="5"/>
  <c r="AL23" i="5"/>
  <c r="AL13" i="5"/>
  <c r="AL18" i="5"/>
  <c r="AL29" i="5"/>
  <c r="AL31" i="5"/>
  <c r="AH10" i="5"/>
  <c r="AL15" i="5"/>
  <c r="AJ10" i="5"/>
  <c r="AL21" i="5"/>
  <c r="AL26" i="5"/>
  <c r="O61" i="5"/>
  <c r="U62" i="5"/>
  <c r="X62" i="5"/>
  <c r="U61" i="5"/>
  <c r="X61" i="5"/>
  <c r="AL61" i="5"/>
  <c r="O62" i="5"/>
  <c r="AL62" i="5"/>
  <c r="AM43" i="5"/>
  <c r="AL43" i="5"/>
  <c r="C56" i="5" s="1"/>
  <c r="AG63" i="5"/>
  <c r="AH9" i="5"/>
  <c r="R61" i="5"/>
  <c r="AM61" i="5"/>
  <c r="R62" i="5"/>
  <c r="AM62" i="5"/>
  <c r="C61" i="5"/>
  <c r="C62" i="5"/>
  <c r="D62" i="5"/>
  <c r="E63" i="5"/>
  <c r="E61" i="5"/>
  <c r="AA61" i="5"/>
  <c r="E62" i="5"/>
  <c r="AA62" i="5"/>
  <c r="I63" i="5"/>
  <c r="D67" i="5"/>
  <c r="C67" i="5"/>
  <c r="F61" i="5"/>
  <c r="AD61" i="5"/>
  <c r="AD62" i="5"/>
  <c r="C68" i="5"/>
  <c r="C63" i="5"/>
  <c r="AL12" i="5"/>
  <c r="AL16" i="5"/>
  <c r="AL20" i="5"/>
  <c r="AL24" i="5"/>
  <c r="I61" i="5"/>
  <c r="AG61" i="5"/>
  <c r="I62" i="5"/>
  <c r="AG62" i="5"/>
  <c r="D68" i="5"/>
  <c r="L61" i="5"/>
  <c r="AJ61" i="5"/>
</calcChain>
</file>

<file path=xl/sharedStrings.xml><?xml version="1.0" encoding="utf-8"?>
<sst xmlns="http://schemas.openxmlformats.org/spreadsheetml/2006/main" count="1255" uniqueCount="1009">
  <si>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</si>
  <si>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</si>
  <si>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</si>
  <si>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</si>
  <si>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</si>
  <si>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</si>
  <si>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</si>
  <si>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</si>
  <si>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</si>
  <si>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</si>
  <si>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</si>
  <si>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</si>
  <si>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</si>
  <si>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</si>
  <si>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</si>
  <si>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</si>
  <si>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</si>
  <si>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</si>
  <si>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</si>
  <si>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</si>
  <si>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</si>
  <si>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</si>
  <si>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</si>
  <si>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</si>
  <si>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</si>
  <si>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</si>
  <si>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</si>
  <si>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</si>
  <si>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</si>
  <si>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</si>
  <si>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</si>
  <si>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</si>
  <si>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</si>
  <si>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</si>
  <si>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(指定障害者支援施設等)</t>
    <rPh sb="1" eb="3">
      <t>シテイ</t>
    </rPh>
    <rPh sb="10" eb="11">
      <t>トウ</t>
    </rPh>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</si>
  <si>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</si>
  <si>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</si>
  <si>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</si>
  <si>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</si>
  <si>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</si>
  <si>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</si>
  <si>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</si>
  <si>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</si>
  <si>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</si>
  <si>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</si>
  <si>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</si>
  <si>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</si>
  <si>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</si>
  <si>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</si>
  <si>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</si>
  <si>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</si>
  <si>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</si>
  <si>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</si>
  <si>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</si>
  <si>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</si>
  <si>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</si>
  <si>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</si>
  <si>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</si>
  <si>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</si>
  <si>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</si>
  <si>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</si>
  <si>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</si>
  <si>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</si>
  <si>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</si>
  <si>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</si>
  <si>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</si>
  <si>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</si>
  <si>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</si>
  <si>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</si>
  <si>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</si>
  <si>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</si>
  <si>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</si>
  <si>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</si>
  <si>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</si>
  <si>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</si>
  <si>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</si>
  <si>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</si>
  <si>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</si>
  <si>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</si>
  <si>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</si>
  <si>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</si>
  <si>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</si>
  <si>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</si>
  <si>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</si>
  <si>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</si>
  <si>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</si>
  <si>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</si>
  <si>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</si>
  <si>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</si>
  <si>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</si>
  <si>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</si>
  <si>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</si>
  <si>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</si>
  <si>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</si>
  <si>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</si>
  <si>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</si>
  <si>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</si>
  <si>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</si>
  <si>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</si>
  <si>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</si>
  <si>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</si>
  <si>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</si>
  <si>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</si>
  <si>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</si>
  <si>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</si>
  <si>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</si>
  <si>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</si>
  <si>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</si>
  <si>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</si>
  <si>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</si>
  <si>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</si>
  <si>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</si>
  <si>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</si>
  <si>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</si>
  <si>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</si>
  <si>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</si>
  <si>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</si>
  <si>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</si>
  <si>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</si>
  <si>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</si>
  <si>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</si>
  <si>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</si>
  <si>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</si>
  <si>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</si>
  <si>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</si>
  <si>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</si>
  <si>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</si>
  <si>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</si>
  <si>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</si>
  <si>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</si>
  <si>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</si>
  <si>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</si>
  <si>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</si>
  <si>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</si>
  <si>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</si>
  <si>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</si>
  <si>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</si>
  <si>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</si>
  <si>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</si>
  <si>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</si>
  <si>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</si>
  <si>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</si>
  <si>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</si>
  <si>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</si>
  <si>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</si>
  <si>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</si>
  <si>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</si>
  <si>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</si>
  <si>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</si>
  <si>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</si>
  <si>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</si>
  <si>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</si>
  <si>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</si>
  <si>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</si>
  <si>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</si>
  <si>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</si>
  <si>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</si>
  <si>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</si>
  <si>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</si>
  <si>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</si>
  <si>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</si>
  <si>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</si>
  <si>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</si>
  <si>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</si>
  <si>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</si>
  <si>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</si>
  <si>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</si>
  <si>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</si>
  <si>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</si>
  <si>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</si>
  <si>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</si>
  <si>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</si>
  <si>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</si>
  <si>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</si>
  <si>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</si>
  <si>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</si>
  <si>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</si>
  <si>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</si>
  <si>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</si>
  <si>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</si>
  <si>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</si>
  <si>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</si>
  <si>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</si>
  <si>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</si>
  <si>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</si>
  <si>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</si>
  <si>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</si>
  <si>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</si>
  <si>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</si>
  <si>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</si>
  <si>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</si>
  <si>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</si>
  <si>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</si>
  <si>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</si>
  <si>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</si>
  <si>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</si>
  <si>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</si>
  <si>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</si>
  <si>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</si>
  <si>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</si>
  <si>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</si>
  <si>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</si>
  <si>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</si>
  <si>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</si>
  <si>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</si>
  <si>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</si>
  <si>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</si>
  <si>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</si>
  <si>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</si>
  <si>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</si>
  <si>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</si>
  <si>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</si>
  <si>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</si>
  <si>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</si>
  <si>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</si>
  <si>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</si>
  <si>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</si>
  <si>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</si>
  <si>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</si>
  <si>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</si>
  <si>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</si>
  <si>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</si>
  <si>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</si>
  <si>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</si>
  <si>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</si>
  <si>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</si>
  <si>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</si>
  <si>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</si>
  <si>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</si>
  <si>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</si>
  <si>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</si>
  <si>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</si>
  <si>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</si>
  <si>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</si>
  <si>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</si>
  <si>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</si>
  <si>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</si>
  <si>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</si>
  <si>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</si>
  <si>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</si>
  <si>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</si>
  <si>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</si>
  <si>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</si>
  <si>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</si>
  <si>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</si>
  <si>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</si>
  <si>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</si>
  <si>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</si>
  <si>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</si>
  <si>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</si>
  <si>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</si>
  <si>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</si>
  <si>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</si>
  <si>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</si>
  <si>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</si>
  <si>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</si>
  <si>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</si>
  <si>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</si>
  <si>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</si>
  <si>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</si>
  <si>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</si>
  <si>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</si>
  <si>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</si>
  <si>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</si>
  <si>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</si>
  <si>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</si>
  <si>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</si>
  <si>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</si>
  <si>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</si>
  <si>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</si>
  <si>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</si>
  <si>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</si>
  <si>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</si>
  <si>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</si>
  <si>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</si>
  <si>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</si>
  <si>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</si>
  <si>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</si>
  <si>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</si>
  <si>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</si>
  <si>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</si>
  <si>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</si>
  <si>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</si>
  <si>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</si>
  <si>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</si>
  <si>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</si>
  <si>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</si>
  <si>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</si>
  <si>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</si>
  <si>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</si>
  <si>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</si>
  <si>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</si>
  <si>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</si>
  <si>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</si>
  <si>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</si>
  <si>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</si>
  <si>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</si>
  <si>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</si>
  <si>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</si>
  <si>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</si>
  <si>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</si>
  <si>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</si>
  <si>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</si>
  <si>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</si>
  <si>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</si>
  <si>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</si>
  <si>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</si>
  <si>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</si>
  <si>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</si>
  <si>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</si>
  <si>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</si>
  <si>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</si>
  <si>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</si>
  <si>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</si>
  <si>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</si>
  <si>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</si>
  <si>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</si>
  <si>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</si>
  <si>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</si>
  <si>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</si>
  <si>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</si>
  <si>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</si>
  <si>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</si>
  <si>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</si>
  <si>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</si>
  <si>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</si>
  <si>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</si>
  <si>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</si>
  <si>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</si>
  <si>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</si>
  <si>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</si>
  <si>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</si>
  <si>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</si>
  <si>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</si>
  <si>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</si>
  <si>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</si>
  <si>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</si>
  <si>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</si>
  <si>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</si>
  <si>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</si>
  <si>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</si>
  <si>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</si>
  <si>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</si>
  <si>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</si>
  <si>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</si>
  <si>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</si>
  <si>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</si>
  <si>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</si>
  <si>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</si>
  <si>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</si>
  <si>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</si>
  <si>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</si>
  <si>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</si>
  <si>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</si>
  <si>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</si>
  <si>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</si>
  <si>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</si>
  <si>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</si>
  <si>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</si>
  <si>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</si>
  <si>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</si>
  <si>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</si>
  <si>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</si>
  <si>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</si>
  <si>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</si>
  <si>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</si>
  <si>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</si>
  <si>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</si>
  <si>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</si>
  <si>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</si>
  <si>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</si>
  <si>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</si>
  <si>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</si>
  <si>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</si>
  <si>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</si>
  <si>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</si>
  <si>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</si>
  <si>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</si>
  <si>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</si>
  <si>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</si>
  <si>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</si>
  <si>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</si>
  <si>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</si>
  <si>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</si>
  <si>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</si>
  <si>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</si>
  <si>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</si>
  <si>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</si>
  <si>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</si>
  <si>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</si>
  <si>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</si>
  <si>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</si>
  <si>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</si>
  <si>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</si>
  <si>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</si>
  <si>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</si>
  <si>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</si>
  <si>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</si>
  <si>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</si>
  <si>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</si>
  <si>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</si>
  <si>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</si>
  <si>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</si>
  <si>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</si>
  <si>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</si>
  <si>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</si>
  <si>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</si>
  <si>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</si>
  <si>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</si>
  <si>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</si>
  <si>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</si>
  <si>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</si>
  <si>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</si>
  <si>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</si>
  <si>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</si>
  <si>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</si>
  <si>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</si>
  <si>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</si>
  <si>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</si>
  <si>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</si>
  <si>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</si>
  <si>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</si>
  <si>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</si>
  <si>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</si>
  <si>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</si>
  <si>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</si>
  <si>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</si>
  <si>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</si>
  <si>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</si>
  <si>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</si>
  <si>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</si>
  <si>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</si>
  <si>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</si>
  <si>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</si>
  <si>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</si>
  <si>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</si>
  <si>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</si>
  <si>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</si>
  <si>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</si>
  <si>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</si>
  <si>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</si>
  <si>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</si>
  <si>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</si>
  <si>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</si>
  <si>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</si>
  <si>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</si>
  <si>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</si>
  <si>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</si>
  <si>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</si>
  <si>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</si>
  <si>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</si>
  <si>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</si>
  <si>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</si>
  <si>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</si>
  <si>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</si>
  <si>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</si>
  <si>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</si>
  <si>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</si>
  <si>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</si>
  <si>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</si>
  <si>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</si>
  <si>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</si>
  <si>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</si>
  <si>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</si>
  <si>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</si>
  <si>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</si>
  <si>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</si>
  <si>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</si>
  <si>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</si>
  <si>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</si>
  <si>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</si>
  <si>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</si>
  <si>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</si>
  <si>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</si>
  <si>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</si>
  <si>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</si>
  <si>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</si>
  <si>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</si>
  <si>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</si>
  <si>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</si>
  <si>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</si>
  <si>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</si>
  <si>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</si>
  <si>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</si>
  <si>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</si>
  <si>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</si>
  <si>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</si>
  <si>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</si>
  <si>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</si>
  <si>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</si>
  <si>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</si>
  <si>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</si>
  <si>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</si>
  <si>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</si>
  <si>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</si>
  <si>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</si>
  <si>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</si>
  <si>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</si>
  <si>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</si>
  <si>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</si>
  <si>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</si>
  <si>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</si>
  <si>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</si>
  <si>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</si>
  <si>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</si>
  <si>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</si>
  <si>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</si>
  <si>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</si>
  <si>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</si>
  <si>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</si>
  <si>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</si>
  <si>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</si>
  <si>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</si>
  <si>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</si>
  <si>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</si>
  <si>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</si>
  <si>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</si>
  <si>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</si>
  <si>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</si>
  <si>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</si>
  <si>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</si>
  <si>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</si>
  <si>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</si>
  <si>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</si>
  <si>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</si>
  <si>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</si>
  <si>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</si>
  <si>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</si>
  <si>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</si>
  <si>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</si>
  <si>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</si>
  <si>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</si>
  <si>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</si>
  <si>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</si>
  <si>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</si>
  <si>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</si>
  <si>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</si>
  <si>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</si>
  <si>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</si>
  <si>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</si>
  <si>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</si>
  <si>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</si>
  <si>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</si>
  <si>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</si>
  <si>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</si>
  <si>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</si>
  <si>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</si>
  <si>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</si>
  <si>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</si>
  <si>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</si>
  <si>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</si>
  <si>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</si>
  <si>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</si>
  <si>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</si>
  <si>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</si>
  <si>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</si>
  <si>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</si>
  <si>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</si>
  <si>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</si>
  <si>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</si>
  <si>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</si>
  <si>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</si>
  <si>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</si>
  <si>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</si>
  <si>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</si>
  <si>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</si>
  <si>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</si>
  <si>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</si>
  <si>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</si>
  <si>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</si>
  <si>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</si>
  <si>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</si>
  <si>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</si>
  <si>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</si>
  <si>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</si>
  <si>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</si>
  <si>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</si>
  <si>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</si>
  <si>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</si>
  <si>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</si>
  <si>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</si>
  <si>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</si>
  <si>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</si>
  <si>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</si>
  <si>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</si>
  <si>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</si>
  <si>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</si>
  <si>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</si>
  <si>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</si>
  <si>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</si>
  <si>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</si>
  <si>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</si>
  <si>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</si>
  <si>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</si>
  <si>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</si>
  <si>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</si>
  <si>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</si>
  <si>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</si>
  <si>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</si>
  <si>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</si>
  <si>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</si>
  <si>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</si>
  <si>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</si>
  <si>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</si>
  <si>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</si>
  <si>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</si>
  <si>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</si>
  <si>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</si>
  <si>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</si>
  <si>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</si>
  <si>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</si>
  <si>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</si>
  <si>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</si>
  <si>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</si>
  <si>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</si>
  <si>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</si>
  <si>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</si>
  <si>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</si>
  <si>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</si>
  <si>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</si>
  <si>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</si>
  <si>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</si>
  <si>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</si>
  <si>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</si>
  <si>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</si>
  <si>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</si>
  <si>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</si>
  <si>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</si>
  <si>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</si>
  <si>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</si>
  <si>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</si>
  <si>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</si>
  <si>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</si>
  <si>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</si>
  <si>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</si>
  <si>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</si>
  <si>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</si>
  <si>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</si>
  <si>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</si>
  <si>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</si>
  <si>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</si>
  <si>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</si>
  <si>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</si>
  <si>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</si>
  <si>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</si>
  <si>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</si>
  <si>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</si>
  <si>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</si>
  <si>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</si>
  <si>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</si>
  <si>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</si>
  <si>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</si>
  <si>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</si>
  <si>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</si>
  <si>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</si>
  <si>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</si>
  <si>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</si>
  <si>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</si>
  <si>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</si>
  <si>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</si>
  <si>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</si>
  <si>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</si>
  <si>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</si>
  <si>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</si>
  <si>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</si>
  <si>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</si>
  <si>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</si>
  <si>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</si>
  <si>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</si>
  <si>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</si>
  <si>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</si>
  <si>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</si>
  <si>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</si>
  <si>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</si>
  <si>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</si>
  <si>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</si>
  <si>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</si>
  <si>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</si>
  <si>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</si>
  <si>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</si>
  <si>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</si>
  <si>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</si>
  <si>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</si>
  <si>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</si>
  <si>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</si>
  <si>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</si>
  <si>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</si>
  <si>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</si>
  <si>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</si>
  <si>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</si>
  <si>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</si>
  <si>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</si>
  <si>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</si>
  <si>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</si>
  <si>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</si>
  <si>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</si>
  <si>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</si>
  <si>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</si>
  <si>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</si>
  <si>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</si>
  <si>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</si>
  <si>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</si>
  <si>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</si>
  <si>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</si>
  <si>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</si>
  <si>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</si>
  <si>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</si>
  <si>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</si>
  <si>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</si>
  <si>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</si>
  <si>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</si>
  <si>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</si>
  <si>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</si>
  <si>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</si>
  <si>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</si>
  <si>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</si>
  <si>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</si>
  <si>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</si>
  <si>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</si>
  <si>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</si>
  <si>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</si>
  <si>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</si>
  <si>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</si>
  <si>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</si>
  <si>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</si>
  <si>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</si>
  <si>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</si>
  <si>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</si>
  <si>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</si>
  <si>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</si>
  <si>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</si>
  <si>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</si>
  <si>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</si>
  <si>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</si>
  <si>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</si>
  <si>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</si>
  <si>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</si>
  <si>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</si>
  <si>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</si>
  <si>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</si>
  <si>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</si>
  <si>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</si>
  <si>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</si>
  <si>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</si>
  <si>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</si>
  <si>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</si>
  <si>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</si>
  <si>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</si>
  <si>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</si>
  <si>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</si>
  <si>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</si>
  <si>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</si>
  <si>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</si>
  <si>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</si>
  <si>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</si>
  <si>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</si>
  <si>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</si>
  <si>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</si>
  <si>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</si>
  <si>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</si>
  <si>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</si>
  <si>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</si>
  <si>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</si>
  <si>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</si>
  <si>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</si>
  <si>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</si>
  <si>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</si>
  <si>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</si>
  <si>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</si>
  <si>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</si>
  <si>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</si>
  <si>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</si>
  <si>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</si>
  <si>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</si>
  <si>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</si>
  <si>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</si>
  <si>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</si>
  <si>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</si>
  <si>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</si>
  <si>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</si>
  <si>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</si>
  <si>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</si>
  <si>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</si>
  <si>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</si>
  <si>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</si>
  <si>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</si>
  <si>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</si>
  <si>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</si>
  <si>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</si>
  <si>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</si>
  <si>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</si>
  <si>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</si>
  <si>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</si>
  <si>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</si>
  <si>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</si>
  <si>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</si>
  <si>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</si>
  <si>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</si>
  <si>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</si>
  <si>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</si>
  <si>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</si>
  <si>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</si>
  <si>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</si>
  <si>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</si>
  <si>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</si>
  <si>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</si>
  <si>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</si>
  <si>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</si>
  <si>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</si>
  <si>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</si>
  <si>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</si>
  <si>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</si>
  <si>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</si>
  <si>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</si>
  <si>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</si>
  <si>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</si>
  <si>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</si>
  <si>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</si>
  <si>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</si>
  <si>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</si>
  <si>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</si>
  <si>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</si>
  <si>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</si>
  <si>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</si>
  <si>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</si>
  <si>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</si>
  <si>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</si>
  <si>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</si>
  <si>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</si>
  <si>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</si>
  <si>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</si>
  <si>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</si>
  <si>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</si>
  <si>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</si>
  <si>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</si>
  <si>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</si>
  <si>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</si>
  <si>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</si>
  <si>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</si>
  <si>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</si>
  <si>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</si>
  <si>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</si>
  <si>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障害者支援施設</t>
    <rPh sb="0" eb="3">
      <t>ショウガイシャ</t>
    </rPh>
    <rPh sb="3" eb="5">
      <t>シエン</t>
    </rPh>
    <rPh sb="5" eb="7">
      <t>シセツ</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</si>
  <si>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</si>
  <si>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</si>
  <si>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</si>
  <si>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</si>
  <si>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</si>
  <si>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</si>
  <si>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</si>
  <si>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</si>
  <si>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</si>
  <si>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</si>
  <si>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</si>
  <si>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</si>
  <si>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</si>
  <si>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</si>
  <si>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</si>
  <si>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</si>
  <si>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</si>
  <si>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</si>
  <si>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</si>
  <si>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</si>
  <si>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</si>
  <si>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</si>
  <si>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</si>
  <si>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</si>
  <si>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</si>
  <si>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</si>
  <si>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</si>
  <si>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＜実施する昼間サービス＞※実施するものに「○」を選択してください。</t>
    <rPh sb="1" eb="3">
      <t>ジッシ</t>
    </rPh>
    <rPh sb="5" eb="7">
      <t>チュウカン</t>
    </rPh>
    <rPh sb="13" eb="15">
      <t>ジッシ</t>
    </rPh>
    <rPh sb="24" eb="26">
      <t>センタク</t>
    </rPh>
    <phoneticPr fontId="21"/>
  </si>
  <si>
    <t>サービス類型</t>
    <rPh sb="4" eb="6">
      <t>ルイケイ</t>
    </rPh>
    <phoneticPr fontId="30"/>
  </si>
  <si>
    <t>生活介護</t>
    <rPh sb="0" eb="4">
      <t>セイカツカイゴ</t>
    </rPh>
    <phoneticPr fontId="30"/>
  </si>
  <si>
    <t>自立訓練（機能訓練）</t>
    <phoneticPr fontId="30"/>
  </si>
  <si>
    <t>自立訓練（生活訓練）</t>
    <rPh sb="5" eb="7">
      <t>セイカツ</t>
    </rPh>
    <phoneticPr fontId="30"/>
  </si>
  <si>
    <t>就労移行支援</t>
    <rPh sb="0" eb="2">
      <t>シュウロウ</t>
    </rPh>
    <rPh sb="2" eb="4">
      <t>イコウ</t>
    </rPh>
    <rPh sb="4" eb="6">
      <t>シエン</t>
    </rPh>
    <phoneticPr fontId="30"/>
  </si>
  <si>
    <t>就労継続支援B型</t>
    <rPh sb="0" eb="4">
      <t>シュウロウケイゾク</t>
    </rPh>
    <rPh sb="4" eb="6">
      <t>シエン</t>
    </rPh>
    <rPh sb="7" eb="8">
      <t>ガタ</t>
    </rPh>
    <phoneticPr fontId="30"/>
  </si>
  <si>
    <t>実施の有無</t>
    <rPh sb="0" eb="2">
      <t>ジッシ</t>
    </rPh>
    <rPh sb="3" eb="5">
      <t>ウム</t>
    </rPh>
    <phoneticPr fontId="30"/>
  </si>
  <si>
    <t>当該サービスを利用する利用者の数</t>
    <rPh sb="0" eb="2">
      <t>トウガイ</t>
    </rPh>
    <rPh sb="7" eb="9">
      <t>リヨウ</t>
    </rPh>
    <rPh sb="11" eb="14">
      <t>リヨウシャ</t>
    </rPh>
    <rPh sb="15" eb="16">
      <t>カズ</t>
    </rPh>
    <phoneticPr fontId="30"/>
  </si>
  <si>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</si>
  <si>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</si>
  <si>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</si>
  <si>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</si>
  <si>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</si>
  <si>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</si>
  <si>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</si>
  <si>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</si>
  <si>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</si>
  <si>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</si>
  <si>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</si>
  <si>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</si>
  <si>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</si>
  <si>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</si>
  <si>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</si>
  <si>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</si>
  <si>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</si>
  <si>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30"/>
  </si>
  <si>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30"/>
  </si>
  <si>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30"/>
  </si>
  <si>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30"/>
  </si>
  <si>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30"/>
  </si>
  <si>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</si>
  <si>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</si>
  <si>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</si>
  <si>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</si>
  <si>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</si>
  <si>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</si>
  <si>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</si>
  <si>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</si>
  <si>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</si>
  <si>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</si>
  <si>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</si>
  <si>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</si>
  <si>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</si>
  <si>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</si>
  <si>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</si>
  <si>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</si>
  <si>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</si>
  <si>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</si>
  <si>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</si>
  <si>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</si>
  <si>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</si>
  <si>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</si>
  <si>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</si>
  <si>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</si>
  <si>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</si>
  <si>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</si>
  <si>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</si>
  <si>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</si>
  <si>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</si>
  <si>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</si>
  <si>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</si>
  <si>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</si>
  <si>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</si>
  <si>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</si>
  <si>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</si>
  <si>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</si>
  <si>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</si>
  <si>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</si>
  <si>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</si>
  <si>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</si>
  <si>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</si>
  <si>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</si>
  <si>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</si>
  <si>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第７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</si>
  <si>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</si>
  <si>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</si>
  <si>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</si>
  <si>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</si>
  <si>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</si>
  <si>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</si>
  <si>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</si>
  <si>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</si>
  <si>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</si>
  <si>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</si>
  <si>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</si>
  <si>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</si>
  <si>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</si>
  <si>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</si>
  <si>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</si>
  <si>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</si>
  <si>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</si>
  <si>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</si>
  <si>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</si>
  <si>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</si>
  <si>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</si>
  <si>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</si>
  <si>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</si>
  <si>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</si>
  <si>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</si>
  <si>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</si>
  <si>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</si>
  <si>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</si>
  <si>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</si>
  <si>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</si>
  <si>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</si>
  <si>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</si>
  <si>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</si>
  <si>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</si>
  <si>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</si>
  <si>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</si>
  <si>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</si>
  <si>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</si>
  <si>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</si>
  <si>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</si>
  <si>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</si>
  <si>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</si>
  <si>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</si>
  <si>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</si>
  <si>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管理者</t>
  </si>
  <si>
    <t>サービス管理責任者</t>
  </si>
  <si>
    <t>医師</t>
  </si>
  <si>
    <t>看護職員</t>
  </si>
  <si>
    <t>理学療法士</t>
  </si>
  <si>
    <t>作業療法士</t>
  </si>
  <si>
    <t>言語聴覚士</t>
  </si>
  <si>
    <t>就労支援員</t>
  </si>
  <si>
    <t>職業指導員</t>
  </si>
  <si>
    <t>管理者</t>
    <rPh sb="0" eb="3">
      <t>カンリシャ</t>
    </rPh>
    <phoneticPr fontId="30"/>
  </si>
  <si>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</si>
  <si>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</si>
  <si>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</si>
  <si>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</si>
  <si>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</si>
  <si>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就労支援員</t>
    <rPh sb="0" eb="2">
      <t>シュウロウ</t>
    </rPh>
    <rPh sb="2" eb="5">
      <t>シエンイン</t>
    </rPh>
    <phoneticPr fontId="30"/>
  </si>
  <si>
    <t>職業指導員</t>
    <rPh sb="0" eb="2">
      <t>ショクギョウ</t>
    </rPh>
    <rPh sb="2" eb="4">
      <t>シドウ</t>
    </rPh>
    <rPh sb="4" eb="5">
      <t>イン</t>
    </rPh>
    <phoneticPr fontId="30"/>
  </si>
  <si>
    <t>生活支援員</t>
    <rPh sb="0" eb="5">
      <t>セイカツシエンイン</t>
    </rPh>
    <phoneticPr fontId="30"/>
  </si>
  <si>
    <t>その他職員</t>
    <rPh sb="2" eb="3">
      <t>タ</t>
    </rPh>
    <rPh sb="3" eb="5">
      <t>ショクイン</t>
    </rPh>
    <phoneticPr fontId="30"/>
  </si>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</sst>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xf numFmtId="0" fontId="19" fillId="0" borderId="0">
      <alignment vertical="center"/>
    </xf>
  </cellStyleXfs>
  <cellXfs count="196">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1" xfId="6" applyFont="1" applyBorder="1" applyAlignment="1">
      <alignment horizontal="center" vertical="center"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10" xfId="6" applyFont="1" applyBorder="1" applyAlignment="1">
      <alignment horizontal="center" vertical="center"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1" xfId="3" applyFont="1" applyBorder="1" applyAlignment="1">
      <alignment horizontal="left" vertical="top" wrapText="1"/>
    </xf>
    <xf numFmtId="0" fontId="8" fillId="0" borderId="12" xfId="3" applyFont="1" applyBorder="1" applyAlignment="1">
      <alignment horizontal="left" vertical="top" wrapText="1"/>
    </xf>
    <xf numFmtId="0" fontId="8" fillId="0" borderId="16" xfId="3" applyFont="1" applyBorder="1" applyAlignment="1">
      <alignment horizontal="left" vertical="top" wrapText="1"/>
    </xf>
    <xf numFmtId="0" fontId="8" fillId="0" borderId="10" xfId="3" applyFont="1" applyBorder="1" applyAlignment="1">
      <alignment horizontal="left" vertical="top" wrapText="1"/>
    </xf>
    <xf numFmtId="0" fontId="8" fillId="0" borderId="1" xfId="3" applyFont="1" applyBorder="1" applyAlignment="1">
      <alignment horizontal="left" vertical="center" wrapText="1"/>
    </xf>
    <xf numFmtId="0" fontId="10" fillId="0" borderId="18" xfId="3" applyFont="1" applyBorder="1" applyAlignment="1">
      <alignment vertical="top" wrapText="1"/>
    </xf>
    <xf numFmtId="0" fontId="10" fillId="0" borderId="19" xfId="3" applyFont="1" applyBorder="1" applyAlignment="1">
      <alignment vertical="top" wrapText="1"/>
    </xf>
    <xf numFmtId="0" fontId="8" fillId="0" borderId="19" xfId="3" applyFont="1" applyBorder="1" applyAlignment="1">
      <alignment vertical="top" wrapText="1"/>
    </xf>
    <xf numFmtId="0" fontId="10" fillId="0" borderId="18" xfId="3" applyFont="1" applyBorder="1" applyAlignment="1">
      <alignment horizontal="left" vertical="top" wrapText="1"/>
    </xf>
    <xf numFmtId="0" fontId="9" fillId="0" borderId="16"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20" xfId="3" applyFont="1" applyBorder="1" applyAlignment="1">
      <alignment horizontal="left" vertical="center" wrapText="1"/>
    </xf>
    <xf numFmtId="0" fontId="9" fillId="0" borderId="23"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7" xfId="3" applyFont="1" applyBorder="1" applyAlignment="1">
      <alignment vertical="top" wrapText="1"/>
    </xf>
    <xf numFmtId="0" fontId="10" fillId="0" borderId="22" xfId="3" applyFont="1" applyBorder="1" applyAlignment="1">
      <alignment vertical="top" wrapText="1"/>
    </xf>
    <xf numFmtId="0" fontId="10" fillId="0" borderId="20" xfId="3" applyFont="1" applyBorder="1" applyAlignment="1">
      <alignment vertical="top" wrapText="1"/>
    </xf>
    <xf numFmtId="0" fontId="10" fillId="0" borderId="23" xfId="3" applyFont="1" applyBorder="1" applyAlignment="1">
      <alignment vertical="top" wrapText="1"/>
    </xf>
    <xf numFmtId="0" fontId="8" fillId="0" borderId="28" xfId="3" applyFont="1" applyBorder="1" applyAlignment="1">
      <alignment vertical="top" wrapText="1"/>
    </xf>
    <xf numFmtId="0" fontId="10" fillId="0" borderId="28" xfId="3" applyFont="1" applyBorder="1" applyAlignment="1">
      <alignment vertical="top" wrapText="1"/>
    </xf>
    <xf numFmtId="0" fontId="10" fillId="0" borderId="29"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4" xfId="3" applyFont="1" applyBorder="1" applyAlignment="1">
      <alignment horizontal="left" vertical="top" wrapText="1"/>
    </xf>
    <xf numFmtId="0" fontId="9" fillId="0" borderId="25" xfId="3" applyFont="1" applyBorder="1" applyAlignment="1">
      <alignment horizontal="left" vertical="top" wrapText="1"/>
    </xf>
    <xf numFmtId="0" fontId="20" fillId="0" borderId="0" xfId="8" applyFont="1" applyAlignment="1">
      <alignment horizontal="left" vertical="center"/>
    </xf>
    <xf numFmtId="0" fontId="22" fillId="0" borderId="0" xfId="8" applyFont="1" applyAlignment="1">
      <alignment vertical="center" textRotation="255" shrinkToFit="1"/>
    </xf>
    <xf numFmtId="0" fontId="23" fillId="0" borderId="0" xfId="8" applyFont="1" applyAlignment="1">
      <alignment horizontal="left" vertical="center"/>
    </xf>
    <xf numFmtId="0" fontId="24" fillId="0" borderId="0" xfId="8" applyFont="1" applyAlignment="1">
      <alignment horizontal="left" vertical="center"/>
    </xf>
    <xf numFmtId="0" fontId="24" fillId="0" borderId="0" xfId="8" applyFont="1">
      <alignment vertical="center"/>
    </xf>
    <xf numFmtId="0" fontId="25" fillId="0" borderId="0" xfId="0" applyFont="1" applyAlignment="1">
      <alignment vertical="center"/>
    </xf>
    <xf numFmtId="0" fontId="24" fillId="0" borderId="0" xfId="8" applyFont="1" applyAlignment="1">
      <alignment horizontal="right" vertical="center"/>
    </xf>
    <xf numFmtId="0" fontId="22" fillId="0" borderId="0" xfId="8" applyFont="1">
      <alignment vertical="center"/>
    </xf>
    <xf numFmtId="0" fontId="24" fillId="0" borderId="0" xfId="8"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8" applyFont="1" applyAlignment="1">
      <alignment horizontal="center" vertical="center"/>
    </xf>
    <xf numFmtId="176" fontId="28" fillId="0" borderId="1" xfId="8" applyNumberFormat="1" applyFont="1" applyBorder="1">
      <alignment vertical="center"/>
    </xf>
    <xf numFmtId="177" fontId="28" fillId="0" borderId="1" xfId="8" applyNumberFormat="1" applyFont="1" applyBorder="1">
      <alignment vertical="center"/>
    </xf>
    <xf numFmtId="0" fontId="24" fillId="0" borderId="1" xfId="8" applyFont="1" applyBorder="1">
      <alignment vertical="center"/>
    </xf>
    <xf numFmtId="0" fontId="28" fillId="3" borderId="1" xfId="8" applyFont="1" applyFill="1" applyBorder="1" applyAlignment="1">
      <alignment horizontal="left" vertical="center"/>
    </xf>
    <xf numFmtId="0" fontId="28" fillId="3" borderId="11" xfId="8" applyFont="1" applyFill="1" applyBorder="1" applyAlignment="1">
      <alignment horizontal="center" vertical="center"/>
    </xf>
    <xf numFmtId="0" fontId="28" fillId="3" borderId="1" xfId="8" applyFont="1" applyFill="1" applyBorder="1">
      <alignment vertical="center"/>
    </xf>
    <xf numFmtId="0" fontId="28" fillId="3" borderId="11" xfId="8" applyFont="1" applyFill="1" applyBorder="1">
      <alignment vertical="center"/>
    </xf>
    <xf numFmtId="0" fontId="28" fillId="3" borderId="1" xfId="8" applyFont="1" applyFill="1" applyBorder="1" applyAlignment="1">
      <alignment horizontal="right" vertical="center"/>
    </xf>
    <xf numFmtId="0" fontId="28" fillId="0" borderId="23" xfId="8" applyFont="1" applyBorder="1" applyAlignment="1">
      <alignment horizontal="right" vertical="center"/>
    </xf>
    <xf numFmtId="178" fontId="28" fillId="0" borderId="1" xfId="8" applyNumberFormat="1" applyFont="1" applyBorder="1" applyAlignment="1">
      <alignment horizontal="right" vertical="center"/>
    </xf>
    <xf numFmtId="0" fontId="28" fillId="0" borderId="1" xfId="8" applyFont="1" applyBorder="1" applyAlignment="1">
      <alignment horizontal="right" vertical="center"/>
    </xf>
    <xf numFmtId="0" fontId="28" fillId="3" borderId="6" xfId="8" applyFont="1" applyFill="1" applyBorder="1" applyAlignment="1">
      <alignment horizontal="right" vertical="center"/>
    </xf>
    <xf numFmtId="0" fontId="28" fillId="0" borderId="31" xfId="8" applyFont="1" applyBorder="1" applyAlignment="1">
      <alignment horizontal="right" vertical="center"/>
    </xf>
    <xf numFmtId="0" fontId="28" fillId="0" borderId="0" xfId="8" applyFont="1">
      <alignment vertical="center"/>
    </xf>
    <xf numFmtId="0" fontId="29" fillId="0" borderId="0" xfId="0" applyFont="1" applyAlignment="1">
      <alignment vertical="center"/>
    </xf>
    <xf numFmtId="0" fontId="28" fillId="0" borderId="0" xfId="8" applyFont="1" applyAlignment="1">
      <alignment horizontal="left" vertical="center"/>
    </xf>
    <xf numFmtId="0" fontId="28" fillId="0" borderId="0" xfId="8" applyFont="1" applyAlignment="1">
      <alignment horizontal="right" vertical="center"/>
    </xf>
    <xf numFmtId="179" fontId="28" fillId="0" borderId="1" xfId="8" applyNumberFormat="1" applyFont="1" applyBorder="1" applyAlignment="1">
      <alignment horizontal="center" vertical="center"/>
    </xf>
    <xf numFmtId="0" fontId="28" fillId="0" borderId="1" xfId="8" applyFont="1" applyBorder="1" applyAlignment="1">
      <alignment horizontal="center" vertical="center" wrapText="1"/>
    </xf>
    <xf numFmtId="0" fontId="28" fillId="0" borderId="11" xfId="8" applyFont="1" applyBorder="1" applyAlignment="1">
      <alignment horizontal="left" vertical="center"/>
    </xf>
    <xf numFmtId="0" fontId="31" fillId="0" borderId="30" xfId="8" applyFont="1" applyBorder="1" applyAlignment="1">
      <alignment horizontal="left" vertical="center"/>
    </xf>
    <xf numFmtId="0" fontId="28" fillId="0" borderId="23" xfId="8" applyFont="1" applyBorder="1" applyAlignment="1">
      <alignment horizontal="left" vertical="center"/>
    </xf>
    <xf numFmtId="0" fontId="8" fillId="0" borderId="0" xfId="8" applyFont="1">
      <alignment vertical="center"/>
    </xf>
    <xf numFmtId="0" fontId="28" fillId="0" borderId="11" xfId="2" applyFont="1" applyBorder="1" applyAlignment="1">
      <alignment horizontal="center" vertical="center"/>
    </xf>
    <xf numFmtId="0" fontId="28" fillId="0" borderId="1" xfId="2" applyFont="1" applyBorder="1" applyAlignment="1">
      <alignment horizontal="center" vertical="center"/>
    </xf>
    <xf numFmtId="0" fontId="28" fillId="0" borderId="1" xfId="8"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8" applyFont="1" applyAlignment="1">
      <alignment horizontal="center" vertical="center"/>
    </xf>
    <xf numFmtId="0" fontId="34" fillId="0" borderId="0" xfId="2" applyFont="1" applyAlignment="1">
      <alignment horizontal="center" vertical="center"/>
    </xf>
    <xf numFmtId="0" fontId="34" fillId="0" borderId="0" xfId="8" applyFont="1">
      <alignment vertical="center"/>
    </xf>
    <xf numFmtId="0" fontId="33" fillId="0" borderId="0" xfId="8" applyFont="1">
      <alignment vertical="center"/>
    </xf>
    <xf numFmtId="0" fontId="33" fillId="0" borderId="0" xfId="8" applyFont="1" applyAlignment="1">
      <alignment horizontal="center" vertical="center"/>
    </xf>
    <xf numFmtId="0" fontId="28" fillId="0" borderId="0" xfId="8" applyFont="1" applyAlignment="1">
      <alignment vertical="center" textRotation="255" shrinkToFit="1"/>
    </xf>
    <xf numFmtId="0" fontId="28" fillId="0" borderId="1" xfId="8" applyFont="1" applyBorder="1" applyAlignment="1">
      <alignment vertical="center" textRotation="255" shrinkToFit="1"/>
    </xf>
    <xf numFmtId="0" fontId="38" fillId="0" borderId="3" xfId="3" applyFont="1" applyBorder="1" applyAlignment="1">
      <alignment vertical="top" wrapText="1"/>
    </xf>
    <xf numFmtId="0" fontId="39" fillId="0" borderId="3" xfId="3" applyFont="1" applyBorder="1" applyAlignment="1">
      <alignment vertical="top" wrapText="1"/>
    </xf>
    <xf numFmtId="0" fontId="18" fillId="0" borderId="3" xfId="5" applyFont="1" applyBorder="1" applyAlignment="1">
      <alignment horizontal="center" vertical="center" wrapText="1"/>
    </xf>
    <xf numFmtId="0" fontId="4" fillId="0" borderId="0" xfId="7" applyAlignment="1">
      <alignment vertical="center"/>
    </xf>
    <xf numFmtId="0" fontId="7" fillId="0" borderId="0" xfId="3" applyAlignment="1">
      <alignment horizontal="left" vertical="top"/>
    </xf>
    <xf numFmtId="0" fontId="7" fillId="0" borderId="5" xfId="3" applyBorder="1" applyAlignment="1">
      <alignment horizontal="left" vertical="top"/>
    </xf>
    <xf numFmtId="0" fontId="39" fillId="0" borderId="5" xfId="3" applyFont="1" applyBorder="1" applyAlignment="1">
      <alignment horizontal="left" vertical="top" wrapText="1"/>
    </xf>
    <xf numFmtId="0" fontId="18" fillId="0" borderId="5" xfId="5" applyFont="1" applyBorder="1" applyAlignment="1">
      <alignment horizontal="center" vertical="center" wrapText="1"/>
    </xf>
    <xf numFmtId="0" fontId="7" fillId="0" borderId="5" xfId="3" applyBorder="1" applyAlignment="1">
      <alignment horizontal="left" vertical="top" wrapText="1"/>
    </xf>
    <xf numFmtId="0" fontId="7" fillId="0" borderId="6" xfId="3" applyBorder="1" applyAlignment="1">
      <alignment horizontal="left" vertical="top"/>
    </xf>
    <xf numFmtId="0" fontId="39" fillId="0" borderId="6" xfId="3" applyFont="1" applyBorder="1" applyAlignment="1">
      <alignment horizontal="left" vertical="top" wrapText="1"/>
    </xf>
    <xf numFmtId="0" fontId="18" fillId="0" borderId="6" xfId="5" applyFont="1" applyBorder="1" applyAlignment="1">
      <alignment horizontal="center" vertical="center" wrapText="1"/>
    </xf>
    <xf numFmtId="0" fontId="7" fillId="0" borderId="6" xfId="3" applyBorder="1" applyAlignment="1">
      <alignment horizontal="left" vertical="top" wrapText="1"/>
    </xf>
    <xf numFmtId="0" fontId="13" fillId="0" borderId="0" xfId="0" applyFont="1" applyAlignment="1">
      <alignment vertical="center"/>
    </xf>
    <xf numFmtId="0" fontId="0" fillId="0" borderId="0" xfId="0" applyAlignment="1">
      <alignment vertical="center"/>
    </xf>
    <xf numFmtId="0" fontId="9" fillId="0" borderId="6" xfId="3" applyFont="1" applyBorder="1" applyAlignment="1">
      <alignment horizontal="left" vertical="top" wrapText="1"/>
    </xf>
    <xf numFmtId="0" fontId="18" fillId="0" borderId="0" xfId="6" applyFont="1" applyAlignment="1">
      <alignment horizontal="center" vertical="center"/>
    </xf>
    <xf numFmtId="0" fontId="18" fillId="0" borderId="0" xfId="6" applyFont="1" applyAlignment="1">
      <alignment horizontal="center" vertical="top" wrapText="1"/>
    </xf>
    <xf numFmtId="0" fontId="18" fillId="0" borderId="0" xfId="6" applyFont="1" applyAlignment="1">
      <alignment horizontal="center" vertical="top"/>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28" fillId="0" borderId="11" xfId="2" applyFont="1" applyBorder="1" applyAlignment="1">
      <alignment horizontal="center" vertical="center" wrapText="1"/>
    </xf>
    <xf numFmtId="0" fontId="28" fillId="0" borderId="30"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1" xfId="8" applyFont="1" applyBorder="1" applyAlignment="1">
      <alignment horizontal="center" vertical="center"/>
    </xf>
    <xf numFmtId="0" fontId="28" fillId="0" borderId="1" xfId="8" applyFont="1" applyBorder="1">
      <alignment vertical="center"/>
    </xf>
    <xf numFmtId="0" fontId="28" fillId="0" borderId="11" xfId="2" applyFont="1" applyBorder="1" applyAlignment="1">
      <alignment horizontal="center" vertical="center"/>
    </xf>
    <xf numFmtId="0" fontId="28" fillId="0" borderId="30" xfId="2" applyFont="1" applyBorder="1" applyAlignment="1">
      <alignment horizontal="center" vertical="center"/>
    </xf>
    <xf numFmtId="0" fontId="28" fillId="0" borderId="23" xfId="2" applyFont="1" applyBorder="1" applyAlignment="1">
      <alignment horizontal="center" vertical="center"/>
    </xf>
    <xf numFmtId="0" fontId="28" fillId="0" borderId="1" xfId="2" applyFont="1" applyBorder="1" applyAlignment="1">
      <alignment horizontal="center" vertical="center"/>
    </xf>
    <xf numFmtId="0" fontId="28" fillId="0" borderId="1" xfId="8" applyFont="1" applyBorder="1" applyAlignment="1">
      <alignment horizontal="center" vertical="center" wrapText="1"/>
    </xf>
    <xf numFmtId="0" fontId="28" fillId="0" borderId="1" xfId="8" applyFont="1" applyBorder="1" applyAlignment="1">
      <alignment horizontal="right" vertical="center"/>
    </xf>
    <xf numFmtId="0" fontId="28" fillId="3" borderId="1" xfId="8" applyFont="1" applyFill="1" applyBorder="1" applyAlignment="1">
      <alignment horizontal="right" vertical="center"/>
    </xf>
    <xf numFmtId="0" fontId="28" fillId="0" borderId="11" xfId="8" applyFont="1" applyBorder="1" applyAlignment="1">
      <alignment horizontal="center" vertical="center" wrapText="1"/>
    </xf>
    <xf numFmtId="0" fontId="28" fillId="0" borderId="30" xfId="8" applyFont="1" applyBorder="1" applyAlignment="1">
      <alignment horizontal="center" vertical="center" wrapText="1"/>
    </xf>
    <xf numFmtId="0" fontId="28" fillId="0" borderId="23" xfId="8" applyFont="1" applyBorder="1" applyAlignment="1">
      <alignment horizontal="center" vertical="center" wrapText="1"/>
    </xf>
    <xf numFmtId="0" fontId="28" fillId="0" borderId="1" xfId="8" applyFont="1" applyBorder="1" applyAlignment="1">
      <alignment horizontal="left" vertical="center"/>
    </xf>
    <xf numFmtId="0" fontId="31" fillId="0" borderId="30" xfId="8" applyFont="1" applyBorder="1" applyAlignment="1">
      <alignment horizontal="left" vertical="center" wrapText="1"/>
    </xf>
    <xf numFmtId="0" fontId="31" fillId="0" borderId="23" xfId="8" applyFont="1" applyBorder="1" applyAlignment="1">
      <alignment horizontal="left" vertical="center" wrapText="1"/>
    </xf>
    <xf numFmtId="0" fontId="28" fillId="0" borderId="11" xfId="8" applyFont="1" applyBorder="1" applyAlignment="1">
      <alignment horizontal="left" vertical="center"/>
    </xf>
    <xf numFmtId="0" fontId="28" fillId="0" borderId="30" xfId="8" applyFont="1" applyBorder="1" applyAlignment="1">
      <alignment horizontal="left" vertical="center"/>
    </xf>
    <xf numFmtId="0" fontId="28" fillId="0" borderId="23" xfId="8" applyFont="1" applyBorder="1" applyAlignment="1">
      <alignment horizontal="left" vertical="center"/>
    </xf>
    <xf numFmtId="178" fontId="28" fillId="0" borderId="3" xfId="8" applyNumberFormat="1" applyFont="1" applyBorder="1">
      <alignment vertical="center"/>
    </xf>
    <xf numFmtId="178" fontId="28" fillId="0" borderId="5" xfId="8" applyNumberFormat="1" applyFont="1" applyBorder="1">
      <alignment vertical="center"/>
    </xf>
    <xf numFmtId="178" fontId="28" fillId="0" borderId="6" xfId="8" applyNumberFormat="1" applyFont="1" applyBorder="1">
      <alignment vertical="center"/>
    </xf>
    <xf numFmtId="179" fontId="28" fillId="0" borderId="1" xfId="8" applyNumberFormat="1" applyFont="1" applyBorder="1" applyAlignment="1">
      <alignment horizontal="center" vertical="center"/>
    </xf>
    <xf numFmtId="0" fontId="28" fillId="3" borderId="1" xfId="8" applyFont="1" applyFill="1" applyBorder="1" applyAlignment="1">
      <alignment horizontal="center" vertical="center"/>
    </xf>
    <xf numFmtId="179" fontId="28" fillId="0" borderId="11" xfId="8" applyNumberFormat="1" applyFont="1" applyBorder="1" applyAlignment="1">
      <alignment horizontal="center" vertical="center"/>
    </xf>
    <xf numFmtId="179" fontId="28" fillId="0" borderId="30" xfId="8" applyNumberFormat="1" applyFont="1" applyBorder="1" applyAlignment="1">
      <alignment horizontal="center" vertical="center"/>
    </xf>
    <xf numFmtId="179" fontId="28" fillId="0" borderId="23" xfId="8" applyNumberFormat="1" applyFont="1" applyBorder="1" applyAlignment="1">
      <alignment horizontal="center" vertical="center"/>
    </xf>
    <xf numFmtId="0" fontId="28" fillId="0" borderId="11" xfId="8" applyFont="1" applyBorder="1" applyAlignment="1">
      <alignment horizontal="center" vertical="center"/>
    </xf>
    <xf numFmtId="0" fontId="28" fillId="0" borderId="23" xfId="8" applyFont="1" applyBorder="1" applyAlignment="1">
      <alignment horizontal="center" vertical="center"/>
    </xf>
    <xf numFmtId="0" fontId="28" fillId="3" borderId="11" xfId="8" applyFont="1" applyFill="1" applyBorder="1" applyAlignment="1">
      <alignment horizontal="center" vertical="center"/>
    </xf>
    <xf numFmtId="0" fontId="28" fillId="3" borderId="23" xfId="8" applyFont="1" applyFill="1" applyBorder="1" applyAlignment="1">
      <alignment horizontal="center" vertical="center"/>
    </xf>
    <xf numFmtId="0" fontId="28" fillId="3" borderId="30" xfId="8" applyFont="1" applyFill="1" applyBorder="1" applyAlignment="1">
      <alignment horizontal="center" vertical="center"/>
    </xf>
    <xf numFmtId="0" fontId="24" fillId="3" borderId="1" xfId="8" applyFont="1" applyFill="1" applyBorder="1">
      <alignment vertical="center"/>
    </xf>
    <xf numFmtId="0" fontId="28" fillId="0" borderId="30" xfId="8" applyFont="1" applyBorder="1" applyAlignment="1">
      <alignment horizontal="center" vertical="center"/>
    </xf>
    <xf numFmtId="0" fontId="24" fillId="0" borderId="1" xfId="8" applyFont="1" applyBorder="1">
      <alignment vertical="center"/>
    </xf>
    <xf numFmtId="0" fontId="24" fillId="0" borderId="1" xfId="8" applyFont="1" applyBorder="1" applyAlignment="1">
      <alignment horizontal="center" vertical="center" wrapText="1"/>
    </xf>
    <xf numFmtId="0" fontId="28" fillId="0" borderId="12"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16" xfId="8" applyFont="1" applyBorder="1" applyAlignment="1">
      <alignment horizontal="center" vertical="center" wrapText="1"/>
    </xf>
    <xf numFmtId="49" fontId="28" fillId="0" borderId="1" xfId="8" applyNumberFormat="1" applyFont="1" applyBorder="1" applyAlignment="1">
      <alignment horizontal="center" vertical="center"/>
    </xf>
    <xf numFmtId="0" fontId="24" fillId="3" borderId="1" xfId="8" applyFont="1" applyFill="1" applyBorder="1" applyAlignment="1">
      <alignment horizontal="center" vertical="center" wrapText="1"/>
    </xf>
    <xf numFmtId="0" fontId="24" fillId="3" borderId="8" xfId="8" applyFont="1" applyFill="1" applyBorder="1" applyAlignment="1">
      <alignment horizontal="center" vertical="center"/>
    </xf>
    <xf numFmtId="0" fontId="24" fillId="0" borderId="8" xfId="8" applyFont="1" applyBorder="1" applyAlignment="1">
      <alignment horizontal="center" vertical="center"/>
    </xf>
    <xf numFmtId="0" fontId="24" fillId="3" borderId="1" xfId="8" applyFont="1" applyFill="1" applyBorder="1" applyAlignment="1">
      <alignment horizontal="center" vertical="center"/>
    </xf>
    <xf numFmtId="0" fontId="26" fillId="3" borderId="1" xfId="0" applyFont="1" applyFill="1" applyBorder="1" applyAlignment="1">
      <alignment vertical="center"/>
    </xf>
  </cellXfs>
  <cellStyles count="9">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 name="標準_③-２加算様式（就労）" xfId="8" xr:uid="{E38E7121-7559-45A8-BF95-3484858AF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64"/>
  <sheetViews>
    <sheetView tabSelected="1" view="pageBreakPreview" zoomScale="95" zoomScaleNormal="120" zoomScaleSheetLayoutView="95" workbookViewId="0">
      <selection activeCell="F203" sqref="F203"/>
    </sheetView>
  </sheetViews>
  <sheetFormatPr defaultColWidth="7.75" defaultRowHeight="13"/>
  <cols>
    <col min="1" max="1" width="11" style="9" customWidth="1"/>
    <col min="2" max="2" width="39.83203125" style="9" customWidth="1"/>
    <col min="3" max="3" width="11" style="9" customWidth="1"/>
    <col min="4" max="4" width="5.75" style="9" customWidth="1"/>
    <col min="5" max="5" width="13.58203125" style="9" customWidth="1"/>
    <col min="6" max="6" width="50" style="9" customWidth="1"/>
    <col min="7" max="16384" width="7.75" style="9"/>
  </cols>
  <sheetData>
    <row r="1" spans="1:10" s="3" customFormat="1" ht="20.149999999999999" customHeight="1">
      <c r="A1" s="142" t="s">
        <v>785</v>
      </c>
      <c r="B1" s="142"/>
      <c r="C1" s="142"/>
      <c r="D1" s="142"/>
      <c r="E1" s="142"/>
    </row>
    <row r="2" spans="1:10" s="3" customFormat="1" ht="15" customHeight="1">
      <c r="A2" s="143" t="s">
        <v>34</v>
      </c>
      <c r="B2" s="144"/>
      <c r="C2" s="144"/>
      <c r="D2" s="144"/>
      <c r="E2" s="144"/>
    </row>
    <row r="3" spans="1:10" s="3" customFormat="1" ht="20.149999999999999" customHeight="1">
      <c r="A3" s="4" t="s">
        <v>0</v>
      </c>
      <c r="B3" s="145"/>
      <c r="C3" s="145"/>
      <c r="D3" s="145"/>
      <c r="E3" s="145"/>
    </row>
    <row r="4" spans="1:10" s="3" customFormat="1" ht="20.149999999999999" customHeight="1">
      <c r="A4" s="4" t="s">
        <v>837</v>
      </c>
      <c r="B4" s="5"/>
      <c r="C4" s="5" t="s">
        <v>1</v>
      </c>
      <c r="D4" s="145"/>
      <c r="E4" s="145"/>
    </row>
    <row r="5" spans="1:10" s="3" customFormat="1" ht="10" customHeight="1">
      <c r="A5" s="6"/>
      <c r="B5" s="7"/>
      <c r="C5" s="7"/>
      <c r="D5" s="7"/>
      <c r="E5" s="7"/>
    </row>
    <row r="6" spans="1:10" s="3" customFormat="1" ht="21.75" customHeight="1">
      <c r="A6" s="146" t="s">
        <v>35</v>
      </c>
      <c r="B6" s="147"/>
      <c r="C6" s="147"/>
      <c r="D6" s="147"/>
      <c r="E6" s="147"/>
    </row>
    <row r="7" spans="1:10" ht="26.15" customHeight="1">
      <c r="A7" s="29" t="s">
        <v>2</v>
      </c>
      <c r="B7" s="29" t="s">
        <v>3</v>
      </c>
      <c r="C7" s="29" t="s">
        <v>4</v>
      </c>
      <c r="D7" s="29" t="s">
        <v>5</v>
      </c>
      <c r="E7" s="29" t="s">
        <v>6</v>
      </c>
      <c r="F7" s="8"/>
      <c r="G7" s="8"/>
      <c r="H7" s="8"/>
      <c r="I7" s="8"/>
      <c r="J7" s="8"/>
    </row>
    <row r="8" spans="1:10" ht="39.75" customHeight="1">
      <c r="A8" s="65" t="s">
        <v>7</v>
      </c>
      <c r="B8" s="2"/>
      <c r="C8" s="10" t="s">
        <v>32</v>
      </c>
      <c r="D8" s="11"/>
      <c r="E8" s="10"/>
      <c r="F8" s="8"/>
      <c r="G8" s="8"/>
      <c r="H8" s="8"/>
      <c r="I8" s="8"/>
      <c r="J8" s="8"/>
    </row>
    <row r="9" spans="1:10" ht="85.5" customHeight="1">
      <c r="A9" s="13"/>
      <c r="B9" s="2" t="s">
        <v>29</v>
      </c>
      <c r="C9" s="10" t="s">
        <v>37</v>
      </c>
      <c r="D9" s="30"/>
      <c r="E9" s="22" t="s">
        <v>36</v>
      </c>
      <c r="F9" s="8"/>
      <c r="G9" s="8"/>
      <c r="H9" s="8"/>
      <c r="I9" s="8"/>
      <c r="J9" s="8"/>
    </row>
    <row r="10" spans="1:10" ht="51.75" customHeight="1">
      <c r="A10" s="12"/>
      <c r="B10" s="2" t="s">
        <v>8</v>
      </c>
      <c r="C10" s="10" t="s">
        <v>10</v>
      </c>
      <c r="D10" s="30"/>
      <c r="E10" s="22" t="s">
        <v>28</v>
      </c>
      <c r="F10" s="8"/>
      <c r="G10" s="8"/>
      <c r="H10" s="8"/>
      <c r="I10" s="8"/>
      <c r="J10" s="8"/>
    </row>
    <row r="11" spans="1:10" ht="82.5" customHeight="1">
      <c r="A11" s="12"/>
      <c r="B11" s="2" t="s">
        <v>9</v>
      </c>
      <c r="C11" s="10" t="s">
        <v>11</v>
      </c>
      <c r="D11" s="31"/>
      <c r="E11" s="22" t="s">
        <v>38</v>
      </c>
      <c r="F11" s="8"/>
      <c r="G11" s="8"/>
      <c r="H11" s="8"/>
      <c r="I11" s="8"/>
      <c r="J11" s="8"/>
    </row>
    <row r="12" spans="1:10" ht="93.75" customHeight="1">
      <c r="A12" s="13"/>
      <c r="B12" s="14" t="s">
        <v>12</v>
      </c>
      <c r="C12" s="15" t="s">
        <v>13</v>
      </c>
      <c r="D12" s="32"/>
      <c r="E12" s="22" t="s">
        <v>39</v>
      </c>
      <c r="F12" s="8"/>
      <c r="G12" s="8"/>
      <c r="H12" s="8"/>
      <c r="I12" s="8"/>
      <c r="J12" s="8"/>
    </row>
    <row r="13" spans="1:10" ht="94.5" customHeight="1">
      <c r="A13" s="13"/>
      <c r="B13" s="14" t="s">
        <v>40</v>
      </c>
      <c r="C13" s="15" t="s">
        <v>15</v>
      </c>
      <c r="D13" s="32"/>
      <c r="E13" s="22" t="s">
        <v>14</v>
      </c>
      <c r="F13" s="8"/>
      <c r="G13" s="8"/>
      <c r="H13" s="8"/>
      <c r="I13" s="8"/>
      <c r="J13" s="8"/>
    </row>
    <row r="14" spans="1:10" ht="35.25" customHeight="1">
      <c r="A14" s="60" t="s">
        <v>41</v>
      </c>
      <c r="B14" s="66"/>
      <c r="C14" s="15" t="s">
        <v>33</v>
      </c>
      <c r="D14" s="32"/>
      <c r="E14" s="22"/>
      <c r="F14" s="8"/>
      <c r="G14" s="8"/>
      <c r="H14" s="8"/>
      <c r="I14" s="8"/>
      <c r="J14" s="8"/>
    </row>
    <row r="15" spans="1:10" ht="53.25" customHeight="1">
      <c r="A15" s="60" t="s">
        <v>834</v>
      </c>
      <c r="B15" s="67" t="s">
        <v>16</v>
      </c>
      <c r="C15" s="15" t="s">
        <v>17</v>
      </c>
      <c r="D15" s="32"/>
      <c r="E15" s="22"/>
      <c r="F15" s="8"/>
      <c r="G15" s="8"/>
      <c r="H15" s="8"/>
      <c r="I15" s="8"/>
      <c r="J15" s="8"/>
    </row>
    <row r="16" spans="1:10" ht="102" customHeight="1">
      <c r="A16" s="60" t="s">
        <v>42</v>
      </c>
      <c r="B16" s="68" t="s">
        <v>18</v>
      </c>
      <c r="C16" s="51" t="s">
        <v>19</v>
      </c>
      <c r="D16" s="33"/>
      <c r="E16" s="22" t="s">
        <v>27</v>
      </c>
      <c r="F16" s="8"/>
      <c r="G16" s="8"/>
      <c r="H16" s="8"/>
      <c r="I16" s="8"/>
      <c r="J16" s="8"/>
    </row>
    <row r="17" spans="1:10" ht="100.5" customHeight="1">
      <c r="A17" s="60" t="s">
        <v>43</v>
      </c>
      <c r="B17" s="60" t="s">
        <v>44</v>
      </c>
      <c r="C17" s="26" t="s">
        <v>20</v>
      </c>
      <c r="D17" s="27"/>
      <c r="E17" s="22" t="s">
        <v>27</v>
      </c>
      <c r="F17" s="8"/>
      <c r="G17" s="8"/>
      <c r="H17" s="8"/>
      <c r="I17" s="8"/>
      <c r="J17" s="8"/>
    </row>
    <row r="18" spans="1:10" ht="95.25" customHeight="1">
      <c r="A18" s="25" t="s">
        <v>22</v>
      </c>
      <c r="B18" s="60" t="s">
        <v>45</v>
      </c>
      <c r="C18" s="22" t="s">
        <v>21</v>
      </c>
      <c r="D18" s="27"/>
      <c r="E18" s="22" t="s">
        <v>27</v>
      </c>
      <c r="F18" s="8"/>
      <c r="G18" s="8"/>
      <c r="H18" s="8"/>
      <c r="I18" s="8"/>
      <c r="J18" s="8"/>
    </row>
    <row r="19" spans="1:10" ht="154.5" customHeight="1">
      <c r="A19" s="25"/>
      <c r="B19" s="60" t="s">
        <v>772</v>
      </c>
      <c r="C19" s="22" t="s">
        <v>23</v>
      </c>
      <c r="D19" s="27"/>
      <c r="E19" s="22" t="s">
        <v>27</v>
      </c>
      <c r="F19" s="8"/>
      <c r="G19" s="8"/>
      <c r="H19" s="8"/>
      <c r="I19" s="8"/>
      <c r="J19" s="8"/>
    </row>
    <row r="20" spans="1:10" ht="99.75" customHeight="1">
      <c r="A20" s="25"/>
      <c r="B20" s="60" t="s">
        <v>50</v>
      </c>
      <c r="C20" s="22" t="s">
        <v>24</v>
      </c>
      <c r="D20" s="27"/>
      <c r="E20" s="22" t="s">
        <v>27</v>
      </c>
      <c r="F20" s="8"/>
      <c r="G20" s="8"/>
      <c r="H20" s="8"/>
      <c r="I20" s="8"/>
      <c r="J20" s="8"/>
    </row>
    <row r="21" spans="1:10" ht="86.25" customHeight="1">
      <c r="A21" s="62"/>
      <c r="B21" s="60" t="s">
        <v>46</v>
      </c>
      <c r="C21" s="22" t="s">
        <v>30</v>
      </c>
      <c r="D21" s="27"/>
      <c r="E21" s="22" t="s">
        <v>27</v>
      </c>
      <c r="F21" s="8"/>
      <c r="G21" s="8"/>
      <c r="H21" s="8"/>
      <c r="I21" s="8"/>
      <c r="J21" s="8"/>
    </row>
    <row r="22" spans="1:10" ht="88.5" customHeight="1">
      <c r="A22" s="62"/>
      <c r="B22" s="60" t="s">
        <v>47</v>
      </c>
      <c r="C22" s="22" t="s">
        <v>31</v>
      </c>
      <c r="D22" s="27"/>
      <c r="E22" s="22" t="s">
        <v>27</v>
      </c>
      <c r="F22" s="8"/>
      <c r="G22" s="8"/>
      <c r="H22" s="8"/>
      <c r="I22" s="8"/>
      <c r="J22" s="8"/>
    </row>
    <row r="23" spans="1:10" ht="92.25" customHeight="1">
      <c r="A23" s="62"/>
      <c r="B23" s="60" t="s">
        <v>49</v>
      </c>
      <c r="C23" s="22" t="s">
        <v>25</v>
      </c>
      <c r="D23" s="27"/>
      <c r="E23" s="22" t="s">
        <v>27</v>
      </c>
      <c r="F23" s="8"/>
      <c r="G23" s="8"/>
      <c r="H23" s="8"/>
      <c r="I23" s="8"/>
      <c r="J23" s="8"/>
    </row>
    <row r="24" spans="1:10" ht="96.75" customHeight="1">
      <c r="A24" s="69"/>
      <c r="B24" s="60" t="s">
        <v>48</v>
      </c>
      <c r="C24" s="22" t="s">
        <v>26</v>
      </c>
      <c r="D24" s="27"/>
      <c r="E24" s="22" t="s">
        <v>27</v>
      </c>
      <c r="F24" s="8"/>
      <c r="G24" s="8"/>
      <c r="H24" s="8"/>
      <c r="I24" s="8"/>
      <c r="J24" s="8"/>
    </row>
    <row r="25" spans="1:10" ht="98.25" customHeight="1">
      <c r="A25" s="25" t="s">
        <v>51</v>
      </c>
      <c r="B25" s="60" t="s">
        <v>52</v>
      </c>
      <c r="C25" s="52" t="s">
        <v>53</v>
      </c>
      <c r="D25" s="33"/>
      <c r="E25" s="22" t="s">
        <v>27</v>
      </c>
      <c r="F25" s="8"/>
      <c r="G25" s="8"/>
      <c r="H25" s="8"/>
      <c r="I25" s="8"/>
      <c r="J25" s="8"/>
    </row>
    <row r="26" spans="1:10" ht="87.75" customHeight="1">
      <c r="A26" s="70"/>
      <c r="B26" s="60" t="s">
        <v>54</v>
      </c>
      <c r="C26" s="52" t="s">
        <v>55</v>
      </c>
      <c r="D26" s="27"/>
      <c r="E26" s="22" t="s">
        <v>27</v>
      </c>
      <c r="F26" s="8"/>
      <c r="G26" s="8"/>
      <c r="H26" s="8"/>
      <c r="I26" s="8"/>
      <c r="J26" s="8"/>
    </row>
    <row r="27" spans="1:10" ht="89.25" customHeight="1">
      <c r="A27" s="71" t="s">
        <v>787</v>
      </c>
      <c r="B27" s="60" t="s">
        <v>56</v>
      </c>
      <c r="C27" s="51" t="s">
        <v>57</v>
      </c>
      <c r="D27" s="34"/>
      <c r="E27" s="22" t="s">
        <v>58</v>
      </c>
      <c r="F27" s="8"/>
      <c r="G27" s="8"/>
      <c r="H27" s="8"/>
      <c r="I27" s="8"/>
      <c r="J27" s="8"/>
    </row>
    <row r="28" spans="1:10" ht="94.5" customHeight="1">
      <c r="A28" s="25" t="s">
        <v>59</v>
      </c>
      <c r="B28" s="60" t="s">
        <v>788</v>
      </c>
      <c r="C28" s="51" t="s">
        <v>60</v>
      </c>
      <c r="D28" s="31"/>
      <c r="E28" s="22" t="s">
        <v>58</v>
      </c>
      <c r="F28" s="8"/>
      <c r="G28" s="8"/>
      <c r="H28" s="8"/>
      <c r="I28" s="8"/>
      <c r="J28" s="8"/>
    </row>
    <row r="29" spans="1:10" ht="92.25" customHeight="1">
      <c r="A29" s="62"/>
      <c r="B29" s="60" t="s">
        <v>836</v>
      </c>
      <c r="C29" s="22" t="s">
        <v>61</v>
      </c>
      <c r="D29" s="27"/>
      <c r="E29" s="22" t="s">
        <v>58</v>
      </c>
      <c r="F29" s="8"/>
      <c r="G29" s="8"/>
      <c r="H29" s="8"/>
      <c r="I29" s="8"/>
      <c r="J29" s="8"/>
    </row>
    <row r="30" spans="1:10" ht="84.5" customHeight="1">
      <c r="A30" s="62"/>
      <c r="B30" s="60" t="s">
        <v>62</v>
      </c>
      <c r="C30" s="22" t="s">
        <v>63</v>
      </c>
      <c r="D30" s="27"/>
      <c r="E30" s="22" t="s">
        <v>58</v>
      </c>
      <c r="F30" s="8"/>
      <c r="G30" s="8"/>
      <c r="H30" s="8"/>
      <c r="I30" s="8"/>
      <c r="J30" s="8"/>
    </row>
    <row r="31" spans="1:10" ht="85" customHeight="1">
      <c r="A31" s="62"/>
      <c r="B31" s="60" t="s">
        <v>64</v>
      </c>
      <c r="C31" s="22" t="s">
        <v>65</v>
      </c>
      <c r="D31" s="27"/>
      <c r="E31" s="22" t="s">
        <v>58</v>
      </c>
      <c r="F31" s="8"/>
      <c r="G31" s="8"/>
      <c r="H31" s="8"/>
      <c r="I31" s="8"/>
      <c r="J31" s="8"/>
    </row>
    <row r="32" spans="1:10" ht="83" customHeight="1">
      <c r="A32" s="69"/>
      <c r="B32" s="60" t="s">
        <v>66</v>
      </c>
      <c r="C32" s="22" t="s">
        <v>67</v>
      </c>
      <c r="D32" s="35"/>
      <c r="E32" s="22" t="s">
        <v>58</v>
      </c>
      <c r="F32" s="8"/>
      <c r="G32" s="8"/>
      <c r="H32" s="8"/>
      <c r="I32" s="8"/>
      <c r="J32" s="8"/>
    </row>
    <row r="33" spans="1:10" ht="88.5" customHeight="1">
      <c r="A33" s="25" t="s">
        <v>68</v>
      </c>
      <c r="B33" s="60" t="s">
        <v>69</v>
      </c>
      <c r="C33" s="22" t="s">
        <v>70</v>
      </c>
      <c r="D33" s="31"/>
      <c r="E33" s="22" t="s">
        <v>58</v>
      </c>
      <c r="F33" s="8"/>
      <c r="G33" s="8"/>
      <c r="H33" s="8"/>
      <c r="I33" s="8"/>
      <c r="J33" s="8"/>
    </row>
    <row r="34" spans="1:10" ht="88.5" customHeight="1">
      <c r="A34" s="25"/>
      <c r="B34" s="60" t="s">
        <v>54</v>
      </c>
      <c r="C34" s="22" t="s">
        <v>71</v>
      </c>
      <c r="D34" s="35"/>
      <c r="E34" s="22" t="s">
        <v>58</v>
      </c>
      <c r="F34" s="8"/>
      <c r="G34" s="8"/>
      <c r="H34" s="8"/>
      <c r="I34" s="8"/>
      <c r="J34" s="8"/>
    </row>
    <row r="35" spans="1:10" ht="88.5" customHeight="1">
      <c r="A35" s="60" t="s">
        <v>72</v>
      </c>
      <c r="B35" s="60" t="s">
        <v>73</v>
      </c>
      <c r="C35" s="22" t="s">
        <v>74</v>
      </c>
      <c r="D35" s="30"/>
      <c r="E35" s="22" t="s">
        <v>58</v>
      </c>
      <c r="F35" s="8"/>
      <c r="G35" s="8"/>
      <c r="H35" s="8"/>
      <c r="I35" s="8"/>
      <c r="J35" s="8"/>
    </row>
    <row r="36" spans="1:10" ht="81.5" customHeight="1">
      <c r="A36" s="60" t="s">
        <v>75</v>
      </c>
      <c r="B36" s="60" t="s">
        <v>76</v>
      </c>
      <c r="C36" s="22" t="s">
        <v>77</v>
      </c>
      <c r="D36" s="30"/>
      <c r="E36" s="43" t="s">
        <v>58</v>
      </c>
      <c r="F36" s="8"/>
      <c r="G36" s="8"/>
      <c r="H36" s="8"/>
      <c r="I36" s="8"/>
      <c r="J36" s="8"/>
    </row>
    <row r="37" spans="1:10" ht="84.5" customHeight="1">
      <c r="A37" s="25" t="s">
        <v>78</v>
      </c>
      <c r="B37" s="60" t="s">
        <v>79</v>
      </c>
      <c r="C37" s="22" t="s">
        <v>80</v>
      </c>
      <c r="D37" s="31"/>
      <c r="E37" s="43" t="s">
        <v>58</v>
      </c>
      <c r="F37" s="8"/>
      <c r="G37" s="8"/>
      <c r="H37" s="8"/>
      <c r="I37" s="8"/>
      <c r="J37" s="8"/>
    </row>
    <row r="38" spans="1:10" ht="84.75" customHeight="1">
      <c r="A38" s="25"/>
      <c r="B38" s="60" t="s">
        <v>789</v>
      </c>
      <c r="C38" s="22" t="s">
        <v>81</v>
      </c>
      <c r="D38" s="27"/>
      <c r="E38" s="43" t="s">
        <v>58</v>
      </c>
      <c r="F38" s="8"/>
      <c r="G38" s="8"/>
      <c r="H38" s="8"/>
      <c r="I38" s="8"/>
      <c r="J38" s="8"/>
    </row>
    <row r="39" spans="1:10" ht="81.5" customHeight="1">
      <c r="A39" s="70"/>
      <c r="B39" s="60" t="s">
        <v>82</v>
      </c>
      <c r="C39" s="22" t="s">
        <v>83</v>
      </c>
      <c r="D39" s="35"/>
      <c r="E39" s="43" t="s">
        <v>58</v>
      </c>
      <c r="F39" s="8"/>
      <c r="G39" s="8"/>
      <c r="H39" s="8"/>
      <c r="I39" s="8"/>
      <c r="J39" s="8"/>
    </row>
    <row r="40" spans="1:10" ht="87" customHeight="1">
      <c r="A40" s="25" t="s">
        <v>68</v>
      </c>
      <c r="B40" s="60" t="s">
        <v>790</v>
      </c>
      <c r="C40" s="22" t="s">
        <v>84</v>
      </c>
      <c r="D40" s="31"/>
      <c r="E40" s="43" t="s">
        <v>58</v>
      </c>
      <c r="F40" s="8"/>
      <c r="G40" s="8"/>
      <c r="H40" s="8"/>
      <c r="I40" s="8"/>
      <c r="J40" s="8"/>
    </row>
    <row r="41" spans="1:10" ht="86.25" customHeight="1">
      <c r="A41" s="25"/>
      <c r="B41" s="60" t="s">
        <v>54</v>
      </c>
      <c r="C41" s="22" t="s">
        <v>85</v>
      </c>
      <c r="D41" s="35"/>
      <c r="E41" s="43" t="s">
        <v>58</v>
      </c>
      <c r="F41" s="8"/>
      <c r="G41" s="8"/>
      <c r="H41" s="8"/>
      <c r="I41" s="8"/>
      <c r="J41" s="8"/>
    </row>
    <row r="42" spans="1:10" ht="90" customHeight="1">
      <c r="A42" s="60" t="s">
        <v>86</v>
      </c>
      <c r="B42" s="60" t="s">
        <v>87</v>
      </c>
      <c r="C42" s="22" t="s">
        <v>88</v>
      </c>
      <c r="D42" s="30"/>
      <c r="E42" s="43" t="s">
        <v>58</v>
      </c>
      <c r="F42" s="8"/>
      <c r="G42" s="8"/>
      <c r="H42" s="8"/>
      <c r="I42" s="8"/>
      <c r="J42" s="8"/>
    </row>
    <row r="43" spans="1:10" ht="92.25" customHeight="1">
      <c r="A43" s="60" t="s">
        <v>89</v>
      </c>
      <c r="B43" s="60" t="s">
        <v>791</v>
      </c>
      <c r="C43" s="22" t="s">
        <v>792</v>
      </c>
      <c r="D43" s="30"/>
      <c r="E43" s="22" t="s">
        <v>58</v>
      </c>
      <c r="F43" s="8"/>
      <c r="G43" s="8"/>
      <c r="H43" s="8"/>
      <c r="I43" s="8"/>
      <c r="J43" s="8"/>
    </row>
    <row r="44" spans="1:10" ht="76">
      <c r="A44" s="25" t="s">
        <v>90</v>
      </c>
      <c r="B44" s="60" t="s">
        <v>793</v>
      </c>
      <c r="C44" s="22" t="s">
        <v>91</v>
      </c>
      <c r="D44" s="31"/>
      <c r="E44" s="22" t="s">
        <v>58</v>
      </c>
      <c r="F44" s="8"/>
      <c r="G44" s="8"/>
      <c r="H44" s="8"/>
      <c r="I44" s="8"/>
      <c r="J44" s="8"/>
    </row>
    <row r="45" spans="1:10" ht="76">
      <c r="A45" s="25"/>
      <c r="B45" s="60" t="s">
        <v>113</v>
      </c>
      <c r="C45" s="22" t="s">
        <v>92</v>
      </c>
      <c r="D45" s="35"/>
      <c r="E45" s="22" t="s">
        <v>58</v>
      </c>
      <c r="F45" s="8"/>
      <c r="G45" s="8"/>
      <c r="H45" s="8"/>
      <c r="I45" s="8"/>
      <c r="J45" s="8"/>
    </row>
    <row r="46" spans="1:10" ht="76">
      <c r="A46" s="60" t="s">
        <v>93</v>
      </c>
      <c r="B46" s="60" t="s">
        <v>794</v>
      </c>
      <c r="C46" s="22" t="s">
        <v>94</v>
      </c>
      <c r="D46" s="30"/>
      <c r="E46" s="22" t="s">
        <v>58</v>
      </c>
      <c r="F46" s="8"/>
      <c r="G46" s="8"/>
      <c r="H46" s="8"/>
      <c r="I46" s="8"/>
      <c r="J46" s="8"/>
    </row>
    <row r="47" spans="1:10" ht="76">
      <c r="A47" s="25" t="s">
        <v>95</v>
      </c>
      <c r="B47" s="60" t="s">
        <v>96</v>
      </c>
      <c r="C47" s="22" t="s">
        <v>97</v>
      </c>
      <c r="D47" s="31"/>
      <c r="E47" s="22" t="s">
        <v>58</v>
      </c>
      <c r="F47" s="8"/>
      <c r="G47" s="8"/>
      <c r="H47" s="8"/>
      <c r="I47" s="8"/>
      <c r="J47" s="8"/>
    </row>
    <row r="48" spans="1:10" ht="92.25" customHeight="1">
      <c r="A48" s="25"/>
      <c r="B48" s="60" t="s">
        <v>98</v>
      </c>
      <c r="C48" s="22" t="s">
        <v>99</v>
      </c>
      <c r="D48" s="35"/>
      <c r="E48" s="22" t="s">
        <v>58</v>
      </c>
      <c r="F48" s="8"/>
      <c r="G48" s="8"/>
      <c r="H48" s="8"/>
      <c r="I48" s="8"/>
      <c r="J48" s="8"/>
    </row>
    <row r="49" spans="1:10" ht="76">
      <c r="A49" s="60" t="s">
        <v>100</v>
      </c>
      <c r="B49" s="60" t="s">
        <v>101</v>
      </c>
      <c r="C49" s="22" t="s">
        <v>102</v>
      </c>
      <c r="D49" s="30"/>
      <c r="E49" s="22" t="s">
        <v>58</v>
      </c>
      <c r="F49" s="8"/>
      <c r="G49" s="8"/>
      <c r="H49" s="8"/>
      <c r="I49" s="8"/>
      <c r="J49" s="8"/>
    </row>
    <row r="50" spans="1:10" ht="76">
      <c r="A50" s="25" t="s">
        <v>90</v>
      </c>
      <c r="B50" s="60" t="s">
        <v>795</v>
      </c>
      <c r="C50" s="22" t="s">
        <v>103</v>
      </c>
      <c r="D50" s="31"/>
      <c r="E50" s="22" t="s">
        <v>58</v>
      </c>
      <c r="F50" s="8"/>
      <c r="G50" s="8"/>
      <c r="H50" s="8"/>
      <c r="I50" s="8"/>
      <c r="J50" s="8"/>
    </row>
    <row r="51" spans="1:10" ht="76">
      <c r="A51" s="70"/>
      <c r="B51" s="60" t="s">
        <v>104</v>
      </c>
      <c r="C51" s="22" t="s">
        <v>92</v>
      </c>
      <c r="D51" s="35"/>
      <c r="E51" s="22" t="s">
        <v>58</v>
      </c>
      <c r="F51" s="8"/>
      <c r="G51" s="8"/>
      <c r="H51" s="8"/>
      <c r="I51" s="8"/>
      <c r="J51" s="8"/>
    </row>
    <row r="52" spans="1:10" ht="76">
      <c r="A52" s="25" t="s">
        <v>105</v>
      </c>
      <c r="B52" s="60" t="s">
        <v>52</v>
      </c>
      <c r="C52" s="22" t="s">
        <v>106</v>
      </c>
      <c r="D52" s="31"/>
      <c r="E52" s="22" t="s">
        <v>58</v>
      </c>
      <c r="F52" s="8"/>
      <c r="G52" s="8"/>
      <c r="H52" s="8"/>
      <c r="I52" s="8"/>
      <c r="J52" s="8"/>
    </row>
    <row r="53" spans="1:10" ht="86.25" customHeight="1">
      <c r="A53" s="70"/>
      <c r="B53" s="60" t="s">
        <v>54</v>
      </c>
      <c r="C53" s="22" t="s">
        <v>107</v>
      </c>
      <c r="D53" s="35"/>
      <c r="E53" s="22" t="s">
        <v>58</v>
      </c>
      <c r="F53" s="8"/>
      <c r="G53" s="8"/>
      <c r="H53" s="8"/>
      <c r="I53" s="8"/>
      <c r="J53" s="8"/>
    </row>
    <row r="54" spans="1:10" ht="76">
      <c r="A54" s="71" t="s">
        <v>108</v>
      </c>
      <c r="B54" s="60" t="s">
        <v>109</v>
      </c>
      <c r="C54" s="22" t="s">
        <v>110</v>
      </c>
      <c r="D54" s="30"/>
      <c r="E54" s="22" t="s">
        <v>58</v>
      </c>
      <c r="F54" s="8"/>
      <c r="G54" s="8"/>
      <c r="H54" s="8"/>
      <c r="I54" s="8"/>
      <c r="J54" s="8"/>
    </row>
    <row r="55" spans="1:10" ht="76">
      <c r="A55" s="25" t="s">
        <v>90</v>
      </c>
      <c r="B55" s="60" t="s">
        <v>111</v>
      </c>
      <c r="C55" s="22" t="s">
        <v>112</v>
      </c>
      <c r="D55" s="31"/>
      <c r="E55" s="22" t="s">
        <v>58</v>
      </c>
      <c r="F55" s="8"/>
      <c r="G55" s="8"/>
      <c r="H55" s="8"/>
      <c r="I55" s="8"/>
      <c r="J55" s="8"/>
    </row>
    <row r="56" spans="1:10" ht="76">
      <c r="A56" s="70"/>
      <c r="B56" s="60" t="s">
        <v>113</v>
      </c>
      <c r="C56" s="22" t="s">
        <v>114</v>
      </c>
      <c r="D56" s="35"/>
      <c r="E56" s="22" t="s">
        <v>58</v>
      </c>
      <c r="F56" s="8"/>
      <c r="G56" s="8"/>
      <c r="H56" s="8"/>
      <c r="I56" s="8"/>
      <c r="J56" s="8"/>
    </row>
    <row r="57" spans="1:10" ht="76">
      <c r="A57" s="25" t="s">
        <v>105</v>
      </c>
      <c r="B57" s="60" t="s">
        <v>115</v>
      </c>
      <c r="C57" s="22" t="s">
        <v>116</v>
      </c>
      <c r="D57" s="31"/>
      <c r="E57" s="22" t="s">
        <v>58</v>
      </c>
      <c r="F57" s="8"/>
      <c r="G57" s="8"/>
      <c r="H57" s="8"/>
      <c r="I57" s="8"/>
      <c r="J57" s="8"/>
    </row>
    <row r="58" spans="1:10" ht="76">
      <c r="A58" s="25"/>
      <c r="B58" s="60" t="s">
        <v>54</v>
      </c>
      <c r="C58" s="22" t="s">
        <v>117</v>
      </c>
      <c r="D58" s="35"/>
      <c r="E58" s="22" t="s">
        <v>58</v>
      </c>
      <c r="F58" s="8"/>
      <c r="G58" s="8"/>
      <c r="H58" s="8"/>
      <c r="I58" s="8"/>
      <c r="J58" s="8"/>
    </row>
    <row r="59" spans="1:10" ht="76">
      <c r="A59" s="60" t="s">
        <v>118</v>
      </c>
      <c r="B59" s="60" t="s">
        <v>119</v>
      </c>
      <c r="C59" s="22" t="s">
        <v>120</v>
      </c>
      <c r="D59" s="30"/>
      <c r="E59" s="22" t="s">
        <v>58</v>
      </c>
      <c r="F59" s="8"/>
      <c r="G59" s="8"/>
      <c r="H59" s="8"/>
      <c r="I59" s="8"/>
      <c r="J59" s="8"/>
    </row>
    <row r="60" spans="1:10" ht="76">
      <c r="A60" s="25" t="s">
        <v>121</v>
      </c>
      <c r="B60" s="60" t="s">
        <v>122</v>
      </c>
      <c r="C60" s="22" t="s">
        <v>123</v>
      </c>
      <c r="D60" s="31"/>
      <c r="E60" s="22" t="s">
        <v>58</v>
      </c>
      <c r="F60" s="8"/>
      <c r="G60" s="8"/>
      <c r="H60" s="8"/>
      <c r="I60" s="8"/>
      <c r="J60" s="8"/>
    </row>
    <row r="61" spans="1:10" ht="131.25" customHeight="1">
      <c r="A61" s="25"/>
      <c r="B61" s="60" t="s">
        <v>124</v>
      </c>
      <c r="C61" s="22" t="s">
        <v>773</v>
      </c>
      <c r="D61" s="35"/>
      <c r="E61" s="22" t="s">
        <v>58</v>
      </c>
      <c r="F61" s="8"/>
      <c r="G61" s="8"/>
      <c r="H61" s="8"/>
      <c r="I61" s="8"/>
      <c r="J61" s="8"/>
    </row>
    <row r="62" spans="1:10" ht="76">
      <c r="A62" s="60" t="s">
        <v>105</v>
      </c>
      <c r="B62" s="60" t="s">
        <v>125</v>
      </c>
      <c r="C62" s="22" t="s">
        <v>126</v>
      </c>
      <c r="D62" s="30"/>
      <c r="E62" s="22" t="s">
        <v>58</v>
      </c>
      <c r="F62" s="8"/>
      <c r="G62" s="8"/>
      <c r="H62" s="8"/>
      <c r="I62" s="8"/>
      <c r="J62" s="8"/>
    </row>
    <row r="63" spans="1:10" ht="33" customHeight="1">
      <c r="A63" s="60" t="s">
        <v>127</v>
      </c>
      <c r="B63" s="60" t="s">
        <v>128</v>
      </c>
      <c r="C63" s="22" t="s">
        <v>129</v>
      </c>
      <c r="D63" s="30"/>
      <c r="E63" s="22" t="s">
        <v>130</v>
      </c>
      <c r="F63" s="8"/>
      <c r="G63" s="8"/>
      <c r="H63" s="8"/>
      <c r="I63" s="8"/>
      <c r="J63" s="8"/>
    </row>
    <row r="64" spans="1:10" ht="66" customHeight="1">
      <c r="A64" s="60" t="s">
        <v>131</v>
      </c>
      <c r="B64" s="60" t="s">
        <v>132</v>
      </c>
      <c r="C64" s="22" t="s">
        <v>133</v>
      </c>
      <c r="D64" s="30"/>
      <c r="E64" s="22" t="s">
        <v>134</v>
      </c>
      <c r="F64" s="8"/>
      <c r="G64" s="8"/>
      <c r="H64" s="8"/>
      <c r="I64" s="8"/>
      <c r="J64" s="8"/>
    </row>
    <row r="65" spans="1:10" ht="82" customHeight="1">
      <c r="A65" s="25" t="s">
        <v>135</v>
      </c>
      <c r="B65" s="60" t="s">
        <v>136</v>
      </c>
      <c r="C65" s="22" t="s">
        <v>137</v>
      </c>
      <c r="D65" s="30"/>
      <c r="E65" s="22" t="s">
        <v>138</v>
      </c>
      <c r="F65" s="8"/>
      <c r="G65" s="8"/>
      <c r="H65" s="8"/>
      <c r="I65" s="8"/>
      <c r="J65" s="8"/>
    </row>
    <row r="66" spans="1:10" ht="148" customHeight="1">
      <c r="A66" s="25"/>
      <c r="B66" s="60" t="s">
        <v>139</v>
      </c>
      <c r="C66" s="22" t="s">
        <v>140</v>
      </c>
      <c r="D66" s="30"/>
      <c r="E66" s="22" t="s">
        <v>138</v>
      </c>
      <c r="F66" s="8"/>
      <c r="G66" s="8"/>
      <c r="H66" s="8"/>
      <c r="I66" s="8"/>
      <c r="J66" s="8"/>
    </row>
    <row r="67" spans="1:10" ht="65.5" customHeight="1">
      <c r="A67" s="60" t="s">
        <v>141</v>
      </c>
      <c r="B67" s="60" t="s">
        <v>142</v>
      </c>
      <c r="C67" s="52" t="s">
        <v>143</v>
      </c>
      <c r="D67" s="30"/>
      <c r="E67" s="22" t="s">
        <v>134</v>
      </c>
      <c r="F67" s="8"/>
      <c r="G67" s="8"/>
      <c r="H67" s="8"/>
      <c r="I67" s="8"/>
      <c r="J67" s="8"/>
    </row>
    <row r="68" spans="1:10" ht="39.75" customHeight="1">
      <c r="A68" s="45" t="s">
        <v>144</v>
      </c>
      <c r="B68" s="60"/>
      <c r="C68" s="51" t="s">
        <v>145</v>
      </c>
      <c r="D68" s="30"/>
      <c r="E68" s="22"/>
      <c r="F68" s="8"/>
      <c r="G68" s="8"/>
      <c r="H68" s="8"/>
      <c r="I68" s="8"/>
      <c r="J68" s="8"/>
    </row>
    <row r="69" spans="1:10" ht="47" customHeight="1">
      <c r="A69" s="44" t="s">
        <v>146</v>
      </c>
      <c r="B69" s="60" t="s">
        <v>786</v>
      </c>
      <c r="C69" s="22" t="s">
        <v>774</v>
      </c>
      <c r="D69" s="31"/>
      <c r="E69" s="22" t="s">
        <v>775</v>
      </c>
      <c r="F69" s="8"/>
      <c r="G69" s="8"/>
      <c r="H69" s="8"/>
      <c r="I69" s="8"/>
      <c r="J69" s="8"/>
    </row>
    <row r="70" spans="1:10" ht="28.5">
      <c r="A70" s="25"/>
      <c r="B70" s="60" t="s">
        <v>148</v>
      </c>
      <c r="C70" s="22" t="s">
        <v>149</v>
      </c>
      <c r="D70" s="27"/>
      <c r="E70" s="22" t="s">
        <v>147</v>
      </c>
      <c r="F70" s="8"/>
      <c r="G70" s="8"/>
      <c r="H70" s="8"/>
      <c r="I70" s="8"/>
      <c r="J70" s="8"/>
    </row>
    <row r="71" spans="1:10" ht="45.75" customHeight="1">
      <c r="A71" s="70"/>
      <c r="B71" s="60" t="s">
        <v>150</v>
      </c>
      <c r="C71" s="22" t="s">
        <v>151</v>
      </c>
      <c r="D71" s="35"/>
      <c r="E71" s="22" t="s">
        <v>147</v>
      </c>
      <c r="F71" s="8"/>
      <c r="G71" s="8"/>
      <c r="H71" s="8"/>
      <c r="I71" s="8"/>
      <c r="J71" s="8"/>
    </row>
    <row r="72" spans="1:10" ht="28.5">
      <c r="A72" s="25" t="s">
        <v>152</v>
      </c>
      <c r="B72" s="60" t="s">
        <v>153</v>
      </c>
      <c r="C72" s="22" t="s">
        <v>154</v>
      </c>
      <c r="D72" s="30"/>
      <c r="E72" s="22" t="s">
        <v>147</v>
      </c>
      <c r="F72" s="8"/>
      <c r="G72" s="8"/>
      <c r="H72" s="8"/>
      <c r="I72" s="8"/>
      <c r="J72" s="8"/>
    </row>
    <row r="73" spans="1:10" ht="67.5" customHeight="1">
      <c r="A73" s="60" t="s">
        <v>155</v>
      </c>
      <c r="B73" s="60" t="s">
        <v>796</v>
      </c>
      <c r="C73" s="22" t="s">
        <v>156</v>
      </c>
      <c r="D73" s="30"/>
      <c r="E73" s="22" t="s">
        <v>147</v>
      </c>
      <c r="F73" s="8"/>
      <c r="G73" s="8"/>
      <c r="H73" s="8"/>
      <c r="I73" s="8"/>
      <c r="J73" s="8"/>
    </row>
    <row r="74" spans="1:10" ht="111" customHeight="1">
      <c r="A74" s="60" t="s">
        <v>157</v>
      </c>
      <c r="B74" s="60" t="s">
        <v>797</v>
      </c>
      <c r="C74" s="22" t="s">
        <v>158</v>
      </c>
      <c r="D74" s="30"/>
      <c r="E74" s="22" t="s">
        <v>147</v>
      </c>
      <c r="F74" s="8"/>
      <c r="G74" s="8"/>
      <c r="H74" s="8"/>
      <c r="I74" s="8"/>
      <c r="J74" s="8"/>
    </row>
    <row r="75" spans="1:10" ht="28.5">
      <c r="A75" s="60" t="s">
        <v>159</v>
      </c>
      <c r="B75" s="60" t="s">
        <v>160</v>
      </c>
      <c r="C75" s="22" t="s">
        <v>161</v>
      </c>
      <c r="D75" s="30"/>
      <c r="E75" s="22" t="s">
        <v>147</v>
      </c>
      <c r="F75" s="8"/>
      <c r="G75" s="8"/>
      <c r="H75" s="8"/>
      <c r="I75" s="8"/>
      <c r="J75" s="8"/>
    </row>
    <row r="76" spans="1:10" ht="28.5">
      <c r="A76" s="60" t="s">
        <v>162</v>
      </c>
      <c r="B76" s="60" t="s">
        <v>163</v>
      </c>
      <c r="C76" s="22" t="s">
        <v>164</v>
      </c>
      <c r="D76" s="30"/>
      <c r="E76" s="22" t="s">
        <v>147</v>
      </c>
      <c r="F76" s="8"/>
      <c r="G76" s="8"/>
      <c r="H76" s="8"/>
      <c r="I76" s="8"/>
      <c r="J76" s="8"/>
    </row>
    <row r="77" spans="1:10" ht="28.5">
      <c r="A77" s="60" t="s">
        <v>165</v>
      </c>
      <c r="B77" s="60" t="s">
        <v>166</v>
      </c>
      <c r="C77" s="22" t="s">
        <v>167</v>
      </c>
      <c r="D77" s="30"/>
      <c r="E77" s="22" t="s">
        <v>147</v>
      </c>
      <c r="F77" s="8"/>
      <c r="G77" s="8"/>
      <c r="H77" s="8"/>
      <c r="I77" s="8"/>
      <c r="J77" s="8"/>
    </row>
    <row r="78" spans="1:10" ht="28.5">
      <c r="A78" s="60" t="s">
        <v>168</v>
      </c>
      <c r="B78" s="60" t="s">
        <v>166</v>
      </c>
      <c r="C78" s="22" t="s">
        <v>169</v>
      </c>
      <c r="D78" s="30"/>
      <c r="E78" s="22" t="s">
        <v>147</v>
      </c>
      <c r="F78" s="8"/>
      <c r="G78" s="8"/>
      <c r="H78" s="8"/>
      <c r="I78" s="8"/>
      <c r="J78" s="8"/>
    </row>
    <row r="79" spans="1:10" ht="28.5">
      <c r="A79" s="60" t="s">
        <v>170</v>
      </c>
      <c r="B79" s="60" t="s">
        <v>171</v>
      </c>
      <c r="C79" s="22" t="s">
        <v>172</v>
      </c>
      <c r="D79" s="30"/>
      <c r="E79" s="22" t="s">
        <v>147</v>
      </c>
      <c r="F79" s="8"/>
      <c r="G79" s="8"/>
      <c r="H79" s="8"/>
      <c r="I79" s="8"/>
      <c r="J79" s="8"/>
    </row>
    <row r="80" spans="1:10" ht="48" customHeight="1">
      <c r="A80" s="60" t="s">
        <v>173</v>
      </c>
      <c r="B80" s="60" t="s">
        <v>174</v>
      </c>
      <c r="C80" s="22" t="s">
        <v>175</v>
      </c>
      <c r="D80" s="30"/>
      <c r="E80" s="22" t="s">
        <v>147</v>
      </c>
      <c r="F80" s="8"/>
      <c r="G80" s="8"/>
      <c r="H80" s="8"/>
      <c r="I80" s="8"/>
      <c r="J80" s="8"/>
    </row>
    <row r="81" spans="1:10" ht="55" customHeight="1">
      <c r="A81" s="60" t="s">
        <v>176</v>
      </c>
      <c r="B81" s="60" t="s">
        <v>177</v>
      </c>
      <c r="C81" s="22" t="s">
        <v>178</v>
      </c>
      <c r="D81" s="30"/>
      <c r="E81" s="22" t="s">
        <v>179</v>
      </c>
      <c r="F81" s="8"/>
      <c r="G81" s="8"/>
      <c r="H81" s="8"/>
      <c r="I81" s="8"/>
      <c r="J81" s="8"/>
    </row>
    <row r="82" spans="1:10" ht="112" customHeight="1">
      <c r="A82" s="62" t="s">
        <v>180</v>
      </c>
      <c r="B82" s="61" t="s">
        <v>181</v>
      </c>
      <c r="C82" s="22" t="s">
        <v>182</v>
      </c>
      <c r="D82" s="30"/>
      <c r="E82" s="22" t="s">
        <v>776</v>
      </c>
      <c r="F82" s="8"/>
      <c r="G82" s="8"/>
      <c r="H82" s="8"/>
      <c r="I82" s="8"/>
      <c r="J82" s="8"/>
    </row>
    <row r="83" spans="1:10" ht="54" customHeight="1">
      <c r="A83" s="61" t="s">
        <v>184</v>
      </c>
      <c r="B83" s="61" t="s">
        <v>185</v>
      </c>
      <c r="C83" s="22" t="s">
        <v>186</v>
      </c>
      <c r="D83" s="30"/>
      <c r="E83" s="22" t="s">
        <v>776</v>
      </c>
      <c r="F83" s="8"/>
      <c r="G83" s="8"/>
      <c r="H83" s="8"/>
      <c r="I83" s="8"/>
      <c r="J83" s="8"/>
    </row>
    <row r="84" spans="1:10" ht="100.5" customHeight="1">
      <c r="A84" s="62" t="s">
        <v>187</v>
      </c>
      <c r="B84" s="61" t="s">
        <v>799</v>
      </c>
      <c r="C84" s="22" t="s">
        <v>188</v>
      </c>
      <c r="D84" s="31"/>
      <c r="E84" s="22" t="s">
        <v>776</v>
      </c>
      <c r="F84" s="8"/>
      <c r="G84" s="8"/>
      <c r="H84" s="8"/>
      <c r="I84" s="8"/>
      <c r="J84" s="8"/>
    </row>
    <row r="85" spans="1:10" ht="58.5" customHeight="1">
      <c r="A85" s="62"/>
      <c r="B85" s="61" t="s">
        <v>798</v>
      </c>
      <c r="C85" s="22" t="s">
        <v>800</v>
      </c>
      <c r="D85" s="27"/>
      <c r="E85" s="22" t="s">
        <v>776</v>
      </c>
      <c r="F85" s="8"/>
      <c r="G85" s="8"/>
      <c r="H85" s="8"/>
      <c r="I85" s="8"/>
      <c r="J85" s="8"/>
    </row>
    <row r="86" spans="1:10" ht="103.5" customHeight="1">
      <c r="A86" s="62"/>
      <c r="B86" s="61" t="s">
        <v>189</v>
      </c>
      <c r="C86" s="22" t="s">
        <v>190</v>
      </c>
      <c r="D86" s="27"/>
      <c r="E86" s="22" t="s">
        <v>776</v>
      </c>
      <c r="F86" s="8"/>
      <c r="G86" s="8"/>
      <c r="H86" s="8"/>
      <c r="I86" s="8"/>
      <c r="J86" s="8"/>
    </row>
    <row r="87" spans="1:10" ht="107" customHeight="1">
      <c r="A87" s="69"/>
      <c r="B87" s="61" t="s">
        <v>191</v>
      </c>
      <c r="C87" s="22" t="s">
        <v>192</v>
      </c>
      <c r="D87" s="35"/>
      <c r="E87" s="22" t="s">
        <v>776</v>
      </c>
      <c r="F87" s="8"/>
      <c r="G87" s="8"/>
      <c r="H87" s="8"/>
      <c r="I87" s="8"/>
      <c r="J87" s="8"/>
    </row>
    <row r="88" spans="1:10" ht="75" customHeight="1">
      <c r="A88" s="62" t="s">
        <v>193</v>
      </c>
      <c r="B88" s="61" t="s">
        <v>194</v>
      </c>
      <c r="C88" s="22" t="s">
        <v>195</v>
      </c>
      <c r="D88" s="31"/>
      <c r="E88" s="22" t="s">
        <v>776</v>
      </c>
      <c r="F88" s="8"/>
      <c r="G88" s="8"/>
      <c r="H88" s="8"/>
      <c r="I88" s="8"/>
      <c r="J88" s="8"/>
    </row>
    <row r="89" spans="1:10" ht="57.5" customHeight="1">
      <c r="A89" s="69"/>
      <c r="B89" s="61" t="s">
        <v>196</v>
      </c>
      <c r="C89" s="22" t="s">
        <v>197</v>
      </c>
      <c r="D89" s="35"/>
      <c r="E89" s="22" t="s">
        <v>776</v>
      </c>
      <c r="F89" s="8"/>
      <c r="G89" s="8"/>
      <c r="H89" s="8"/>
      <c r="I89" s="8"/>
      <c r="J89" s="8"/>
    </row>
    <row r="90" spans="1:10" ht="49.5" customHeight="1">
      <c r="A90" s="62" t="s">
        <v>198</v>
      </c>
      <c r="B90" s="61" t="s">
        <v>199</v>
      </c>
      <c r="C90" s="22" t="s">
        <v>200</v>
      </c>
      <c r="D90" s="31"/>
      <c r="E90" s="22" t="s">
        <v>776</v>
      </c>
      <c r="F90" s="8"/>
      <c r="G90" s="8"/>
      <c r="H90" s="8"/>
      <c r="I90" s="8"/>
      <c r="J90" s="8"/>
    </row>
    <row r="91" spans="1:10" ht="43" customHeight="1">
      <c r="A91" s="62"/>
      <c r="B91" s="61" t="s">
        <v>201</v>
      </c>
      <c r="C91" s="22" t="s">
        <v>202</v>
      </c>
      <c r="D91" s="27"/>
      <c r="E91" s="22" t="s">
        <v>776</v>
      </c>
      <c r="F91" s="8"/>
      <c r="G91" s="8"/>
      <c r="H91" s="8"/>
      <c r="I91" s="8"/>
      <c r="J91" s="8"/>
    </row>
    <row r="92" spans="1:10" ht="53.5" customHeight="1">
      <c r="A92" s="62"/>
      <c r="B92" s="61" t="s">
        <v>203</v>
      </c>
      <c r="C92" s="22" t="s">
        <v>204</v>
      </c>
      <c r="D92" s="27"/>
      <c r="E92" s="22" t="s">
        <v>776</v>
      </c>
      <c r="F92" s="8"/>
      <c r="G92" s="8"/>
      <c r="H92" s="8"/>
      <c r="I92" s="8"/>
      <c r="J92" s="8"/>
    </row>
    <row r="93" spans="1:10" ht="56" customHeight="1">
      <c r="A93" s="46"/>
      <c r="B93" s="61" t="s">
        <v>205</v>
      </c>
      <c r="C93" s="22" t="s">
        <v>206</v>
      </c>
      <c r="D93" s="35"/>
      <c r="E93" s="22" t="s">
        <v>776</v>
      </c>
      <c r="F93" s="8"/>
      <c r="G93" s="8"/>
      <c r="H93" s="8"/>
      <c r="I93" s="8"/>
      <c r="J93" s="8"/>
    </row>
    <row r="94" spans="1:10" ht="19">
      <c r="A94" s="47" t="s">
        <v>207</v>
      </c>
      <c r="B94" s="60"/>
      <c r="C94" s="22" t="s">
        <v>145</v>
      </c>
      <c r="D94" s="30"/>
      <c r="E94" s="22"/>
      <c r="F94" s="8"/>
      <c r="G94" s="8"/>
      <c r="H94" s="8"/>
      <c r="I94" s="8"/>
      <c r="J94" s="8"/>
    </row>
    <row r="95" spans="1:10" ht="84.5" customHeight="1">
      <c r="A95" s="44" t="s">
        <v>208</v>
      </c>
      <c r="B95" s="60" t="s">
        <v>209</v>
      </c>
      <c r="C95" s="22" t="s">
        <v>210</v>
      </c>
      <c r="D95" s="30"/>
      <c r="E95" s="22" t="s">
        <v>211</v>
      </c>
      <c r="F95" s="8"/>
      <c r="G95" s="8"/>
      <c r="H95" s="8"/>
      <c r="I95" s="8"/>
      <c r="J95" s="8"/>
    </row>
    <row r="96" spans="1:10" ht="38">
      <c r="A96" s="70"/>
      <c r="B96" s="60" t="s">
        <v>212</v>
      </c>
      <c r="C96" s="22" t="s">
        <v>213</v>
      </c>
      <c r="D96" s="30"/>
      <c r="E96" s="22" t="s">
        <v>214</v>
      </c>
      <c r="F96" s="8"/>
      <c r="G96" s="8"/>
      <c r="H96" s="8"/>
      <c r="I96" s="8"/>
      <c r="J96" s="8"/>
    </row>
    <row r="97" spans="1:10" ht="44.25" customHeight="1">
      <c r="A97" s="25" t="s">
        <v>215</v>
      </c>
      <c r="B97" s="60" t="s">
        <v>216</v>
      </c>
      <c r="C97" s="22" t="s">
        <v>217</v>
      </c>
      <c r="D97" s="30"/>
      <c r="E97" s="22" t="s">
        <v>218</v>
      </c>
      <c r="F97" s="8"/>
      <c r="G97" s="8"/>
      <c r="H97" s="8"/>
      <c r="I97" s="8"/>
      <c r="J97" s="8"/>
    </row>
    <row r="98" spans="1:10" ht="24" customHeight="1">
      <c r="A98" s="25"/>
      <c r="B98" s="60" t="s">
        <v>219</v>
      </c>
      <c r="C98" s="22" t="s">
        <v>220</v>
      </c>
      <c r="D98" s="30"/>
      <c r="E98" s="22" t="s">
        <v>221</v>
      </c>
      <c r="F98" s="8"/>
      <c r="G98" s="8"/>
      <c r="H98" s="8"/>
      <c r="I98" s="8"/>
      <c r="J98" s="8"/>
    </row>
    <row r="99" spans="1:10" ht="39" customHeight="1">
      <c r="A99" s="25"/>
      <c r="B99" s="60" t="s">
        <v>222</v>
      </c>
      <c r="C99" s="22" t="s">
        <v>223</v>
      </c>
      <c r="D99" s="30"/>
      <c r="E99" s="22" t="s">
        <v>224</v>
      </c>
      <c r="F99" s="8"/>
      <c r="G99" s="8"/>
      <c r="H99" s="8"/>
      <c r="I99" s="8"/>
      <c r="J99" s="8"/>
    </row>
    <row r="100" spans="1:10" ht="29.25" customHeight="1">
      <c r="A100" s="70"/>
      <c r="B100" s="60" t="s">
        <v>225</v>
      </c>
      <c r="C100" s="22" t="s">
        <v>226</v>
      </c>
      <c r="D100" s="30"/>
      <c r="E100" s="22" t="s">
        <v>221</v>
      </c>
      <c r="F100" s="8"/>
      <c r="G100" s="8"/>
      <c r="H100" s="8"/>
      <c r="I100" s="8"/>
      <c r="J100" s="8"/>
    </row>
    <row r="101" spans="1:10" ht="25" customHeight="1">
      <c r="A101" s="62" t="s">
        <v>227</v>
      </c>
      <c r="B101" s="61" t="s">
        <v>231</v>
      </c>
      <c r="C101" s="22" t="s">
        <v>228</v>
      </c>
      <c r="D101" s="30"/>
      <c r="E101" s="22" t="s">
        <v>778</v>
      </c>
      <c r="F101" s="8"/>
      <c r="G101" s="8"/>
      <c r="H101" s="8"/>
      <c r="I101" s="8"/>
      <c r="J101" s="8"/>
    </row>
    <row r="102" spans="1:10" ht="34.5" customHeight="1">
      <c r="A102" s="61" t="s">
        <v>229</v>
      </c>
      <c r="B102" s="61" t="s">
        <v>230</v>
      </c>
      <c r="C102" s="22" t="s">
        <v>232</v>
      </c>
      <c r="D102" s="30"/>
      <c r="E102" s="22" t="s">
        <v>778</v>
      </c>
      <c r="F102" s="8"/>
      <c r="G102" s="8"/>
      <c r="H102" s="8"/>
      <c r="I102" s="8"/>
      <c r="J102" s="8"/>
    </row>
    <row r="103" spans="1:10" ht="95">
      <c r="A103" s="62" t="s">
        <v>771</v>
      </c>
      <c r="B103" s="61" t="s">
        <v>233</v>
      </c>
      <c r="C103" s="22" t="s">
        <v>234</v>
      </c>
      <c r="D103" s="30"/>
      <c r="E103" s="22" t="s">
        <v>778</v>
      </c>
      <c r="F103" s="8"/>
      <c r="G103" s="8"/>
      <c r="H103" s="8"/>
      <c r="I103" s="8"/>
      <c r="J103" s="8"/>
    </row>
    <row r="104" spans="1:10" ht="45" customHeight="1">
      <c r="A104" s="62"/>
      <c r="B104" s="61" t="s">
        <v>235</v>
      </c>
      <c r="C104" s="22" t="s">
        <v>236</v>
      </c>
      <c r="D104" s="30"/>
      <c r="E104" s="22" t="s">
        <v>778</v>
      </c>
      <c r="F104" s="8"/>
      <c r="G104" s="8"/>
      <c r="H104" s="8"/>
      <c r="I104" s="8"/>
      <c r="J104" s="8"/>
    </row>
    <row r="105" spans="1:10" ht="42.5" customHeight="1">
      <c r="A105" s="60" t="s">
        <v>237</v>
      </c>
      <c r="B105" s="60" t="s">
        <v>238</v>
      </c>
      <c r="C105" s="22" t="s">
        <v>239</v>
      </c>
      <c r="D105" s="30"/>
      <c r="E105" s="22" t="s">
        <v>218</v>
      </c>
      <c r="F105" s="8"/>
      <c r="G105" s="8"/>
      <c r="H105" s="8"/>
      <c r="I105" s="8"/>
      <c r="J105" s="8"/>
    </row>
    <row r="106" spans="1:10" ht="43.5" customHeight="1">
      <c r="A106" s="62" t="s">
        <v>240</v>
      </c>
      <c r="B106" s="61" t="s">
        <v>241</v>
      </c>
      <c r="C106" s="22" t="s">
        <v>242</v>
      </c>
      <c r="D106" s="30"/>
      <c r="E106" s="22" t="s">
        <v>778</v>
      </c>
      <c r="F106" s="8"/>
      <c r="G106" s="8"/>
      <c r="H106" s="8"/>
      <c r="I106" s="8"/>
      <c r="J106" s="8"/>
    </row>
    <row r="107" spans="1:10" ht="42.5" customHeight="1">
      <c r="A107" s="62"/>
      <c r="B107" s="61" t="s">
        <v>243</v>
      </c>
      <c r="C107" s="22" t="s">
        <v>244</v>
      </c>
      <c r="D107" s="30"/>
      <c r="E107" s="22" t="s">
        <v>778</v>
      </c>
      <c r="F107" s="8"/>
      <c r="G107" s="8"/>
      <c r="H107" s="8"/>
      <c r="I107" s="8"/>
      <c r="J107" s="8"/>
    </row>
    <row r="108" spans="1:10" ht="41" customHeight="1">
      <c r="A108" s="60" t="s">
        <v>245</v>
      </c>
      <c r="B108" s="60" t="s">
        <v>246</v>
      </c>
      <c r="C108" s="22" t="s">
        <v>247</v>
      </c>
      <c r="D108" s="30"/>
      <c r="E108" s="22" t="s">
        <v>248</v>
      </c>
      <c r="F108" s="8"/>
      <c r="G108" s="8"/>
      <c r="H108" s="8"/>
      <c r="I108" s="8"/>
      <c r="J108" s="8"/>
    </row>
    <row r="109" spans="1:10" ht="54" customHeight="1">
      <c r="A109" s="25" t="s">
        <v>249</v>
      </c>
      <c r="B109" s="60" t="s">
        <v>250</v>
      </c>
      <c r="C109" s="22" t="s">
        <v>251</v>
      </c>
      <c r="D109" s="30"/>
      <c r="E109" s="22" t="s">
        <v>252</v>
      </c>
      <c r="F109" s="8"/>
      <c r="G109" s="8"/>
      <c r="H109" s="8"/>
      <c r="I109" s="8"/>
      <c r="J109" s="8"/>
    </row>
    <row r="110" spans="1:10" ht="45.75" customHeight="1">
      <c r="A110" s="25"/>
      <c r="B110" s="60" t="s">
        <v>801</v>
      </c>
      <c r="C110" s="22" t="s">
        <v>253</v>
      </c>
      <c r="D110" s="30"/>
      <c r="E110" s="22" t="s">
        <v>252</v>
      </c>
      <c r="F110" s="8"/>
      <c r="G110" s="8"/>
      <c r="H110" s="8"/>
      <c r="I110" s="8"/>
      <c r="J110" s="8"/>
    </row>
    <row r="111" spans="1:10" ht="47.5">
      <c r="A111" s="61" t="s">
        <v>254</v>
      </c>
      <c r="B111" s="61" t="s">
        <v>255</v>
      </c>
      <c r="C111" s="22" t="s">
        <v>256</v>
      </c>
      <c r="D111" s="30"/>
      <c r="E111" s="22" t="s">
        <v>777</v>
      </c>
      <c r="F111" s="8"/>
      <c r="G111" s="8"/>
      <c r="H111" s="8"/>
      <c r="I111" s="8"/>
      <c r="J111" s="8"/>
    </row>
    <row r="112" spans="1:10" ht="55.5" customHeight="1">
      <c r="A112" s="25" t="s">
        <v>257</v>
      </c>
      <c r="B112" s="60" t="s">
        <v>802</v>
      </c>
      <c r="C112" s="22" t="s">
        <v>258</v>
      </c>
      <c r="D112" s="30"/>
      <c r="E112" s="22" t="s">
        <v>259</v>
      </c>
      <c r="F112" s="8"/>
      <c r="G112" s="8"/>
      <c r="H112" s="8"/>
      <c r="I112" s="8"/>
      <c r="J112" s="8"/>
    </row>
    <row r="113" spans="1:10" ht="42.5" customHeight="1">
      <c r="A113" s="25"/>
      <c r="B113" s="60" t="s">
        <v>260</v>
      </c>
      <c r="C113" s="22" t="s">
        <v>261</v>
      </c>
      <c r="D113" s="30"/>
      <c r="E113" s="22" t="s">
        <v>259</v>
      </c>
      <c r="F113" s="8"/>
      <c r="G113" s="8"/>
      <c r="H113" s="8"/>
      <c r="I113" s="8"/>
      <c r="J113" s="8"/>
    </row>
    <row r="114" spans="1:10" ht="45" customHeight="1">
      <c r="A114" s="70"/>
      <c r="B114" s="60" t="s">
        <v>803</v>
      </c>
      <c r="C114" s="22" t="s">
        <v>262</v>
      </c>
      <c r="D114" s="30"/>
      <c r="E114" s="22" t="s">
        <v>259</v>
      </c>
      <c r="F114" s="8"/>
      <c r="G114" s="8"/>
      <c r="H114" s="8"/>
      <c r="I114" s="8"/>
      <c r="J114" s="8"/>
    </row>
    <row r="115" spans="1:10" ht="57">
      <c r="A115" s="62" t="s">
        <v>263</v>
      </c>
      <c r="B115" s="61" t="s">
        <v>264</v>
      </c>
      <c r="C115" s="22" t="s">
        <v>265</v>
      </c>
      <c r="D115" s="30"/>
      <c r="E115" s="22" t="s">
        <v>777</v>
      </c>
      <c r="F115" s="8"/>
      <c r="G115" s="8"/>
      <c r="H115" s="8"/>
      <c r="I115" s="8"/>
      <c r="J115" s="8"/>
    </row>
    <row r="116" spans="1:10" ht="64" customHeight="1">
      <c r="A116" s="69"/>
      <c r="B116" s="61" t="s">
        <v>266</v>
      </c>
      <c r="C116" s="22" t="s">
        <v>267</v>
      </c>
      <c r="D116" s="30"/>
      <c r="E116" s="22" t="s">
        <v>777</v>
      </c>
      <c r="F116" s="8"/>
      <c r="G116" s="8"/>
      <c r="H116" s="8"/>
      <c r="I116" s="8"/>
      <c r="J116" s="8"/>
    </row>
    <row r="117" spans="1:10" ht="35.25" customHeight="1">
      <c r="A117" s="25" t="s">
        <v>268</v>
      </c>
      <c r="B117" s="60" t="s">
        <v>269</v>
      </c>
      <c r="C117" s="22" t="s">
        <v>270</v>
      </c>
      <c r="D117" s="30"/>
      <c r="E117" s="22" t="s">
        <v>271</v>
      </c>
      <c r="F117" s="8"/>
      <c r="G117" s="8"/>
      <c r="H117" s="8"/>
      <c r="I117" s="8"/>
      <c r="J117" s="8"/>
    </row>
    <row r="118" spans="1:10" ht="46.5" customHeight="1">
      <c r="A118" s="25"/>
      <c r="B118" s="60" t="s">
        <v>272</v>
      </c>
      <c r="C118" s="22" t="s">
        <v>273</v>
      </c>
      <c r="D118" s="30"/>
      <c r="E118" s="22" t="s">
        <v>271</v>
      </c>
      <c r="F118" s="8"/>
      <c r="G118" s="8"/>
      <c r="H118" s="8"/>
      <c r="I118" s="8"/>
      <c r="J118" s="8"/>
    </row>
    <row r="119" spans="1:10" ht="44" customHeight="1">
      <c r="A119" s="25"/>
      <c r="B119" s="60" t="s">
        <v>274</v>
      </c>
      <c r="C119" s="22" t="s">
        <v>275</v>
      </c>
      <c r="D119" s="31"/>
      <c r="E119" s="22" t="s">
        <v>271</v>
      </c>
      <c r="F119" s="8"/>
      <c r="G119" s="8"/>
      <c r="H119" s="8"/>
      <c r="I119" s="8"/>
      <c r="J119" s="8"/>
    </row>
    <row r="120" spans="1:10" ht="33.75" customHeight="1">
      <c r="A120" s="25"/>
      <c r="B120" s="60" t="s">
        <v>276</v>
      </c>
      <c r="C120" s="22" t="s">
        <v>277</v>
      </c>
      <c r="D120" s="27"/>
      <c r="E120" s="22" t="s">
        <v>271</v>
      </c>
      <c r="F120" s="8"/>
      <c r="G120" s="8"/>
      <c r="H120" s="8"/>
      <c r="I120" s="8"/>
      <c r="J120" s="8"/>
    </row>
    <row r="121" spans="1:10" ht="162.5" customHeight="1">
      <c r="A121" s="25"/>
      <c r="B121" s="60" t="s">
        <v>804</v>
      </c>
      <c r="C121" s="22" t="s">
        <v>278</v>
      </c>
      <c r="D121" s="27"/>
      <c r="E121" s="22" t="s">
        <v>271</v>
      </c>
      <c r="F121" s="8"/>
      <c r="G121" s="8"/>
      <c r="H121" s="8"/>
      <c r="I121" s="8"/>
      <c r="J121" s="8"/>
    </row>
    <row r="122" spans="1:10" ht="95">
      <c r="A122" s="25"/>
      <c r="B122" s="60" t="s">
        <v>779</v>
      </c>
      <c r="C122" s="22" t="s">
        <v>279</v>
      </c>
      <c r="D122" s="27"/>
      <c r="E122" s="22" t="s">
        <v>271</v>
      </c>
      <c r="F122" s="8"/>
      <c r="G122" s="8"/>
      <c r="H122" s="8"/>
      <c r="I122" s="8"/>
      <c r="J122" s="8"/>
    </row>
    <row r="123" spans="1:10" ht="78.75" customHeight="1">
      <c r="A123" s="25"/>
      <c r="B123" s="60" t="s">
        <v>280</v>
      </c>
      <c r="C123" s="22" t="s">
        <v>281</v>
      </c>
      <c r="D123" s="27"/>
      <c r="E123" s="22" t="s">
        <v>271</v>
      </c>
      <c r="F123" s="8"/>
      <c r="G123" s="8"/>
      <c r="H123" s="8"/>
      <c r="I123" s="8"/>
      <c r="J123" s="8"/>
    </row>
    <row r="124" spans="1:10" ht="125.5" customHeight="1">
      <c r="A124" s="25"/>
      <c r="B124" s="60" t="s">
        <v>780</v>
      </c>
      <c r="C124" s="22" t="s">
        <v>282</v>
      </c>
      <c r="D124" s="35"/>
      <c r="E124" s="22" t="s">
        <v>271</v>
      </c>
      <c r="F124" s="8"/>
      <c r="G124" s="8"/>
      <c r="H124" s="8"/>
      <c r="I124" s="8"/>
      <c r="J124" s="8"/>
    </row>
    <row r="125" spans="1:10" ht="34" customHeight="1">
      <c r="A125" s="25"/>
      <c r="B125" s="60" t="s">
        <v>283</v>
      </c>
      <c r="C125" s="22" t="s">
        <v>284</v>
      </c>
      <c r="D125" s="30"/>
      <c r="E125" s="22" t="s">
        <v>285</v>
      </c>
      <c r="F125" s="8"/>
      <c r="G125" s="8"/>
      <c r="H125" s="8"/>
      <c r="I125" s="8"/>
      <c r="J125" s="8"/>
    </row>
    <row r="126" spans="1:10" ht="44.25" customHeight="1">
      <c r="A126" s="70"/>
      <c r="B126" s="60" t="s">
        <v>781</v>
      </c>
      <c r="C126" s="22" t="s">
        <v>286</v>
      </c>
      <c r="D126" s="30"/>
      <c r="E126" s="22" t="s">
        <v>287</v>
      </c>
      <c r="F126" s="8"/>
      <c r="G126" s="8"/>
      <c r="H126" s="8"/>
      <c r="I126" s="8"/>
      <c r="J126" s="8"/>
    </row>
    <row r="127" spans="1:10" ht="142" customHeight="1">
      <c r="A127" s="62" t="s">
        <v>288</v>
      </c>
      <c r="B127" s="61" t="s">
        <v>290</v>
      </c>
      <c r="C127" s="22" t="s">
        <v>289</v>
      </c>
      <c r="D127" s="30"/>
      <c r="E127" s="22" t="s">
        <v>778</v>
      </c>
      <c r="F127" s="8"/>
      <c r="G127" s="8"/>
      <c r="H127" s="8"/>
      <c r="I127" s="8"/>
      <c r="J127" s="8"/>
    </row>
    <row r="128" spans="1:10" ht="110" customHeight="1">
      <c r="A128" s="69"/>
      <c r="B128" s="61" t="s">
        <v>291</v>
      </c>
      <c r="C128" s="22" t="s">
        <v>292</v>
      </c>
      <c r="D128" s="30"/>
      <c r="E128" s="22" t="s">
        <v>778</v>
      </c>
      <c r="F128" s="8"/>
      <c r="G128" s="8"/>
      <c r="H128" s="8"/>
      <c r="I128" s="8"/>
      <c r="J128" s="8"/>
    </row>
    <row r="129" spans="1:10" ht="60" customHeight="1">
      <c r="A129" s="25" t="s">
        <v>293</v>
      </c>
      <c r="B129" s="60" t="s">
        <v>295</v>
      </c>
      <c r="C129" s="22" t="s">
        <v>294</v>
      </c>
      <c r="D129" s="30"/>
      <c r="E129" s="22" t="s">
        <v>296</v>
      </c>
      <c r="F129" s="8"/>
      <c r="G129" s="8"/>
      <c r="H129" s="8"/>
      <c r="I129" s="8"/>
      <c r="J129" s="8"/>
    </row>
    <row r="130" spans="1:10" ht="57" customHeight="1">
      <c r="A130" s="70"/>
      <c r="B130" s="60" t="s">
        <v>805</v>
      </c>
      <c r="C130" s="22" t="s">
        <v>297</v>
      </c>
      <c r="D130" s="30"/>
      <c r="E130" s="22" t="s">
        <v>298</v>
      </c>
      <c r="F130" s="8"/>
      <c r="G130" s="8"/>
      <c r="H130" s="8"/>
      <c r="I130" s="8"/>
      <c r="J130" s="8"/>
    </row>
    <row r="131" spans="1:10" ht="42.5" customHeight="1">
      <c r="A131" s="62" t="s">
        <v>299</v>
      </c>
      <c r="B131" s="61" t="s">
        <v>300</v>
      </c>
      <c r="C131" s="22" t="s">
        <v>301</v>
      </c>
      <c r="D131" s="30"/>
      <c r="E131" s="22" t="s">
        <v>778</v>
      </c>
      <c r="F131" s="8"/>
      <c r="G131" s="8"/>
      <c r="H131" s="8"/>
      <c r="I131" s="8"/>
      <c r="J131" s="8"/>
    </row>
    <row r="132" spans="1:10" ht="37.5" customHeight="1">
      <c r="A132" s="62"/>
      <c r="B132" s="61" t="s">
        <v>302</v>
      </c>
      <c r="C132" s="22" t="s">
        <v>303</v>
      </c>
      <c r="D132" s="30"/>
      <c r="E132" s="22" t="s">
        <v>778</v>
      </c>
      <c r="F132" s="8"/>
      <c r="G132" s="8"/>
      <c r="H132" s="8"/>
      <c r="I132" s="8"/>
      <c r="J132" s="8"/>
    </row>
    <row r="133" spans="1:10" ht="42" customHeight="1">
      <c r="A133" s="62"/>
      <c r="B133" s="61" t="s">
        <v>306</v>
      </c>
      <c r="C133" s="22" t="s">
        <v>304</v>
      </c>
      <c r="D133" s="30"/>
      <c r="E133" s="22" t="s">
        <v>778</v>
      </c>
      <c r="F133" s="8"/>
      <c r="G133" s="8"/>
      <c r="H133" s="8"/>
      <c r="I133" s="8"/>
      <c r="J133" s="8"/>
    </row>
    <row r="134" spans="1:10" ht="24.5" customHeight="1">
      <c r="A134" s="69"/>
      <c r="B134" s="61" t="s">
        <v>307</v>
      </c>
      <c r="C134" s="22" t="s">
        <v>305</v>
      </c>
      <c r="D134" s="30"/>
      <c r="E134" s="22" t="s">
        <v>778</v>
      </c>
      <c r="F134" s="8"/>
      <c r="G134" s="8"/>
      <c r="H134" s="8"/>
      <c r="I134" s="8"/>
      <c r="J134" s="8"/>
    </row>
    <row r="135" spans="1:10" ht="54.5" customHeight="1">
      <c r="A135" s="25" t="s">
        <v>308</v>
      </c>
      <c r="B135" s="60" t="s">
        <v>309</v>
      </c>
      <c r="C135" s="22" t="s">
        <v>310</v>
      </c>
      <c r="D135" s="30"/>
      <c r="E135" s="22" t="s">
        <v>311</v>
      </c>
      <c r="F135" s="8"/>
      <c r="G135" s="8"/>
      <c r="H135" s="8"/>
      <c r="I135" s="8"/>
      <c r="J135" s="8"/>
    </row>
    <row r="136" spans="1:10" ht="103.5" customHeight="1">
      <c r="A136" s="25"/>
      <c r="B136" s="60" t="s">
        <v>312</v>
      </c>
      <c r="C136" s="22" t="s">
        <v>313</v>
      </c>
      <c r="D136" s="30"/>
      <c r="E136" s="22" t="s">
        <v>314</v>
      </c>
      <c r="F136" s="8"/>
      <c r="G136" s="8"/>
      <c r="H136" s="8"/>
      <c r="I136" s="8"/>
      <c r="J136" s="8"/>
    </row>
    <row r="137" spans="1:10" ht="45.75" customHeight="1">
      <c r="A137" s="25"/>
      <c r="B137" s="60" t="s">
        <v>315</v>
      </c>
      <c r="C137" s="22" t="s">
        <v>316</v>
      </c>
      <c r="D137" s="30"/>
      <c r="E137" s="22" t="s">
        <v>317</v>
      </c>
      <c r="F137" s="8"/>
      <c r="G137" s="8"/>
      <c r="H137" s="8"/>
      <c r="I137" s="8"/>
      <c r="J137" s="8"/>
    </row>
    <row r="138" spans="1:10" ht="44.25" customHeight="1">
      <c r="A138" s="25"/>
      <c r="B138" s="60" t="s">
        <v>319</v>
      </c>
      <c r="C138" s="22" t="s">
        <v>318</v>
      </c>
      <c r="D138" s="30"/>
      <c r="E138" s="22" t="s">
        <v>317</v>
      </c>
      <c r="F138" s="8"/>
      <c r="G138" s="8"/>
      <c r="H138" s="8"/>
      <c r="I138" s="8"/>
      <c r="J138" s="8"/>
    </row>
    <row r="139" spans="1:10" ht="104" customHeight="1">
      <c r="A139" s="25"/>
      <c r="B139" s="60" t="s">
        <v>833</v>
      </c>
      <c r="C139" s="22" t="s">
        <v>320</v>
      </c>
      <c r="D139" s="30"/>
      <c r="E139" s="22" t="s">
        <v>321</v>
      </c>
      <c r="F139" s="8"/>
      <c r="G139" s="8"/>
      <c r="H139" s="8"/>
      <c r="I139" s="8"/>
      <c r="J139" s="8"/>
    </row>
    <row r="140" spans="1:10" ht="64.5" customHeight="1">
      <c r="A140" s="25"/>
      <c r="B140" s="60" t="s">
        <v>806</v>
      </c>
      <c r="C140" s="22" t="s">
        <v>322</v>
      </c>
      <c r="D140" s="30"/>
      <c r="E140" s="22" t="s">
        <v>323</v>
      </c>
      <c r="F140" s="8"/>
      <c r="G140" s="8"/>
      <c r="H140" s="8"/>
      <c r="I140" s="8"/>
      <c r="J140" s="8"/>
    </row>
    <row r="141" spans="1:10" ht="37.5" customHeight="1">
      <c r="A141" s="25"/>
      <c r="B141" s="60" t="s">
        <v>324</v>
      </c>
      <c r="C141" s="22" t="s">
        <v>325</v>
      </c>
      <c r="D141" s="30"/>
      <c r="E141" s="22" t="s">
        <v>326</v>
      </c>
      <c r="F141" s="8"/>
      <c r="G141" s="8"/>
      <c r="H141" s="8"/>
      <c r="I141" s="8"/>
      <c r="J141" s="8"/>
    </row>
    <row r="142" spans="1:10" ht="46.5" customHeight="1">
      <c r="A142" s="25"/>
      <c r="B142" s="60" t="s">
        <v>327</v>
      </c>
      <c r="C142" s="22" t="s">
        <v>328</v>
      </c>
      <c r="D142" s="30"/>
      <c r="E142" s="22" t="s">
        <v>329</v>
      </c>
      <c r="F142" s="8"/>
      <c r="G142" s="8"/>
      <c r="H142" s="8"/>
      <c r="I142" s="8"/>
      <c r="J142" s="8"/>
    </row>
    <row r="143" spans="1:10" ht="84.5" customHeight="1">
      <c r="A143" s="25"/>
      <c r="B143" s="60" t="s">
        <v>330</v>
      </c>
      <c r="C143" s="22" t="s">
        <v>331</v>
      </c>
      <c r="D143" s="30"/>
      <c r="E143" s="22" t="s">
        <v>332</v>
      </c>
      <c r="F143" s="8"/>
      <c r="G143" s="8"/>
      <c r="H143" s="8"/>
      <c r="I143" s="8"/>
      <c r="J143" s="8"/>
    </row>
    <row r="144" spans="1:10" ht="53.5" customHeight="1">
      <c r="A144" s="25"/>
      <c r="B144" s="60" t="s">
        <v>807</v>
      </c>
      <c r="C144" s="22" t="s">
        <v>333</v>
      </c>
      <c r="D144" s="30"/>
      <c r="E144" s="22" t="s">
        <v>334</v>
      </c>
      <c r="F144" s="8"/>
      <c r="G144" s="8"/>
      <c r="H144" s="8"/>
      <c r="I144" s="8"/>
      <c r="J144" s="8"/>
    </row>
    <row r="145" spans="1:10" ht="28.5">
      <c r="A145" s="70"/>
      <c r="B145" s="60" t="s">
        <v>335</v>
      </c>
      <c r="C145" s="22" t="s">
        <v>336</v>
      </c>
      <c r="D145" s="30"/>
      <c r="E145" s="22" t="s">
        <v>337</v>
      </c>
      <c r="F145" s="8"/>
      <c r="G145" s="8"/>
      <c r="H145" s="8"/>
      <c r="I145" s="8"/>
      <c r="J145" s="8"/>
    </row>
    <row r="146" spans="1:10" ht="19">
      <c r="A146" s="25" t="s">
        <v>782</v>
      </c>
      <c r="B146" s="60" t="s">
        <v>808</v>
      </c>
      <c r="C146" s="52" t="s">
        <v>338</v>
      </c>
      <c r="D146" s="31"/>
      <c r="E146" s="22"/>
      <c r="F146" s="8"/>
      <c r="G146" s="8"/>
      <c r="H146" s="8"/>
      <c r="I146" s="8"/>
      <c r="J146" s="8"/>
    </row>
    <row r="147" spans="1:10" ht="48" customHeight="1">
      <c r="A147" s="25"/>
      <c r="B147" s="60" t="s">
        <v>809</v>
      </c>
      <c r="C147" s="52"/>
      <c r="D147" s="27"/>
      <c r="E147" s="22" t="s">
        <v>332</v>
      </c>
      <c r="F147" s="8"/>
      <c r="G147" s="8"/>
      <c r="H147" s="8"/>
      <c r="I147" s="8"/>
      <c r="J147" s="8"/>
    </row>
    <row r="148" spans="1:10" ht="53" customHeight="1">
      <c r="A148" s="25"/>
      <c r="B148" s="60" t="s">
        <v>339</v>
      </c>
      <c r="C148" s="52"/>
      <c r="D148" s="27"/>
      <c r="E148" s="22" t="s">
        <v>340</v>
      </c>
      <c r="F148" s="8"/>
      <c r="G148" s="8"/>
      <c r="H148" s="8"/>
      <c r="I148" s="8"/>
      <c r="J148" s="8"/>
    </row>
    <row r="149" spans="1:10" ht="25" customHeight="1">
      <c r="A149" s="25"/>
      <c r="B149" s="60" t="s">
        <v>341</v>
      </c>
      <c r="C149" s="52"/>
      <c r="D149" s="35"/>
      <c r="E149" s="22" t="s">
        <v>342</v>
      </c>
      <c r="F149" s="8"/>
      <c r="G149" s="8"/>
      <c r="H149" s="8"/>
      <c r="I149" s="8"/>
      <c r="J149" s="8"/>
    </row>
    <row r="150" spans="1:10" ht="43.5" customHeight="1">
      <c r="A150" s="70"/>
      <c r="B150" s="61" t="s">
        <v>835</v>
      </c>
      <c r="C150" s="51" t="s">
        <v>343</v>
      </c>
      <c r="D150" s="30"/>
      <c r="E150" s="22" t="s">
        <v>783</v>
      </c>
      <c r="F150" s="8"/>
      <c r="G150" s="8"/>
      <c r="H150" s="8"/>
      <c r="I150" s="8"/>
      <c r="J150" s="8"/>
    </row>
    <row r="151" spans="1:10" ht="37" customHeight="1">
      <c r="A151" s="62" t="s">
        <v>344</v>
      </c>
      <c r="B151" s="61" t="s">
        <v>345</v>
      </c>
      <c r="C151" s="51" t="s">
        <v>346</v>
      </c>
      <c r="D151" s="30"/>
      <c r="E151" s="22" t="s">
        <v>783</v>
      </c>
      <c r="F151" s="8"/>
      <c r="G151" s="8"/>
      <c r="H151" s="8"/>
      <c r="I151" s="8"/>
      <c r="J151" s="8"/>
    </row>
    <row r="152" spans="1:10" ht="83" customHeight="1">
      <c r="A152" s="62"/>
      <c r="B152" s="61" t="s">
        <v>347</v>
      </c>
      <c r="C152" s="51" t="s">
        <v>348</v>
      </c>
      <c r="D152" s="30"/>
      <c r="E152" s="22" t="s">
        <v>783</v>
      </c>
      <c r="F152" s="8"/>
      <c r="G152" s="8"/>
      <c r="H152" s="8"/>
      <c r="I152" s="8"/>
      <c r="J152" s="8"/>
    </row>
    <row r="153" spans="1:10" ht="37" customHeight="1">
      <c r="A153" s="62"/>
      <c r="B153" s="61" t="s">
        <v>349</v>
      </c>
      <c r="C153" s="51" t="s">
        <v>350</v>
      </c>
      <c r="D153" s="30"/>
      <c r="E153" s="22" t="s">
        <v>783</v>
      </c>
      <c r="F153" s="8"/>
      <c r="G153" s="8"/>
      <c r="H153" s="8"/>
      <c r="I153" s="8"/>
      <c r="J153" s="8"/>
    </row>
    <row r="154" spans="1:10" ht="25" customHeight="1">
      <c r="A154" s="62"/>
      <c r="B154" s="61" t="s">
        <v>351</v>
      </c>
      <c r="C154" s="51" t="s">
        <v>352</v>
      </c>
      <c r="D154" s="30"/>
      <c r="E154" s="22" t="s">
        <v>783</v>
      </c>
      <c r="F154" s="8"/>
      <c r="G154" s="8"/>
      <c r="H154" s="8"/>
      <c r="I154" s="8"/>
      <c r="J154" s="8"/>
    </row>
    <row r="155" spans="1:10" ht="55.5" customHeight="1">
      <c r="A155" s="69"/>
      <c r="B155" s="61" t="s">
        <v>353</v>
      </c>
      <c r="C155" s="51" t="s">
        <v>354</v>
      </c>
      <c r="D155" s="30"/>
      <c r="E155" s="22" t="s">
        <v>783</v>
      </c>
      <c r="F155" s="8"/>
      <c r="G155" s="8"/>
      <c r="H155" s="8"/>
      <c r="I155" s="8"/>
      <c r="J155" s="8"/>
    </row>
    <row r="156" spans="1:10" ht="83" customHeight="1">
      <c r="A156" s="62" t="s">
        <v>810</v>
      </c>
      <c r="B156" s="61" t="s">
        <v>355</v>
      </c>
      <c r="C156" s="51" t="s">
        <v>356</v>
      </c>
      <c r="D156" s="30"/>
      <c r="E156" s="22" t="s">
        <v>783</v>
      </c>
      <c r="F156" s="8"/>
      <c r="G156" s="8"/>
      <c r="H156" s="8"/>
      <c r="I156" s="8"/>
      <c r="J156" s="8"/>
    </row>
    <row r="157" spans="1:10" ht="50.5" customHeight="1">
      <c r="A157" s="62"/>
      <c r="B157" s="61" t="s">
        <v>357</v>
      </c>
      <c r="C157" s="51" t="s">
        <v>358</v>
      </c>
      <c r="D157" s="30"/>
      <c r="E157" s="22" t="s">
        <v>783</v>
      </c>
      <c r="F157" s="8"/>
      <c r="G157" s="8"/>
      <c r="H157" s="8"/>
      <c r="I157" s="8"/>
      <c r="J157" s="8"/>
    </row>
    <row r="158" spans="1:10" ht="56" customHeight="1">
      <c r="A158" s="69"/>
      <c r="B158" s="61" t="s">
        <v>359</v>
      </c>
      <c r="C158" s="51" t="s">
        <v>360</v>
      </c>
      <c r="D158" s="30"/>
      <c r="E158" s="22" t="s">
        <v>783</v>
      </c>
      <c r="F158" s="8"/>
      <c r="G158" s="8"/>
      <c r="H158" s="8"/>
      <c r="I158" s="8"/>
      <c r="J158" s="8"/>
    </row>
    <row r="159" spans="1:10" ht="46.5" customHeight="1">
      <c r="A159" s="62" t="s">
        <v>361</v>
      </c>
      <c r="B159" s="61" t="s">
        <v>811</v>
      </c>
      <c r="C159" s="51" t="s">
        <v>362</v>
      </c>
      <c r="D159" s="30"/>
      <c r="E159" s="22" t="s">
        <v>783</v>
      </c>
      <c r="F159" s="8"/>
      <c r="G159" s="8"/>
      <c r="H159" s="8"/>
      <c r="I159" s="8"/>
      <c r="J159" s="8"/>
    </row>
    <row r="160" spans="1:10" ht="54" customHeight="1">
      <c r="A160" s="69"/>
      <c r="B160" s="61" t="s">
        <v>812</v>
      </c>
      <c r="C160" s="51" t="s">
        <v>363</v>
      </c>
      <c r="D160" s="30"/>
      <c r="E160" s="22" t="s">
        <v>783</v>
      </c>
      <c r="F160" s="8"/>
      <c r="G160" s="8"/>
      <c r="H160" s="8"/>
      <c r="I160" s="8"/>
      <c r="J160" s="8"/>
    </row>
    <row r="161" spans="1:10" ht="28.5">
      <c r="A161" s="25" t="s">
        <v>364</v>
      </c>
      <c r="B161" s="60" t="s">
        <v>370</v>
      </c>
      <c r="C161" s="51" t="s">
        <v>365</v>
      </c>
      <c r="D161" s="30"/>
      <c r="E161" s="22" t="s">
        <v>366</v>
      </c>
      <c r="F161" s="8"/>
      <c r="G161" s="8"/>
      <c r="H161" s="8"/>
      <c r="I161" s="8"/>
      <c r="J161" s="8"/>
    </row>
    <row r="162" spans="1:10" ht="28.5">
      <c r="A162" s="25"/>
      <c r="B162" s="60" t="s">
        <v>371</v>
      </c>
      <c r="C162" s="51" t="s">
        <v>367</v>
      </c>
      <c r="D162" s="30"/>
      <c r="E162" s="22" t="s">
        <v>366</v>
      </c>
      <c r="F162" s="8"/>
      <c r="G162" s="8"/>
      <c r="H162" s="8"/>
      <c r="I162" s="8"/>
      <c r="J162" s="8"/>
    </row>
    <row r="163" spans="1:10" ht="38">
      <c r="A163" s="25"/>
      <c r="B163" s="60" t="s">
        <v>372</v>
      </c>
      <c r="C163" s="51" t="s">
        <v>368</v>
      </c>
      <c r="D163" s="30"/>
      <c r="E163" s="22" t="s">
        <v>366</v>
      </c>
      <c r="F163" s="8"/>
      <c r="G163" s="8"/>
      <c r="H163" s="8"/>
      <c r="I163" s="8"/>
      <c r="J163" s="8"/>
    </row>
    <row r="164" spans="1:10" ht="32.5" customHeight="1">
      <c r="A164" s="25"/>
      <c r="B164" s="60" t="s">
        <v>373</v>
      </c>
      <c r="C164" s="51" t="s">
        <v>369</v>
      </c>
      <c r="D164" s="30"/>
      <c r="E164" s="22" t="s">
        <v>366</v>
      </c>
      <c r="F164" s="8"/>
      <c r="G164" s="8"/>
      <c r="H164" s="8"/>
      <c r="I164" s="8"/>
      <c r="J164" s="8"/>
    </row>
    <row r="165" spans="1:10" ht="34.5" customHeight="1">
      <c r="A165" s="25"/>
      <c r="B165" s="60" t="s">
        <v>374</v>
      </c>
      <c r="C165" s="51" t="s">
        <v>375</v>
      </c>
      <c r="D165" s="30"/>
      <c r="E165" s="22" t="s">
        <v>366</v>
      </c>
      <c r="F165" s="8"/>
      <c r="G165" s="8"/>
      <c r="H165" s="8"/>
      <c r="I165" s="8"/>
      <c r="J165" s="8"/>
    </row>
    <row r="166" spans="1:10" ht="50.5" customHeight="1">
      <c r="A166" s="25"/>
      <c r="B166" s="60" t="s">
        <v>813</v>
      </c>
      <c r="C166" s="51" t="s">
        <v>376</v>
      </c>
      <c r="D166" s="30"/>
      <c r="E166" s="22" t="s">
        <v>377</v>
      </c>
      <c r="F166" s="8"/>
      <c r="G166" s="8"/>
      <c r="H166" s="8"/>
      <c r="I166" s="8"/>
      <c r="J166" s="8"/>
    </row>
    <row r="167" spans="1:10" ht="50" customHeight="1">
      <c r="A167" s="70"/>
      <c r="B167" s="60" t="s">
        <v>814</v>
      </c>
      <c r="C167" s="51" t="s">
        <v>378</v>
      </c>
      <c r="D167" s="30"/>
      <c r="E167" s="22" t="s">
        <v>379</v>
      </c>
      <c r="F167" s="8"/>
      <c r="G167" s="8"/>
      <c r="H167" s="8"/>
      <c r="I167" s="8"/>
      <c r="J167" s="8"/>
    </row>
    <row r="168" spans="1:10" ht="35.5" customHeight="1">
      <c r="A168" s="62" t="s">
        <v>380</v>
      </c>
      <c r="B168" s="61" t="s">
        <v>382</v>
      </c>
      <c r="C168" s="51" t="s">
        <v>381</v>
      </c>
      <c r="D168" s="30"/>
      <c r="E168" s="22" t="s">
        <v>783</v>
      </c>
      <c r="F168" s="8"/>
      <c r="G168" s="8"/>
      <c r="H168" s="8"/>
      <c r="I168" s="8"/>
      <c r="J168" s="8"/>
    </row>
    <row r="169" spans="1:10" ht="53.5" customHeight="1">
      <c r="A169" s="62"/>
      <c r="B169" s="61" t="s">
        <v>383</v>
      </c>
      <c r="C169" s="51" t="s">
        <v>384</v>
      </c>
      <c r="D169" s="30"/>
      <c r="E169" s="22" t="s">
        <v>783</v>
      </c>
      <c r="F169" s="8"/>
      <c r="G169" s="8"/>
      <c r="H169" s="8"/>
      <c r="I169" s="8"/>
      <c r="J169" s="8"/>
    </row>
    <row r="170" spans="1:10" ht="23" customHeight="1">
      <c r="A170" s="62"/>
      <c r="B170" s="61" t="s">
        <v>815</v>
      </c>
      <c r="C170" s="51" t="s">
        <v>385</v>
      </c>
      <c r="D170" s="30"/>
      <c r="E170" s="22" t="s">
        <v>783</v>
      </c>
      <c r="F170" s="8"/>
      <c r="G170" s="8"/>
      <c r="H170" s="8"/>
      <c r="I170" s="8"/>
      <c r="J170" s="8"/>
    </row>
    <row r="171" spans="1:10" ht="34.5" customHeight="1">
      <c r="A171" s="69"/>
      <c r="B171" s="61" t="s">
        <v>816</v>
      </c>
      <c r="C171" s="51" t="s">
        <v>386</v>
      </c>
      <c r="D171" s="30"/>
      <c r="E171" s="22" t="s">
        <v>783</v>
      </c>
      <c r="F171" s="8"/>
      <c r="G171" s="8"/>
      <c r="H171" s="8"/>
      <c r="I171" s="8"/>
      <c r="J171" s="8"/>
    </row>
    <row r="172" spans="1:10" ht="41.5" customHeight="1">
      <c r="A172" s="62" t="s">
        <v>387</v>
      </c>
      <c r="B172" s="61" t="s">
        <v>388</v>
      </c>
      <c r="C172" s="51" t="s">
        <v>389</v>
      </c>
      <c r="D172" s="30"/>
      <c r="E172" s="22" t="s">
        <v>783</v>
      </c>
      <c r="F172" s="8"/>
      <c r="G172" s="8"/>
      <c r="H172" s="8"/>
      <c r="I172" s="8"/>
      <c r="J172" s="8"/>
    </row>
    <row r="173" spans="1:10" ht="45" customHeight="1">
      <c r="A173" s="62"/>
      <c r="B173" s="61" t="s">
        <v>390</v>
      </c>
      <c r="C173" s="51" t="s">
        <v>391</v>
      </c>
      <c r="D173" s="30"/>
      <c r="E173" s="22" t="s">
        <v>783</v>
      </c>
      <c r="F173" s="8"/>
      <c r="G173" s="8"/>
      <c r="H173" s="8"/>
      <c r="I173" s="8"/>
      <c r="J173" s="8"/>
    </row>
    <row r="174" spans="1:10" ht="46.5" customHeight="1">
      <c r="A174" s="62"/>
      <c r="B174" s="61" t="s">
        <v>392</v>
      </c>
      <c r="C174" s="51" t="s">
        <v>393</v>
      </c>
      <c r="D174" s="30"/>
      <c r="E174" s="22" t="s">
        <v>783</v>
      </c>
      <c r="F174" s="8"/>
      <c r="G174" s="8"/>
      <c r="H174" s="8"/>
      <c r="I174" s="8"/>
      <c r="J174" s="8"/>
    </row>
    <row r="175" spans="1:10" ht="48" customHeight="1">
      <c r="A175" s="69"/>
      <c r="B175" s="61" t="s">
        <v>394</v>
      </c>
      <c r="C175" s="51" t="s">
        <v>395</v>
      </c>
      <c r="D175" s="30"/>
      <c r="E175" s="22" t="s">
        <v>783</v>
      </c>
      <c r="F175" s="8"/>
      <c r="G175" s="8"/>
      <c r="H175" s="8"/>
      <c r="I175" s="8"/>
      <c r="J175" s="8"/>
    </row>
    <row r="176" spans="1:10" ht="51.5" customHeight="1">
      <c r="A176" s="25" t="s">
        <v>396</v>
      </c>
      <c r="B176" s="60" t="s">
        <v>397</v>
      </c>
      <c r="C176" s="51" t="s">
        <v>398</v>
      </c>
      <c r="D176" s="30"/>
      <c r="E176" s="22" t="s">
        <v>399</v>
      </c>
      <c r="F176" s="8"/>
      <c r="G176" s="8"/>
      <c r="H176" s="8"/>
      <c r="I176" s="8"/>
      <c r="J176" s="8"/>
    </row>
    <row r="177" spans="1:10" ht="51.5" customHeight="1">
      <c r="A177" s="25"/>
      <c r="B177" s="60" t="s">
        <v>400</v>
      </c>
      <c r="C177" s="51" t="s">
        <v>401</v>
      </c>
      <c r="D177" s="30"/>
      <c r="E177" s="22" t="s">
        <v>402</v>
      </c>
      <c r="F177" s="8"/>
      <c r="G177" s="8"/>
      <c r="H177" s="8"/>
      <c r="I177" s="8"/>
      <c r="J177" s="8"/>
    </row>
    <row r="178" spans="1:10" ht="42.5" customHeight="1">
      <c r="A178" s="25"/>
      <c r="B178" s="60" t="s">
        <v>403</v>
      </c>
      <c r="C178" s="51" t="s">
        <v>404</v>
      </c>
      <c r="D178" s="30"/>
      <c r="E178" s="22" t="s">
        <v>405</v>
      </c>
      <c r="F178" s="8"/>
      <c r="G178" s="8"/>
      <c r="H178" s="8"/>
      <c r="I178" s="8"/>
      <c r="J178" s="8"/>
    </row>
    <row r="179" spans="1:10" ht="81.5" customHeight="1">
      <c r="A179" s="70"/>
      <c r="B179" s="60" t="s">
        <v>406</v>
      </c>
      <c r="C179" s="51" t="s">
        <v>407</v>
      </c>
      <c r="D179" s="30"/>
      <c r="E179" s="22" t="s">
        <v>408</v>
      </c>
      <c r="F179" s="8"/>
      <c r="G179" s="8"/>
      <c r="H179" s="8"/>
      <c r="I179" s="8"/>
      <c r="J179" s="8"/>
    </row>
    <row r="180" spans="1:10" ht="38">
      <c r="A180" s="62" t="s">
        <v>409</v>
      </c>
      <c r="B180" s="61" t="s">
        <v>410</v>
      </c>
      <c r="C180" s="51" t="s">
        <v>411</v>
      </c>
      <c r="D180" s="30"/>
      <c r="E180" s="22" t="s">
        <v>783</v>
      </c>
      <c r="F180" s="8"/>
      <c r="G180" s="8"/>
      <c r="H180" s="8"/>
      <c r="I180" s="8"/>
      <c r="J180" s="8"/>
    </row>
    <row r="181" spans="1:10" ht="34.5" customHeight="1">
      <c r="A181" s="62"/>
      <c r="B181" s="61" t="s">
        <v>412</v>
      </c>
      <c r="C181" s="51" t="s">
        <v>413</v>
      </c>
      <c r="D181" s="30"/>
      <c r="E181" s="22" t="s">
        <v>783</v>
      </c>
      <c r="F181" s="8"/>
      <c r="G181" s="8"/>
      <c r="H181" s="8"/>
      <c r="I181" s="8"/>
      <c r="J181" s="8"/>
    </row>
    <row r="182" spans="1:10" ht="44" customHeight="1">
      <c r="A182" s="69"/>
      <c r="B182" s="61" t="s">
        <v>414</v>
      </c>
      <c r="C182" s="51" t="s">
        <v>415</v>
      </c>
      <c r="E182" s="22" t="s">
        <v>783</v>
      </c>
      <c r="F182" s="8"/>
      <c r="G182" s="8"/>
      <c r="H182" s="8"/>
      <c r="I182" s="8"/>
      <c r="J182" s="8"/>
    </row>
    <row r="183" spans="1:10" ht="31.5" customHeight="1">
      <c r="A183" s="62" t="s">
        <v>416</v>
      </c>
      <c r="B183" s="61" t="s">
        <v>418</v>
      </c>
      <c r="C183" s="51" t="s">
        <v>417</v>
      </c>
      <c r="D183" s="30"/>
      <c r="E183" s="22" t="s">
        <v>783</v>
      </c>
      <c r="F183" s="8"/>
      <c r="G183" s="8"/>
      <c r="H183" s="8"/>
      <c r="I183" s="8"/>
      <c r="J183" s="8"/>
    </row>
    <row r="184" spans="1:10" ht="34.5" customHeight="1">
      <c r="A184" s="62"/>
      <c r="B184" s="61" t="s">
        <v>419</v>
      </c>
      <c r="C184" s="51" t="s">
        <v>420</v>
      </c>
      <c r="D184" s="30"/>
      <c r="E184" s="22" t="s">
        <v>783</v>
      </c>
      <c r="F184" s="8"/>
      <c r="G184" s="8"/>
      <c r="H184" s="8"/>
      <c r="I184" s="8"/>
      <c r="J184" s="8"/>
    </row>
    <row r="185" spans="1:10" ht="46.5" customHeight="1">
      <c r="A185" s="69"/>
      <c r="B185" s="61" t="s">
        <v>421</v>
      </c>
      <c r="C185" s="51" t="s">
        <v>422</v>
      </c>
      <c r="D185" s="30"/>
      <c r="E185" s="22" t="s">
        <v>783</v>
      </c>
      <c r="F185" s="8"/>
      <c r="G185" s="8"/>
      <c r="H185" s="8"/>
      <c r="I185" s="8"/>
      <c r="J185" s="8"/>
    </row>
    <row r="186" spans="1:10" ht="46.5" customHeight="1">
      <c r="A186" s="62" t="s">
        <v>423</v>
      </c>
      <c r="B186" s="61" t="s">
        <v>424</v>
      </c>
      <c r="C186" s="51" t="s">
        <v>426</v>
      </c>
      <c r="D186" s="30"/>
      <c r="E186" s="22" t="s">
        <v>783</v>
      </c>
      <c r="F186" s="8"/>
      <c r="G186" s="8"/>
      <c r="H186" s="8"/>
      <c r="I186" s="8"/>
      <c r="J186" s="8"/>
    </row>
    <row r="187" spans="1:10" ht="53" customHeight="1">
      <c r="A187" s="62"/>
      <c r="B187" s="61" t="s">
        <v>425</v>
      </c>
      <c r="C187" s="51" t="s">
        <v>427</v>
      </c>
      <c r="D187" s="30"/>
      <c r="E187" s="22" t="s">
        <v>783</v>
      </c>
      <c r="F187" s="8"/>
      <c r="G187" s="8"/>
      <c r="H187" s="8"/>
      <c r="I187" s="8"/>
      <c r="J187" s="8"/>
    </row>
    <row r="188" spans="1:10" ht="53.5" customHeight="1">
      <c r="A188" s="62"/>
      <c r="B188" s="61" t="s">
        <v>428</v>
      </c>
      <c r="C188" s="51" t="s">
        <v>429</v>
      </c>
      <c r="D188" s="30"/>
      <c r="E188" s="22" t="s">
        <v>783</v>
      </c>
      <c r="F188" s="8"/>
      <c r="G188" s="8"/>
      <c r="H188" s="8"/>
      <c r="I188" s="8"/>
      <c r="J188" s="8"/>
    </row>
    <row r="189" spans="1:10" ht="53" customHeight="1">
      <c r="A189" s="62"/>
      <c r="B189" s="61" t="s">
        <v>430</v>
      </c>
      <c r="C189" s="51" t="s">
        <v>431</v>
      </c>
      <c r="D189" s="30"/>
      <c r="E189" s="22" t="s">
        <v>783</v>
      </c>
      <c r="F189" s="8"/>
      <c r="G189" s="8"/>
      <c r="H189" s="8"/>
      <c r="I189" s="8"/>
      <c r="J189" s="8"/>
    </row>
    <row r="190" spans="1:10" ht="35.5" customHeight="1">
      <c r="A190" s="22" t="s">
        <v>432</v>
      </c>
      <c r="B190" s="61" t="s">
        <v>433</v>
      </c>
      <c r="C190" s="51" t="s">
        <v>434</v>
      </c>
      <c r="D190" s="30"/>
      <c r="E190" s="22" t="s">
        <v>783</v>
      </c>
      <c r="F190" s="8"/>
      <c r="G190" s="8"/>
      <c r="H190" s="8"/>
      <c r="I190" s="8"/>
      <c r="J190" s="8"/>
    </row>
    <row r="191" spans="1:10" ht="23.5" customHeight="1">
      <c r="A191" s="62" t="s">
        <v>435</v>
      </c>
      <c r="B191" s="61" t="s">
        <v>436</v>
      </c>
      <c r="C191" s="51" t="s">
        <v>437</v>
      </c>
      <c r="D191" s="30"/>
      <c r="E191" s="22" t="s">
        <v>783</v>
      </c>
      <c r="F191" s="8"/>
      <c r="G191" s="8"/>
      <c r="H191" s="8"/>
      <c r="I191" s="8"/>
      <c r="J191" s="8"/>
    </row>
    <row r="192" spans="1:10" ht="35.5" customHeight="1">
      <c r="A192" s="62"/>
      <c r="B192" s="61" t="s">
        <v>439</v>
      </c>
      <c r="C192" s="51" t="s">
        <v>438</v>
      </c>
      <c r="D192" s="30"/>
      <c r="E192" s="22" t="s">
        <v>783</v>
      </c>
      <c r="F192" s="8"/>
      <c r="G192" s="8"/>
      <c r="H192" s="8"/>
      <c r="I192" s="8"/>
      <c r="J192" s="8"/>
    </row>
    <row r="193" spans="1:10" ht="50.5" customHeight="1">
      <c r="A193" s="62"/>
      <c r="B193" s="61" t="s">
        <v>440</v>
      </c>
      <c r="C193" s="51" t="s">
        <v>441</v>
      </c>
      <c r="D193" s="30"/>
      <c r="E193" s="22" t="s">
        <v>783</v>
      </c>
      <c r="F193" s="8"/>
      <c r="G193" s="8"/>
      <c r="H193" s="8"/>
      <c r="I193" s="8"/>
      <c r="J193" s="8"/>
    </row>
    <row r="194" spans="1:10" ht="24.5" customHeight="1">
      <c r="A194" s="62"/>
      <c r="B194" s="22" t="s">
        <v>442</v>
      </c>
      <c r="C194" s="51" t="s">
        <v>443</v>
      </c>
      <c r="D194" s="30"/>
      <c r="E194" s="22" t="s">
        <v>783</v>
      </c>
      <c r="F194" s="8"/>
      <c r="G194" s="8"/>
      <c r="H194" s="8"/>
      <c r="I194" s="8"/>
      <c r="J194" s="8"/>
    </row>
    <row r="195" spans="1:10" ht="47" customHeight="1">
      <c r="A195" s="69"/>
      <c r="B195" s="61" t="s">
        <v>453</v>
      </c>
      <c r="C195" s="51" t="s">
        <v>444</v>
      </c>
      <c r="D195" s="30"/>
      <c r="E195" s="22" t="s">
        <v>783</v>
      </c>
      <c r="F195" s="8"/>
      <c r="G195" s="8"/>
      <c r="H195" s="8"/>
      <c r="I195" s="8"/>
      <c r="J195" s="8"/>
    </row>
    <row r="196" spans="1:10" ht="25" customHeight="1">
      <c r="A196" s="62" t="s">
        <v>445</v>
      </c>
      <c r="B196" s="61" t="s">
        <v>446</v>
      </c>
      <c r="C196" s="51" t="s">
        <v>449</v>
      </c>
      <c r="D196" s="30"/>
      <c r="E196" s="22" t="s">
        <v>783</v>
      </c>
      <c r="F196" s="8"/>
      <c r="G196" s="8"/>
      <c r="H196" s="8"/>
      <c r="I196" s="8"/>
      <c r="J196" s="8"/>
    </row>
    <row r="197" spans="1:10" ht="45" customHeight="1">
      <c r="A197" s="62"/>
      <c r="B197" s="61" t="s">
        <v>447</v>
      </c>
      <c r="C197" s="51" t="s">
        <v>450</v>
      </c>
      <c r="D197" s="30"/>
      <c r="E197" s="22" t="s">
        <v>783</v>
      </c>
      <c r="F197" s="8"/>
      <c r="G197" s="8"/>
      <c r="H197" s="8"/>
      <c r="I197" s="8"/>
      <c r="J197" s="8"/>
    </row>
    <row r="198" spans="1:10" ht="31.5" customHeight="1">
      <c r="A198" s="69"/>
      <c r="B198" s="61" t="s">
        <v>448</v>
      </c>
      <c r="C198" s="51" t="s">
        <v>451</v>
      </c>
      <c r="D198" s="30"/>
      <c r="E198" s="22" t="s">
        <v>783</v>
      </c>
      <c r="F198" s="8"/>
      <c r="G198" s="8"/>
      <c r="H198" s="8"/>
      <c r="I198" s="8"/>
      <c r="J198" s="8"/>
    </row>
    <row r="199" spans="1:10" ht="26" customHeight="1">
      <c r="A199" s="62" t="s">
        <v>452</v>
      </c>
      <c r="B199" s="61" t="s">
        <v>454</v>
      </c>
      <c r="C199" s="51" t="s">
        <v>456</v>
      </c>
      <c r="D199" s="30"/>
      <c r="E199" s="22" t="s">
        <v>783</v>
      </c>
      <c r="F199" s="8"/>
      <c r="G199" s="8"/>
      <c r="H199" s="8"/>
      <c r="I199" s="8"/>
      <c r="J199" s="8"/>
    </row>
    <row r="200" spans="1:10" ht="23.5" customHeight="1">
      <c r="A200" s="69"/>
      <c r="B200" s="61" t="s">
        <v>455</v>
      </c>
      <c r="C200" s="51" t="s">
        <v>457</v>
      </c>
      <c r="D200" s="30"/>
      <c r="E200" s="22" t="s">
        <v>783</v>
      </c>
      <c r="F200" s="8"/>
      <c r="G200" s="8"/>
      <c r="H200" s="8"/>
      <c r="I200" s="8"/>
      <c r="J200" s="8"/>
    </row>
    <row r="201" spans="1:10" ht="40.5" customHeight="1">
      <c r="A201" s="25" t="s">
        <v>458</v>
      </c>
      <c r="B201" s="60" t="s">
        <v>459</v>
      </c>
      <c r="C201" s="51" t="s">
        <v>460</v>
      </c>
      <c r="D201" s="30"/>
      <c r="E201" s="22" t="s">
        <v>817</v>
      </c>
      <c r="F201" s="8"/>
      <c r="G201" s="8"/>
      <c r="H201" s="8"/>
      <c r="I201" s="8"/>
      <c r="J201" s="8"/>
    </row>
    <row r="202" spans="1:10" ht="72.5" customHeight="1">
      <c r="A202" s="61" t="s">
        <v>461</v>
      </c>
      <c r="B202" s="61" t="s">
        <v>462</v>
      </c>
      <c r="C202" s="51" t="s">
        <v>463</v>
      </c>
      <c r="D202" s="30"/>
      <c r="E202" s="22" t="s">
        <v>783</v>
      </c>
      <c r="F202" s="8"/>
      <c r="G202" s="8"/>
      <c r="H202" s="8"/>
      <c r="I202" s="8"/>
      <c r="J202" s="8"/>
    </row>
    <row r="203" spans="1:10" ht="139.5" customHeight="1">
      <c r="A203" s="62" t="s">
        <v>464</v>
      </c>
      <c r="B203" s="61" t="s">
        <v>465</v>
      </c>
      <c r="C203" s="51" t="s">
        <v>466</v>
      </c>
      <c r="D203" s="30"/>
      <c r="E203" s="22" t="s">
        <v>783</v>
      </c>
      <c r="F203" s="8"/>
      <c r="G203" s="8"/>
      <c r="H203" s="8"/>
      <c r="I203" s="8"/>
      <c r="J203" s="8"/>
    </row>
    <row r="204" spans="1:10" ht="82" customHeight="1">
      <c r="A204" s="61" t="s">
        <v>467</v>
      </c>
      <c r="B204" s="61" t="s">
        <v>468</v>
      </c>
      <c r="C204" s="51" t="s">
        <v>469</v>
      </c>
      <c r="D204" s="30"/>
      <c r="E204" s="22" t="s">
        <v>783</v>
      </c>
      <c r="F204" s="8"/>
      <c r="G204" s="8"/>
      <c r="H204" s="8"/>
      <c r="I204" s="8"/>
      <c r="J204" s="8"/>
    </row>
    <row r="205" spans="1:10" ht="66.5">
      <c r="A205" s="25" t="s">
        <v>470</v>
      </c>
      <c r="B205" s="60" t="s">
        <v>471</v>
      </c>
      <c r="C205" s="51" t="s">
        <v>472</v>
      </c>
      <c r="D205" s="30"/>
      <c r="E205" s="22" t="s">
        <v>473</v>
      </c>
      <c r="F205" s="8"/>
      <c r="G205" s="8"/>
      <c r="H205" s="8"/>
      <c r="I205" s="8"/>
      <c r="J205" s="8"/>
    </row>
    <row r="206" spans="1:10" ht="42.5" customHeight="1">
      <c r="A206" s="25"/>
      <c r="B206" s="60" t="s">
        <v>474</v>
      </c>
      <c r="C206" s="51" t="s">
        <v>475</v>
      </c>
      <c r="D206" s="30"/>
      <c r="E206" s="22" t="s">
        <v>476</v>
      </c>
      <c r="F206" s="8"/>
      <c r="G206" s="8"/>
      <c r="H206" s="8"/>
      <c r="I206" s="8"/>
      <c r="J206" s="8"/>
    </row>
    <row r="207" spans="1:10" ht="47.5">
      <c r="A207" s="25"/>
      <c r="B207" s="60" t="s">
        <v>477</v>
      </c>
      <c r="C207" s="53" t="s">
        <v>478</v>
      </c>
      <c r="D207" s="36"/>
      <c r="E207" s="22" t="s">
        <v>479</v>
      </c>
      <c r="F207" s="8"/>
      <c r="G207" s="8"/>
      <c r="H207" s="8"/>
      <c r="I207" s="8"/>
      <c r="J207" s="8"/>
    </row>
    <row r="208" spans="1:10" ht="172" customHeight="1">
      <c r="A208" s="60" t="s">
        <v>480</v>
      </c>
      <c r="B208" s="60" t="s">
        <v>481</v>
      </c>
      <c r="C208" s="52" t="s">
        <v>482</v>
      </c>
      <c r="D208" s="35"/>
      <c r="E208" s="22" t="s">
        <v>483</v>
      </c>
      <c r="F208" s="8"/>
      <c r="G208" s="8"/>
      <c r="H208" s="8"/>
      <c r="I208" s="8"/>
      <c r="J208" s="8"/>
    </row>
    <row r="209" spans="1:10" ht="33" customHeight="1">
      <c r="A209" s="25" t="s">
        <v>484</v>
      </c>
      <c r="B209" s="60" t="s">
        <v>487</v>
      </c>
      <c r="C209" s="54" t="s">
        <v>485</v>
      </c>
      <c r="D209" s="30"/>
      <c r="E209" s="43" t="s">
        <v>486</v>
      </c>
      <c r="F209" s="8"/>
      <c r="G209" s="8"/>
      <c r="H209" s="8"/>
      <c r="I209" s="8"/>
      <c r="J209" s="8"/>
    </row>
    <row r="210" spans="1:10" ht="52" customHeight="1">
      <c r="A210" s="25"/>
      <c r="B210" s="60" t="s">
        <v>818</v>
      </c>
      <c r="C210" s="54" t="s">
        <v>488</v>
      </c>
      <c r="D210" s="30"/>
      <c r="E210" s="43" t="s">
        <v>489</v>
      </c>
      <c r="F210" s="8"/>
      <c r="G210" s="8"/>
      <c r="H210" s="8"/>
      <c r="I210" s="8"/>
      <c r="J210" s="8"/>
    </row>
    <row r="211" spans="1:10" ht="27.5" customHeight="1">
      <c r="A211" s="25"/>
      <c r="B211" s="60" t="s">
        <v>490</v>
      </c>
      <c r="C211" s="51" t="s">
        <v>491</v>
      </c>
      <c r="D211" s="30"/>
      <c r="E211" s="22" t="s">
        <v>492</v>
      </c>
      <c r="F211" s="8"/>
      <c r="G211" s="8"/>
      <c r="H211" s="8"/>
      <c r="I211" s="8"/>
      <c r="J211" s="8"/>
    </row>
    <row r="212" spans="1:10" ht="54.5" customHeight="1">
      <c r="A212" s="70"/>
      <c r="B212" s="60" t="s">
        <v>493</v>
      </c>
      <c r="C212" s="51" t="s">
        <v>494</v>
      </c>
      <c r="D212" s="30"/>
      <c r="E212" s="22" t="s">
        <v>495</v>
      </c>
      <c r="F212" s="8"/>
      <c r="G212" s="8"/>
      <c r="H212" s="8"/>
      <c r="I212" s="8"/>
      <c r="J212" s="8"/>
    </row>
    <row r="213" spans="1:10" ht="52" customHeight="1">
      <c r="A213" s="25" t="s">
        <v>496</v>
      </c>
      <c r="B213" s="60" t="s">
        <v>497</v>
      </c>
      <c r="C213" s="51" t="s">
        <v>498</v>
      </c>
      <c r="D213" s="30"/>
      <c r="E213" s="22" t="s">
        <v>499</v>
      </c>
      <c r="F213" s="8"/>
      <c r="G213" s="8"/>
      <c r="H213" s="8"/>
      <c r="I213" s="8"/>
      <c r="J213" s="8"/>
    </row>
    <row r="214" spans="1:10" ht="33" customHeight="1">
      <c r="A214" s="25"/>
      <c r="B214" s="60" t="s">
        <v>500</v>
      </c>
      <c r="C214" s="51" t="s">
        <v>501</v>
      </c>
      <c r="D214" s="30"/>
      <c r="E214" s="22" t="s">
        <v>502</v>
      </c>
      <c r="F214" s="8"/>
      <c r="G214" s="8"/>
      <c r="H214" s="8"/>
      <c r="I214" s="8"/>
      <c r="J214" s="8"/>
    </row>
    <row r="215" spans="1:10" ht="34" customHeight="1">
      <c r="A215" s="25"/>
      <c r="B215" s="60" t="s">
        <v>503</v>
      </c>
      <c r="C215" s="51" t="s">
        <v>504</v>
      </c>
      <c r="D215" s="30"/>
      <c r="E215" s="22" t="s">
        <v>505</v>
      </c>
      <c r="F215" s="8"/>
      <c r="G215" s="8"/>
      <c r="H215" s="8"/>
      <c r="I215" s="8"/>
      <c r="J215" s="8"/>
    </row>
    <row r="216" spans="1:10" ht="52" customHeight="1">
      <c r="A216" s="60" t="s">
        <v>506</v>
      </c>
      <c r="B216" s="60" t="s">
        <v>507</v>
      </c>
      <c r="C216" s="51" t="s">
        <v>508</v>
      </c>
      <c r="D216" s="30"/>
      <c r="E216" s="22" t="s">
        <v>509</v>
      </c>
      <c r="F216" s="8"/>
      <c r="G216" s="8"/>
      <c r="H216" s="8"/>
      <c r="I216" s="8"/>
      <c r="J216" s="8"/>
    </row>
    <row r="217" spans="1:10" ht="66.5">
      <c r="A217" s="25" t="s">
        <v>510</v>
      </c>
      <c r="B217" s="60" t="s">
        <v>819</v>
      </c>
      <c r="C217" s="51" t="s">
        <v>511</v>
      </c>
      <c r="D217" s="30"/>
      <c r="E217" s="22" t="s">
        <v>512</v>
      </c>
      <c r="F217" s="8"/>
      <c r="G217" s="8"/>
      <c r="H217" s="8"/>
      <c r="I217" s="8"/>
      <c r="J217" s="8"/>
    </row>
    <row r="218" spans="1:10" ht="24.5" customHeight="1">
      <c r="A218" s="25"/>
      <c r="B218" s="60" t="s">
        <v>820</v>
      </c>
      <c r="C218" s="51" t="s">
        <v>513</v>
      </c>
      <c r="D218" s="30"/>
      <c r="E218" s="22" t="s">
        <v>514</v>
      </c>
      <c r="F218" s="8"/>
      <c r="G218" s="8"/>
      <c r="H218" s="8"/>
      <c r="I218" s="8"/>
      <c r="J218" s="8"/>
    </row>
    <row r="219" spans="1:10" ht="28.5">
      <c r="A219" s="70"/>
      <c r="B219" s="60" t="s">
        <v>515</v>
      </c>
      <c r="C219" s="51" t="s">
        <v>516</v>
      </c>
      <c r="D219" s="30"/>
      <c r="E219" s="22" t="s">
        <v>517</v>
      </c>
      <c r="F219" s="8"/>
      <c r="G219" s="8"/>
      <c r="H219" s="8"/>
      <c r="I219" s="8"/>
      <c r="J219" s="8"/>
    </row>
    <row r="220" spans="1:10" ht="45" customHeight="1">
      <c r="A220" s="25" t="s">
        <v>518</v>
      </c>
      <c r="B220" s="60" t="s">
        <v>519</v>
      </c>
      <c r="C220" s="51" t="s">
        <v>520</v>
      </c>
      <c r="D220" s="30"/>
      <c r="E220" s="22" t="s">
        <v>521</v>
      </c>
      <c r="F220" s="8"/>
      <c r="G220" s="8"/>
      <c r="H220" s="8"/>
      <c r="I220" s="8"/>
      <c r="J220" s="8"/>
    </row>
    <row r="221" spans="1:10" ht="35.5" customHeight="1">
      <c r="A221" s="25"/>
      <c r="B221" s="60" t="s">
        <v>522</v>
      </c>
      <c r="C221" s="51" t="s">
        <v>523</v>
      </c>
      <c r="D221" s="31"/>
      <c r="E221" s="22" t="s">
        <v>521</v>
      </c>
      <c r="F221" s="8"/>
      <c r="G221" s="8"/>
      <c r="H221" s="8"/>
      <c r="I221" s="8"/>
      <c r="J221" s="8"/>
    </row>
    <row r="222" spans="1:10" ht="42.5" customHeight="1">
      <c r="A222" s="25"/>
      <c r="B222" s="60" t="s">
        <v>524</v>
      </c>
      <c r="C222" s="52"/>
      <c r="D222" s="27"/>
      <c r="E222" s="22" t="s">
        <v>525</v>
      </c>
      <c r="F222" s="8"/>
      <c r="G222" s="8"/>
      <c r="H222" s="8"/>
      <c r="I222" s="8"/>
      <c r="J222" s="8"/>
    </row>
    <row r="223" spans="1:10" ht="31.5" customHeight="1">
      <c r="A223" s="25"/>
      <c r="B223" s="60" t="s">
        <v>821</v>
      </c>
      <c r="C223" s="52"/>
      <c r="D223" s="27"/>
      <c r="E223" s="22" t="s">
        <v>526</v>
      </c>
      <c r="F223" s="8"/>
      <c r="G223" s="8"/>
      <c r="H223" s="8"/>
      <c r="I223" s="8"/>
      <c r="J223" s="8"/>
    </row>
    <row r="224" spans="1:10" ht="41" customHeight="1">
      <c r="A224" s="70"/>
      <c r="B224" s="60" t="s">
        <v>527</v>
      </c>
      <c r="C224" s="52"/>
      <c r="D224" s="35"/>
      <c r="E224" s="22" t="s">
        <v>502</v>
      </c>
      <c r="F224" s="8"/>
      <c r="G224" s="8"/>
      <c r="H224" s="8"/>
      <c r="I224" s="8"/>
      <c r="J224" s="8"/>
    </row>
    <row r="225" spans="1:10" ht="23" customHeight="1">
      <c r="A225" s="62" t="s">
        <v>528</v>
      </c>
      <c r="B225" s="61" t="s">
        <v>530</v>
      </c>
      <c r="C225" s="51" t="s">
        <v>529</v>
      </c>
      <c r="D225" s="30"/>
      <c r="E225" s="22" t="s">
        <v>783</v>
      </c>
      <c r="F225" s="8"/>
      <c r="G225" s="8"/>
      <c r="H225" s="8"/>
      <c r="I225" s="8"/>
      <c r="J225" s="8"/>
    </row>
    <row r="226" spans="1:10" ht="28.5">
      <c r="A226" s="62"/>
      <c r="B226" s="61" t="s">
        <v>531</v>
      </c>
      <c r="C226" s="51" t="s">
        <v>532</v>
      </c>
      <c r="D226" s="30"/>
      <c r="E226" s="22" t="s">
        <v>783</v>
      </c>
      <c r="F226" s="8"/>
      <c r="G226" s="8"/>
      <c r="H226" s="8"/>
      <c r="I226" s="8"/>
      <c r="J226" s="8"/>
    </row>
    <row r="227" spans="1:10" ht="75" customHeight="1">
      <c r="A227" s="62"/>
      <c r="B227" s="61" t="s">
        <v>533</v>
      </c>
      <c r="C227" s="51" t="s">
        <v>534</v>
      </c>
      <c r="D227" s="30"/>
      <c r="E227" s="22" t="s">
        <v>783</v>
      </c>
      <c r="F227" s="8"/>
      <c r="G227" s="8"/>
      <c r="H227" s="8"/>
      <c r="I227" s="8"/>
      <c r="J227" s="8"/>
    </row>
    <row r="228" spans="1:10" ht="42.5" customHeight="1">
      <c r="A228" s="69"/>
      <c r="B228" s="61" t="s">
        <v>535</v>
      </c>
      <c r="C228" s="51" t="s">
        <v>536</v>
      </c>
      <c r="D228" s="30"/>
      <c r="E228" s="22" t="s">
        <v>783</v>
      </c>
      <c r="F228" s="8"/>
      <c r="G228" s="8"/>
      <c r="H228" s="8"/>
      <c r="I228" s="8"/>
      <c r="J228" s="8"/>
    </row>
    <row r="229" spans="1:10" ht="74" customHeight="1">
      <c r="A229" s="71" t="s">
        <v>537</v>
      </c>
      <c r="B229" s="60" t="s">
        <v>538</v>
      </c>
      <c r="C229" s="51" t="s">
        <v>539</v>
      </c>
      <c r="D229" s="30"/>
      <c r="E229" s="22" t="s">
        <v>540</v>
      </c>
      <c r="F229" s="8"/>
      <c r="G229" s="8"/>
      <c r="H229" s="8"/>
      <c r="I229" s="8"/>
      <c r="J229" s="8"/>
    </row>
    <row r="230" spans="1:10" ht="42" customHeight="1">
      <c r="A230" s="25" t="s">
        <v>541</v>
      </c>
      <c r="B230" s="60" t="s">
        <v>544</v>
      </c>
      <c r="C230" s="51" t="s">
        <v>542</v>
      </c>
      <c r="D230" s="30"/>
      <c r="E230" s="22" t="s">
        <v>543</v>
      </c>
      <c r="F230" s="8"/>
      <c r="G230" s="8"/>
      <c r="H230" s="8"/>
      <c r="I230" s="8"/>
      <c r="J230" s="8"/>
    </row>
    <row r="231" spans="1:10" ht="47.5">
      <c r="A231" s="25"/>
      <c r="B231" s="60" t="s">
        <v>545</v>
      </c>
      <c r="C231" s="51" t="s">
        <v>546</v>
      </c>
      <c r="D231" s="30"/>
      <c r="E231" s="22" t="s">
        <v>547</v>
      </c>
      <c r="F231" s="8"/>
      <c r="G231" s="8"/>
      <c r="H231" s="8"/>
      <c r="I231" s="8"/>
      <c r="J231" s="8"/>
    </row>
    <row r="232" spans="1:10" ht="23" customHeight="1">
      <c r="A232" s="25"/>
      <c r="B232" s="60" t="s">
        <v>548</v>
      </c>
      <c r="C232" s="51" t="s">
        <v>549</v>
      </c>
      <c r="D232" s="31"/>
      <c r="E232" s="22"/>
      <c r="F232" s="8"/>
      <c r="G232" s="8"/>
      <c r="H232" s="8"/>
      <c r="I232" s="8"/>
      <c r="J232" s="8"/>
    </row>
    <row r="233" spans="1:10" ht="38.5" customHeight="1">
      <c r="A233" s="25"/>
      <c r="B233" s="60" t="s">
        <v>550</v>
      </c>
      <c r="C233" s="52"/>
      <c r="D233" s="27"/>
      <c r="E233" s="22" t="s">
        <v>525</v>
      </c>
      <c r="F233" s="8"/>
      <c r="G233" s="8"/>
      <c r="H233" s="8"/>
      <c r="I233" s="8"/>
      <c r="J233" s="8"/>
    </row>
    <row r="234" spans="1:10" ht="23.5" customHeight="1">
      <c r="A234" s="25"/>
      <c r="B234" s="60" t="s">
        <v>551</v>
      </c>
      <c r="C234" s="52"/>
      <c r="D234" s="27"/>
      <c r="E234" s="22" t="s">
        <v>552</v>
      </c>
      <c r="F234" s="8"/>
      <c r="G234" s="8"/>
      <c r="H234" s="8"/>
      <c r="I234" s="8"/>
      <c r="J234" s="8"/>
    </row>
    <row r="235" spans="1:10" ht="38">
      <c r="A235" s="70"/>
      <c r="B235" s="60" t="s">
        <v>553</v>
      </c>
      <c r="C235" s="52"/>
      <c r="D235" s="35"/>
      <c r="E235" s="22" t="s">
        <v>554</v>
      </c>
      <c r="F235" s="8"/>
      <c r="G235" s="8"/>
      <c r="H235" s="8"/>
      <c r="I235" s="8"/>
      <c r="J235" s="8"/>
    </row>
    <row r="236" spans="1:10" ht="34.5" customHeight="1">
      <c r="A236" s="25" t="s">
        <v>555</v>
      </c>
      <c r="B236" s="60" t="s">
        <v>558</v>
      </c>
      <c r="C236" s="51" t="s">
        <v>556</v>
      </c>
      <c r="D236" s="31"/>
      <c r="E236" s="22" t="s">
        <v>557</v>
      </c>
      <c r="F236" s="8"/>
      <c r="G236" s="8"/>
      <c r="H236" s="8"/>
      <c r="I236" s="8"/>
      <c r="J236" s="8"/>
    </row>
    <row r="237" spans="1:10" ht="47.5">
      <c r="A237" s="16"/>
      <c r="B237" s="17" t="s">
        <v>559</v>
      </c>
      <c r="C237" s="55" t="s">
        <v>560</v>
      </c>
      <c r="D237" s="37"/>
      <c r="E237" s="1" t="s">
        <v>561</v>
      </c>
      <c r="F237" s="8"/>
      <c r="G237" s="8"/>
      <c r="H237" s="8"/>
      <c r="I237" s="8"/>
      <c r="J237" s="8"/>
    </row>
    <row r="238" spans="1:10" ht="34.5" customHeight="1">
      <c r="A238" s="72"/>
      <c r="B238" s="17" t="s">
        <v>562</v>
      </c>
      <c r="C238" s="55" t="s">
        <v>563</v>
      </c>
      <c r="D238" s="38"/>
      <c r="E238" s="18" t="s">
        <v>564</v>
      </c>
      <c r="H238" s="20"/>
      <c r="I238" s="8"/>
      <c r="J238" s="8"/>
    </row>
    <row r="239" spans="1:10" ht="42" customHeight="1">
      <c r="A239" s="19" t="s">
        <v>565</v>
      </c>
      <c r="B239" s="17" t="s">
        <v>566</v>
      </c>
      <c r="C239" s="55" t="s">
        <v>567</v>
      </c>
      <c r="D239" s="38"/>
      <c r="E239" s="18" t="s">
        <v>568</v>
      </c>
      <c r="H239" s="20"/>
      <c r="I239" s="8"/>
      <c r="J239" s="8"/>
    </row>
    <row r="240" spans="1:10" ht="31.5" customHeight="1">
      <c r="A240" s="72"/>
      <c r="B240" s="17" t="s">
        <v>822</v>
      </c>
      <c r="C240" s="55" t="s">
        <v>569</v>
      </c>
      <c r="D240" s="38"/>
      <c r="E240" s="18" t="s">
        <v>570</v>
      </c>
      <c r="H240" s="20"/>
      <c r="I240" s="8"/>
      <c r="J240" s="8"/>
    </row>
    <row r="241" spans="1:10" ht="53.5" customHeight="1">
      <c r="A241" s="63" t="s">
        <v>571</v>
      </c>
      <c r="B241" s="18" t="s">
        <v>572</v>
      </c>
      <c r="C241" s="55" t="s">
        <v>573</v>
      </c>
      <c r="D241" s="38"/>
      <c r="E241" s="18" t="s">
        <v>776</v>
      </c>
      <c r="H241" s="20"/>
      <c r="I241" s="8"/>
      <c r="J241" s="8"/>
    </row>
    <row r="242" spans="1:10" ht="51.5" customHeight="1">
      <c r="A242" s="63"/>
      <c r="B242" s="18" t="s">
        <v>574</v>
      </c>
      <c r="C242" s="55" t="s">
        <v>575</v>
      </c>
      <c r="D242" s="38"/>
      <c r="E242" s="18" t="s">
        <v>776</v>
      </c>
      <c r="H242" s="20"/>
      <c r="I242" s="8"/>
      <c r="J242" s="8"/>
    </row>
    <row r="243" spans="1:10" ht="111.5" customHeight="1">
      <c r="A243" s="141"/>
      <c r="B243" s="18" t="s">
        <v>1008</v>
      </c>
      <c r="C243" s="55"/>
      <c r="D243" s="38"/>
      <c r="E243" s="18" t="s">
        <v>776</v>
      </c>
      <c r="H243" s="20"/>
      <c r="I243" s="8"/>
      <c r="J243" s="8"/>
    </row>
    <row r="244" spans="1:10" ht="45" customHeight="1">
      <c r="A244" s="19" t="s">
        <v>576</v>
      </c>
      <c r="B244" s="17" t="s">
        <v>823</v>
      </c>
      <c r="C244" s="55" t="s">
        <v>577</v>
      </c>
      <c r="D244" s="38"/>
      <c r="E244" s="18" t="s">
        <v>578</v>
      </c>
      <c r="H244" s="20"/>
      <c r="I244" s="8"/>
      <c r="J244" s="8"/>
    </row>
    <row r="245" spans="1:10" ht="29" customHeight="1">
      <c r="A245" s="19"/>
      <c r="B245" s="17" t="s">
        <v>579</v>
      </c>
      <c r="C245" s="55" t="s">
        <v>580</v>
      </c>
      <c r="D245" s="38"/>
      <c r="E245" s="18" t="s">
        <v>581</v>
      </c>
      <c r="H245" s="20"/>
      <c r="I245" s="8"/>
      <c r="J245" s="8"/>
    </row>
    <row r="246" spans="1:10" ht="77" customHeight="1">
      <c r="A246" s="19"/>
      <c r="B246" s="17" t="s">
        <v>582</v>
      </c>
      <c r="C246" s="55" t="s">
        <v>583</v>
      </c>
      <c r="D246" s="38"/>
      <c r="E246" s="18" t="s">
        <v>584</v>
      </c>
      <c r="H246" s="20"/>
      <c r="I246" s="8"/>
      <c r="J246" s="8"/>
    </row>
    <row r="247" spans="1:10" ht="78" customHeight="1">
      <c r="A247" s="19"/>
      <c r="B247" s="17" t="s">
        <v>585</v>
      </c>
      <c r="C247" s="55" t="s">
        <v>586</v>
      </c>
      <c r="D247" s="38"/>
      <c r="E247" s="18" t="s">
        <v>587</v>
      </c>
      <c r="H247" s="20"/>
      <c r="I247" s="8"/>
      <c r="J247" s="8"/>
    </row>
    <row r="248" spans="1:10" ht="88" customHeight="1">
      <c r="A248" s="19"/>
      <c r="B248" s="17" t="s">
        <v>588</v>
      </c>
      <c r="C248" s="55" t="s">
        <v>589</v>
      </c>
      <c r="D248" s="38"/>
      <c r="E248" s="18" t="s">
        <v>590</v>
      </c>
      <c r="H248" s="20"/>
      <c r="I248" s="8"/>
      <c r="J248" s="8"/>
    </row>
    <row r="249" spans="1:10" ht="37.5" customHeight="1">
      <c r="A249" s="25"/>
      <c r="B249" s="60" t="s">
        <v>591</v>
      </c>
      <c r="C249" s="51" t="s">
        <v>592</v>
      </c>
      <c r="D249" s="31"/>
      <c r="E249" s="22" t="s">
        <v>593</v>
      </c>
      <c r="H249" s="20"/>
      <c r="I249" s="8"/>
      <c r="J249" s="8"/>
    </row>
    <row r="250" spans="1:10" ht="34" customHeight="1">
      <c r="A250" s="73"/>
      <c r="B250" s="17" t="s">
        <v>594</v>
      </c>
      <c r="C250" s="55" t="s">
        <v>595</v>
      </c>
      <c r="D250" s="37"/>
      <c r="E250" s="1" t="s">
        <v>596</v>
      </c>
      <c r="H250" s="20"/>
      <c r="I250" s="8"/>
      <c r="J250" s="8"/>
    </row>
    <row r="251" spans="1:10" ht="35.5" customHeight="1">
      <c r="A251" s="19" t="s">
        <v>597</v>
      </c>
      <c r="B251" s="17" t="s">
        <v>598</v>
      </c>
      <c r="C251" s="55" t="s">
        <v>599</v>
      </c>
      <c r="D251" s="38"/>
      <c r="E251" s="18" t="s">
        <v>600</v>
      </c>
      <c r="H251" s="20"/>
      <c r="I251" s="8"/>
      <c r="J251" s="8"/>
    </row>
    <row r="252" spans="1:10" ht="26" customHeight="1">
      <c r="A252" s="19"/>
      <c r="B252" s="17" t="s">
        <v>603</v>
      </c>
      <c r="C252" s="55" t="s">
        <v>601</v>
      </c>
      <c r="D252" s="38"/>
      <c r="E252" s="18" t="s">
        <v>602</v>
      </c>
      <c r="H252" s="20"/>
      <c r="I252" s="8"/>
      <c r="J252" s="8"/>
    </row>
    <row r="253" spans="1:10" ht="47.5">
      <c r="A253" s="72"/>
      <c r="B253" s="17" t="s">
        <v>824</v>
      </c>
      <c r="C253" s="55" t="s">
        <v>604</v>
      </c>
      <c r="D253" s="38"/>
      <c r="E253" s="18" t="s">
        <v>605</v>
      </c>
      <c r="H253" s="20"/>
      <c r="I253" s="8"/>
      <c r="J253" s="8"/>
    </row>
    <row r="254" spans="1:10" ht="24.5" customHeight="1">
      <c r="A254" s="19" t="s">
        <v>606</v>
      </c>
      <c r="B254" s="17" t="s">
        <v>608</v>
      </c>
      <c r="C254" s="75" t="s">
        <v>609</v>
      </c>
      <c r="D254" s="38" t="s">
        <v>607</v>
      </c>
      <c r="E254" s="18"/>
      <c r="H254" s="20"/>
      <c r="I254" s="8"/>
      <c r="J254" s="8"/>
    </row>
    <row r="255" spans="1:10" ht="35.5" customHeight="1">
      <c r="A255" s="19"/>
      <c r="B255" s="17" t="s">
        <v>610</v>
      </c>
      <c r="C255" s="63"/>
      <c r="D255" s="38"/>
      <c r="E255" s="18" t="s">
        <v>525</v>
      </c>
      <c r="H255" s="20"/>
      <c r="I255" s="8"/>
      <c r="J255" s="8"/>
    </row>
    <row r="256" spans="1:10" ht="25" customHeight="1">
      <c r="A256" s="19"/>
      <c r="B256" s="17" t="s">
        <v>611</v>
      </c>
      <c r="C256" s="63"/>
      <c r="D256" s="38"/>
      <c r="E256" s="18" t="s">
        <v>554</v>
      </c>
      <c r="H256" s="20"/>
      <c r="I256" s="8"/>
      <c r="J256" s="8"/>
    </row>
    <row r="257" spans="1:10" ht="22" customHeight="1">
      <c r="A257" s="72"/>
      <c r="B257" s="17" t="s">
        <v>612</v>
      </c>
      <c r="C257" s="76"/>
      <c r="D257" s="38"/>
      <c r="E257" s="18" t="s">
        <v>613</v>
      </c>
      <c r="H257" s="20"/>
      <c r="I257" s="8"/>
      <c r="J257" s="8"/>
    </row>
    <row r="258" spans="1:10" ht="35.5" customHeight="1">
      <c r="A258" s="17" t="s">
        <v>615</v>
      </c>
      <c r="B258" s="17" t="s">
        <v>614</v>
      </c>
      <c r="C258" s="55" t="s">
        <v>616</v>
      </c>
      <c r="D258" s="38"/>
      <c r="E258" s="18" t="s">
        <v>617</v>
      </c>
      <c r="H258" s="20"/>
      <c r="I258" s="8"/>
      <c r="J258" s="8"/>
    </row>
    <row r="259" spans="1:10" ht="28.5">
      <c r="A259" s="19" t="s">
        <v>618</v>
      </c>
      <c r="B259" s="17" t="s">
        <v>619</v>
      </c>
      <c r="C259" s="55" t="s">
        <v>620</v>
      </c>
      <c r="D259" s="38"/>
      <c r="E259" s="18" t="s">
        <v>621</v>
      </c>
      <c r="H259" s="20"/>
      <c r="I259" s="8"/>
      <c r="J259" s="8"/>
    </row>
    <row r="260" spans="1:10" ht="100.5" customHeight="1">
      <c r="A260" s="72"/>
      <c r="B260" s="17" t="s">
        <v>622</v>
      </c>
      <c r="C260" s="55" t="s">
        <v>623</v>
      </c>
      <c r="D260" s="38"/>
      <c r="E260" s="18" t="s">
        <v>624</v>
      </c>
      <c r="H260" s="20"/>
      <c r="I260" s="8"/>
      <c r="J260" s="8"/>
    </row>
    <row r="261" spans="1:10" ht="113" customHeight="1">
      <c r="A261" s="63" t="s">
        <v>625</v>
      </c>
      <c r="B261" s="18" t="s">
        <v>626</v>
      </c>
      <c r="C261" s="55" t="s">
        <v>627</v>
      </c>
      <c r="D261" s="38"/>
      <c r="E261" s="18" t="s">
        <v>628</v>
      </c>
      <c r="H261" s="20"/>
      <c r="I261" s="8"/>
      <c r="J261" s="8"/>
    </row>
    <row r="262" spans="1:10" ht="69.5" customHeight="1">
      <c r="A262" s="48"/>
      <c r="B262" s="18" t="s">
        <v>629</v>
      </c>
      <c r="C262" s="55" t="s">
        <v>630</v>
      </c>
      <c r="D262" s="38"/>
      <c r="E262" s="18" t="s">
        <v>776</v>
      </c>
      <c r="H262" s="20"/>
      <c r="I262" s="8"/>
      <c r="J262" s="8"/>
    </row>
    <row r="263" spans="1:10" ht="39.75" customHeight="1">
      <c r="A263" s="38" t="s">
        <v>631</v>
      </c>
      <c r="B263" s="18"/>
      <c r="C263" s="55"/>
      <c r="D263" s="38"/>
      <c r="E263" s="18"/>
      <c r="H263" s="20"/>
      <c r="I263" s="8"/>
      <c r="J263" s="8"/>
    </row>
    <row r="264" spans="1:10" ht="31.5" customHeight="1">
      <c r="A264" s="48"/>
      <c r="B264" s="18" t="s">
        <v>632</v>
      </c>
      <c r="C264" s="55" t="s">
        <v>633</v>
      </c>
      <c r="D264" s="38"/>
      <c r="E264" s="18" t="s">
        <v>776</v>
      </c>
      <c r="H264" s="20"/>
      <c r="I264" s="8"/>
      <c r="J264" s="8"/>
    </row>
    <row r="265" spans="1:10" ht="38">
      <c r="A265" s="49" t="s">
        <v>634</v>
      </c>
      <c r="B265" s="21"/>
      <c r="C265" s="56" t="s">
        <v>635</v>
      </c>
      <c r="D265" s="39"/>
      <c r="E265" s="22"/>
      <c r="H265" s="20"/>
      <c r="I265" s="8"/>
      <c r="J265" s="8"/>
    </row>
    <row r="266" spans="1:10" ht="61" customHeight="1">
      <c r="A266" s="49" t="s">
        <v>636</v>
      </c>
      <c r="B266" s="21" t="s">
        <v>637</v>
      </c>
      <c r="C266" s="22" t="s">
        <v>638</v>
      </c>
      <c r="D266" s="40"/>
      <c r="E266" s="22" t="s">
        <v>183</v>
      </c>
      <c r="H266" s="20"/>
      <c r="I266" s="8"/>
      <c r="J266" s="8"/>
    </row>
    <row r="267" spans="1:10" ht="31.5" customHeight="1">
      <c r="A267" s="50"/>
      <c r="B267" s="21" t="s">
        <v>639</v>
      </c>
      <c r="C267" s="22" t="s">
        <v>640</v>
      </c>
      <c r="D267" s="41"/>
      <c r="E267" s="22"/>
      <c r="H267" s="20"/>
      <c r="I267" s="8"/>
      <c r="J267" s="8"/>
    </row>
    <row r="268" spans="1:10" ht="35.5" customHeight="1">
      <c r="A268" s="74"/>
      <c r="B268" s="21" t="s">
        <v>641</v>
      </c>
      <c r="C268" s="56" t="s">
        <v>642</v>
      </c>
      <c r="D268" s="39"/>
      <c r="E268" s="22" t="s">
        <v>183</v>
      </c>
      <c r="H268" s="20"/>
      <c r="I268" s="8"/>
      <c r="J268" s="8"/>
    </row>
    <row r="269" spans="1:10" ht="99.5" customHeight="1">
      <c r="A269" s="23" t="s">
        <v>643</v>
      </c>
      <c r="B269" s="21" t="s">
        <v>644</v>
      </c>
      <c r="C269" s="57" t="s">
        <v>645</v>
      </c>
      <c r="D269" s="40"/>
      <c r="E269" s="28" t="s">
        <v>183</v>
      </c>
      <c r="H269" s="20"/>
      <c r="I269" s="8"/>
      <c r="J269" s="8"/>
    </row>
    <row r="270" spans="1:10" ht="19">
      <c r="A270" s="23"/>
      <c r="B270" s="21" t="s">
        <v>646</v>
      </c>
      <c r="C270" s="59"/>
      <c r="D270" s="42"/>
      <c r="E270" s="24"/>
      <c r="H270" s="20"/>
      <c r="I270" s="8"/>
      <c r="J270" s="8"/>
    </row>
    <row r="271" spans="1:10" ht="64.5" customHeight="1">
      <c r="A271" s="23"/>
      <c r="B271" s="21" t="s">
        <v>647</v>
      </c>
      <c r="C271" s="59"/>
      <c r="D271" s="42"/>
      <c r="E271" s="26"/>
      <c r="H271" s="20"/>
      <c r="I271" s="8"/>
      <c r="J271" s="8"/>
    </row>
    <row r="272" spans="1:10" ht="54.5" customHeight="1">
      <c r="A272" s="23"/>
      <c r="B272" s="21" t="s">
        <v>648</v>
      </c>
      <c r="C272" s="22" t="s">
        <v>649</v>
      </c>
      <c r="D272" s="41"/>
      <c r="E272" s="22" t="s">
        <v>183</v>
      </c>
      <c r="H272" s="20"/>
      <c r="I272" s="8"/>
      <c r="J272" s="8"/>
    </row>
    <row r="273" spans="1:10" ht="38">
      <c r="A273" s="23"/>
      <c r="B273" s="21" t="s">
        <v>650</v>
      </c>
      <c r="C273" s="56" t="s">
        <v>651</v>
      </c>
      <c r="D273" s="39"/>
      <c r="E273" s="22" t="s">
        <v>183</v>
      </c>
      <c r="H273" s="20"/>
      <c r="I273" s="8"/>
      <c r="J273" s="8"/>
    </row>
    <row r="274" spans="1:10" ht="86.25" customHeight="1">
      <c r="A274" s="23"/>
      <c r="B274" s="21" t="s">
        <v>826</v>
      </c>
      <c r="C274" s="56" t="s">
        <v>652</v>
      </c>
      <c r="D274" s="39"/>
      <c r="E274" s="22" t="s">
        <v>183</v>
      </c>
      <c r="H274" s="20"/>
      <c r="I274" s="8"/>
      <c r="J274" s="8"/>
    </row>
    <row r="275" spans="1:10" ht="66" customHeight="1">
      <c r="A275" s="23"/>
      <c r="B275" s="21" t="s">
        <v>825</v>
      </c>
      <c r="C275" s="56" t="s">
        <v>652</v>
      </c>
      <c r="D275" s="39"/>
      <c r="E275" s="22" t="s">
        <v>183</v>
      </c>
      <c r="H275" s="20"/>
      <c r="I275" s="8"/>
      <c r="J275" s="8"/>
    </row>
    <row r="276" spans="1:10" ht="42.5" customHeight="1">
      <c r="A276" s="23"/>
      <c r="B276" s="21" t="s">
        <v>653</v>
      </c>
      <c r="C276" s="56" t="s">
        <v>654</v>
      </c>
      <c r="D276" s="39"/>
      <c r="E276" s="22" t="s">
        <v>183</v>
      </c>
      <c r="H276" s="20"/>
      <c r="I276" s="8"/>
      <c r="J276" s="8"/>
    </row>
    <row r="277" spans="1:10" ht="31" customHeight="1">
      <c r="A277" s="23"/>
      <c r="B277" s="21" t="s">
        <v>655</v>
      </c>
      <c r="C277" s="56" t="s">
        <v>656</v>
      </c>
      <c r="D277" s="39"/>
      <c r="E277" s="22" t="s">
        <v>183</v>
      </c>
      <c r="H277" s="20"/>
      <c r="I277" s="8"/>
      <c r="J277" s="8"/>
    </row>
    <row r="278" spans="1:10" ht="49" customHeight="1">
      <c r="A278" s="23"/>
      <c r="B278" s="21" t="s">
        <v>657</v>
      </c>
      <c r="C278" s="56" t="s">
        <v>658</v>
      </c>
      <c r="D278" s="39"/>
      <c r="E278" s="22" t="s">
        <v>183</v>
      </c>
      <c r="H278" s="20"/>
      <c r="I278" s="8"/>
      <c r="J278" s="8"/>
    </row>
    <row r="279" spans="1:10" ht="33" customHeight="1">
      <c r="A279" s="23"/>
      <c r="B279" s="21" t="s">
        <v>659</v>
      </c>
      <c r="C279" s="56" t="s">
        <v>660</v>
      </c>
      <c r="D279" s="39"/>
      <c r="E279" s="22" t="s">
        <v>183</v>
      </c>
      <c r="H279" s="20"/>
      <c r="I279" s="8"/>
      <c r="J279" s="8"/>
    </row>
    <row r="280" spans="1:10" ht="34.5" customHeight="1">
      <c r="A280" s="23"/>
      <c r="B280" s="21" t="s">
        <v>661</v>
      </c>
      <c r="C280" s="56" t="s">
        <v>662</v>
      </c>
      <c r="D280" s="39"/>
      <c r="E280" s="22" t="s">
        <v>183</v>
      </c>
      <c r="H280" s="20"/>
      <c r="I280" s="8"/>
      <c r="J280" s="8"/>
    </row>
    <row r="281" spans="1:10" ht="33" customHeight="1">
      <c r="A281" s="74"/>
      <c r="B281" s="21" t="s">
        <v>663</v>
      </c>
      <c r="C281" s="56" t="s">
        <v>664</v>
      </c>
      <c r="D281" s="39"/>
      <c r="E281" s="22" t="s">
        <v>183</v>
      </c>
      <c r="H281" s="20"/>
      <c r="I281" s="8"/>
      <c r="J281" s="8"/>
    </row>
    <row r="282" spans="1:10" ht="85" customHeight="1">
      <c r="A282" s="21" t="s">
        <v>827</v>
      </c>
      <c r="B282" s="21" t="s">
        <v>665</v>
      </c>
      <c r="C282" s="56" t="s">
        <v>666</v>
      </c>
      <c r="D282" s="39"/>
      <c r="E282" s="22" t="s">
        <v>183</v>
      </c>
      <c r="H282" s="20"/>
      <c r="I282" s="8"/>
      <c r="J282" s="8"/>
    </row>
    <row r="283" spans="1:10" ht="91" customHeight="1">
      <c r="A283" s="23" t="s">
        <v>667</v>
      </c>
      <c r="B283" s="21" t="s">
        <v>668</v>
      </c>
      <c r="C283" s="56" t="s">
        <v>669</v>
      </c>
      <c r="D283" s="39"/>
      <c r="E283" s="22" t="s">
        <v>183</v>
      </c>
      <c r="H283" s="20"/>
      <c r="I283" s="8"/>
      <c r="J283" s="8"/>
    </row>
    <row r="284" spans="1:10" ht="61" customHeight="1">
      <c r="A284" s="23"/>
      <c r="B284" s="21" t="s">
        <v>670</v>
      </c>
      <c r="C284" s="56" t="s">
        <v>671</v>
      </c>
      <c r="D284" s="39"/>
      <c r="E284" s="22" t="s">
        <v>183</v>
      </c>
      <c r="H284" s="20"/>
      <c r="I284" s="8"/>
      <c r="J284" s="8"/>
    </row>
    <row r="285" spans="1:10" ht="86" customHeight="1">
      <c r="A285" s="23"/>
      <c r="B285" s="21" t="s">
        <v>672</v>
      </c>
      <c r="C285" s="56" t="s">
        <v>673</v>
      </c>
      <c r="D285" s="39"/>
      <c r="E285" s="22" t="s">
        <v>183</v>
      </c>
      <c r="H285" s="20"/>
      <c r="I285" s="8"/>
      <c r="J285" s="8"/>
    </row>
    <row r="286" spans="1:10" ht="94" customHeight="1">
      <c r="A286" s="23"/>
      <c r="B286" s="21" t="s">
        <v>828</v>
      </c>
      <c r="C286" s="56" t="s">
        <v>674</v>
      </c>
      <c r="D286" s="39"/>
      <c r="E286" s="22" t="s">
        <v>183</v>
      </c>
      <c r="H286" s="20"/>
      <c r="I286" s="8"/>
      <c r="J286" s="8"/>
    </row>
    <row r="287" spans="1:10" ht="45" customHeight="1">
      <c r="A287" s="23"/>
      <c r="B287" s="21" t="s">
        <v>675</v>
      </c>
      <c r="C287" s="56" t="s">
        <v>676</v>
      </c>
      <c r="D287" s="39"/>
      <c r="E287" s="22" t="s">
        <v>183</v>
      </c>
      <c r="H287" s="20"/>
      <c r="I287" s="8"/>
      <c r="J287" s="8"/>
    </row>
    <row r="288" spans="1:10" ht="44" customHeight="1">
      <c r="A288" s="23"/>
      <c r="B288" s="21" t="s">
        <v>677</v>
      </c>
      <c r="C288" s="56" t="s">
        <v>678</v>
      </c>
      <c r="D288" s="39"/>
      <c r="E288" s="22" t="s">
        <v>183</v>
      </c>
      <c r="H288" s="20"/>
      <c r="I288" s="8"/>
      <c r="J288" s="8"/>
    </row>
    <row r="289" spans="1:10" ht="91.5" customHeight="1">
      <c r="A289" s="23"/>
      <c r="B289" s="21" t="s">
        <v>679</v>
      </c>
      <c r="C289" s="56" t="s">
        <v>680</v>
      </c>
      <c r="D289" s="39"/>
      <c r="E289" s="22" t="s">
        <v>183</v>
      </c>
      <c r="H289" s="20"/>
      <c r="I289" s="8"/>
      <c r="J289" s="8"/>
    </row>
    <row r="290" spans="1:10" ht="90" customHeight="1">
      <c r="A290" s="23"/>
      <c r="B290" s="21" t="s">
        <v>829</v>
      </c>
      <c r="C290" s="56" t="s">
        <v>681</v>
      </c>
      <c r="D290" s="39"/>
      <c r="E290" s="22" t="s">
        <v>183</v>
      </c>
      <c r="H290" s="20"/>
      <c r="I290" s="8"/>
      <c r="J290" s="8"/>
    </row>
    <row r="291" spans="1:10" ht="46.5" customHeight="1">
      <c r="A291" s="23"/>
      <c r="B291" s="21" t="s">
        <v>682</v>
      </c>
      <c r="C291" s="56" t="s">
        <v>683</v>
      </c>
      <c r="D291" s="39"/>
      <c r="E291" s="22" t="s">
        <v>183</v>
      </c>
      <c r="H291" s="20"/>
      <c r="I291" s="8"/>
      <c r="J291" s="8"/>
    </row>
    <row r="292" spans="1:10" ht="44" customHeight="1">
      <c r="A292" s="74"/>
      <c r="B292" s="21" t="s">
        <v>684</v>
      </c>
      <c r="C292" s="56" t="s">
        <v>685</v>
      </c>
      <c r="D292" s="39"/>
      <c r="E292" s="22" t="s">
        <v>183</v>
      </c>
      <c r="H292" s="20"/>
      <c r="I292" s="8"/>
      <c r="J292" s="8"/>
    </row>
    <row r="293" spans="1:10" ht="101" customHeight="1">
      <c r="A293" s="21" t="s">
        <v>686</v>
      </c>
      <c r="B293" s="21" t="s">
        <v>687</v>
      </c>
      <c r="C293" s="56" t="s">
        <v>688</v>
      </c>
      <c r="D293" s="39"/>
      <c r="E293" s="22" t="s">
        <v>183</v>
      </c>
      <c r="H293" s="20"/>
      <c r="I293" s="8"/>
      <c r="J293" s="8"/>
    </row>
    <row r="294" spans="1:10" ht="121" customHeight="1">
      <c r="A294" s="23" t="s">
        <v>689</v>
      </c>
      <c r="B294" s="21" t="s">
        <v>690</v>
      </c>
      <c r="C294" s="56" t="s">
        <v>691</v>
      </c>
      <c r="D294" s="39"/>
      <c r="E294" s="22" t="s">
        <v>183</v>
      </c>
      <c r="H294" s="20"/>
      <c r="I294" s="8"/>
      <c r="J294" s="8"/>
    </row>
    <row r="295" spans="1:10" ht="113.5" customHeight="1">
      <c r="A295" s="74"/>
      <c r="B295" s="21" t="s">
        <v>692</v>
      </c>
      <c r="C295" s="56" t="s">
        <v>693</v>
      </c>
      <c r="D295" s="39"/>
      <c r="E295" s="22" t="s">
        <v>183</v>
      </c>
      <c r="H295" s="20"/>
      <c r="I295" s="8"/>
      <c r="J295" s="8"/>
    </row>
    <row r="296" spans="1:10" ht="98" customHeight="1">
      <c r="A296" s="21" t="s">
        <v>694</v>
      </c>
      <c r="B296" s="21" t="s">
        <v>830</v>
      </c>
      <c r="C296" s="56" t="s">
        <v>695</v>
      </c>
      <c r="D296" s="39"/>
      <c r="E296" s="22" t="s">
        <v>183</v>
      </c>
      <c r="H296" s="20"/>
      <c r="J296" s="8"/>
    </row>
    <row r="297" spans="1:10" ht="33" customHeight="1">
      <c r="A297" s="21" t="s">
        <v>696</v>
      </c>
      <c r="B297" s="21" t="s">
        <v>697</v>
      </c>
      <c r="C297" s="56" t="s">
        <v>831</v>
      </c>
      <c r="D297" s="39"/>
      <c r="E297" s="22" t="s">
        <v>183</v>
      </c>
      <c r="H297" s="20"/>
      <c r="J297" s="8"/>
    </row>
    <row r="298" spans="1:10" ht="100.5" customHeight="1">
      <c r="A298" s="23" t="s">
        <v>698</v>
      </c>
      <c r="B298" s="21" t="s">
        <v>699</v>
      </c>
      <c r="C298" s="56" t="s">
        <v>700</v>
      </c>
      <c r="D298" s="39"/>
      <c r="E298" s="22" t="s">
        <v>183</v>
      </c>
      <c r="H298" s="20"/>
      <c r="J298" s="8"/>
    </row>
    <row r="299" spans="1:10" ht="110" customHeight="1">
      <c r="A299" s="74"/>
      <c r="B299" s="21" t="s">
        <v>701</v>
      </c>
      <c r="C299" s="56" t="s">
        <v>702</v>
      </c>
      <c r="D299" s="39"/>
      <c r="E299" s="22" t="s">
        <v>183</v>
      </c>
      <c r="H299" s="20"/>
      <c r="J299" s="8"/>
    </row>
    <row r="300" spans="1:10" ht="81.5" customHeight="1">
      <c r="A300" s="21" t="s">
        <v>703</v>
      </c>
      <c r="B300" s="21" t="s">
        <v>704</v>
      </c>
      <c r="C300" s="56" t="s">
        <v>705</v>
      </c>
      <c r="D300" s="39"/>
      <c r="E300" s="22" t="s">
        <v>183</v>
      </c>
      <c r="H300" s="20"/>
      <c r="J300" s="8"/>
    </row>
    <row r="301" spans="1:10" ht="141" customHeight="1">
      <c r="A301" s="21" t="s">
        <v>706</v>
      </c>
      <c r="B301" s="21" t="s">
        <v>832</v>
      </c>
      <c r="C301" s="56" t="s">
        <v>707</v>
      </c>
      <c r="D301" s="39"/>
      <c r="E301" s="22" t="s">
        <v>183</v>
      </c>
      <c r="H301" s="20"/>
      <c r="J301" s="8"/>
    </row>
    <row r="302" spans="1:10" ht="94.5" customHeight="1">
      <c r="A302" s="23" t="s">
        <v>708</v>
      </c>
      <c r="B302" s="21" t="s">
        <v>709</v>
      </c>
      <c r="C302" s="56" t="s">
        <v>710</v>
      </c>
      <c r="D302" s="39"/>
      <c r="E302" s="22" t="s">
        <v>183</v>
      </c>
      <c r="H302" s="20"/>
      <c r="J302" s="8"/>
    </row>
    <row r="303" spans="1:10" ht="72" customHeight="1">
      <c r="A303" s="26"/>
      <c r="B303" s="21" t="s">
        <v>711</v>
      </c>
      <c r="C303" s="56" t="s">
        <v>712</v>
      </c>
      <c r="D303" s="39"/>
      <c r="E303" s="22" t="s">
        <v>183</v>
      </c>
      <c r="H303" s="20"/>
      <c r="J303" s="8"/>
    </row>
    <row r="304" spans="1:10" ht="67.5" customHeight="1">
      <c r="A304" s="24" t="s">
        <v>713</v>
      </c>
      <c r="B304" s="21" t="s">
        <v>714</v>
      </c>
      <c r="C304" s="56" t="s">
        <v>715</v>
      </c>
      <c r="D304" s="39"/>
      <c r="E304" s="22" t="s">
        <v>183</v>
      </c>
      <c r="H304" s="20"/>
      <c r="J304" s="8"/>
    </row>
    <row r="305" spans="1:10" ht="104" customHeight="1">
      <c r="A305" s="26"/>
      <c r="B305" s="21" t="s">
        <v>716</v>
      </c>
      <c r="C305" s="56" t="s">
        <v>717</v>
      </c>
      <c r="D305" s="39"/>
      <c r="E305" s="22" t="s">
        <v>183</v>
      </c>
      <c r="H305" s="20"/>
      <c r="J305" s="8"/>
    </row>
    <row r="306" spans="1:10" ht="127.5" customHeight="1">
      <c r="A306" s="21" t="s">
        <v>784</v>
      </c>
      <c r="B306" s="21" t="s">
        <v>718</v>
      </c>
      <c r="C306" s="56" t="s">
        <v>719</v>
      </c>
      <c r="D306" s="39"/>
      <c r="E306" s="22" t="s">
        <v>183</v>
      </c>
      <c r="H306" s="20"/>
      <c r="J306" s="8"/>
    </row>
    <row r="307" spans="1:10" ht="95.5" customHeight="1">
      <c r="A307" s="23" t="s">
        <v>720</v>
      </c>
      <c r="B307" s="21" t="s">
        <v>721</v>
      </c>
      <c r="C307" s="56" t="s">
        <v>722</v>
      </c>
      <c r="D307" s="39"/>
      <c r="E307" s="22" t="s">
        <v>183</v>
      </c>
      <c r="H307" s="20"/>
      <c r="J307" s="8"/>
    </row>
    <row r="308" spans="1:10" ht="77" customHeight="1">
      <c r="A308" s="70"/>
      <c r="B308" s="21" t="s">
        <v>723</v>
      </c>
      <c r="C308" s="51" t="s">
        <v>724</v>
      </c>
      <c r="D308" s="31"/>
      <c r="E308" s="22" t="s">
        <v>183</v>
      </c>
      <c r="H308" s="20"/>
      <c r="J308" s="8"/>
    </row>
    <row r="309" spans="1:10" ht="130.5" customHeight="1">
      <c r="A309" s="64" t="s">
        <v>725</v>
      </c>
      <c r="B309" s="21" t="s">
        <v>726</v>
      </c>
      <c r="C309" s="56" t="s">
        <v>727</v>
      </c>
      <c r="D309" s="30"/>
      <c r="E309" s="22" t="s">
        <v>183</v>
      </c>
      <c r="H309" s="20"/>
      <c r="J309" s="8"/>
    </row>
    <row r="310" spans="1:10" ht="73.5" customHeight="1">
      <c r="A310" s="23"/>
      <c r="B310" s="21" t="s">
        <v>728</v>
      </c>
      <c r="C310" s="56" t="s">
        <v>729</v>
      </c>
      <c r="D310" s="39"/>
      <c r="E310" s="22" t="s">
        <v>183</v>
      </c>
      <c r="H310" s="20"/>
      <c r="J310" s="8"/>
    </row>
    <row r="311" spans="1:10" ht="73.5" customHeight="1">
      <c r="A311" s="74"/>
      <c r="B311" s="21" t="s">
        <v>730</v>
      </c>
      <c r="C311" s="56" t="s">
        <v>731</v>
      </c>
      <c r="D311" s="39"/>
      <c r="E311" s="22" t="s">
        <v>183</v>
      </c>
      <c r="H311" s="20"/>
      <c r="J311" s="8"/>
    </row>
    <row r="312" spans="1:10" ht="72.5" customHeight="1">
      <c r="A312" s="21" t="s">
        <v>732</v>
      </c>
      <c r="B312" s="21" t="s">
        <v>733</v>
      </c>
      <c r="C312" s="56" t="s">
        <v>734</v>
      </c>
      <c r="D312" s="39"/>
      <c r="E312" s="22" t="s">
        <v>183</v>
      </c>
      <c r="H312" s="20"/>
      <c r="J312" s="8"/>
    </row>
    <row r="313" spans="1:10" ht="141.5" customHeight="1">
      <c r="A313" s="21" t="s">
        <v>735</v>
      </c>
      <c r="B313" s="21" t="s">
        <v>736</v>
      </c>
      <c r="C313" s="56" t="s">
        <v>737</v>
      </c>
      <c r="D313" s="39"/>
      <c r="E313" s="22" t="s">
        <v>183</v>
      </c>
      <c r="H313" s="20"/>
      <c r="J313" s="8"/>
    </row>
    <row r="314" spans="1:10" ht="43.5" customHeight="1">
      <c r="A314" s="23" t="s">
        <v>738</v>
      </c>
      <c r="B314" s="21" t="s">
        <v>739</v>
      </c>
      <c r="C314" s="56" t="s">
        <v>740</v>
      </c>
      <c r="D314" s="39"/>
      <c r="E314" s="22" t="s">
        <v>183</v>
      </c>
      <c r="H314" s="20"/>
      <c r="J314" s="8"/>
    </row>
    <row r="315" spans="1:10" ht="65.5" customHeight="1">
      <c r="A315" s="21" t="s">
        <v>741</v>
      </c>
      <c r="B315" s="21" t="s">
        <v>742</v>
      </c>
      <c r="C315" s="56" t="s">
        <v>743</v>
      </c>
      <c r="D315" s="39"/>
      <c r="E315" s="22" t="s">
        <v>183</v>
      </c>
      <c r="H315" s="20"/>
      <c r="J315" s="8"/>
    </row>
    <row r="316" spans="1:10" ht="47" customHeight="1">
      <c r="A316" s="21" t="s">
        <v>744</v>
      </c>
      <c r="B316" s="21" t="s">
        <v>745</v>
      </c>
      <c r="C316" s="56" t="s">
        <v>746</v>
      </c>
      <c r="D316" s="39"/>
      <c r="E316" s="22" t="s">
        <v>183</v>
      </c>
      <c r="H316" s="20"/>
      <c r="J316" s="8"/>
    </row>
    <row r="317" spans="1:10" ht="75.5" customHeight="1">
      <c r="A317" s="23" t="s">
        <v>838</v>
      </c>
      <c r="B317" s="21" t="s">
        <v>747</v>
      </c>
      <c r="C317" s="28" t="s">
        <v>839</v>
      </c>
      <c r="D317" s="39"/>
      <c r="E317" s="22" t="s">
        <v>183</v>
      </c>
      <c r="H317" s="20"/>
      <c r="J317" s="8"/>
    </row>
    <row r="318" spans="1:10" ht="94.5" customHeight="1">
      <c r="A318" s="74"/>
      <c r="B318" s="21" t="s">
        <v>748</v>
      </c>
      <c r="C318" s="58"/>
      <c r="D318" s="39"/>
      <c r="E318" s="22" t="s">
        <v>183</v>
      </c>
      <c r="H318" s="20"/>
      <c r="J318" s="8"/>
    </row>
    <row r="319" spans="1:10" ht="41" customHeight="1">
      <c r="A319" s="23" t="s">
        <v>749</v>
      </c>
      <c r="B319" s="21" t="s">
        <v>750</v>
      </c>
      <c r="C319" s="57" t="s">
        <v>751</v>
      </c>
      <c r="D319" s="39"/>
      <c r="E319" s="28" t="s">
        <v>183</v>
      </c>
      <c r="H319" s="20"/>
      <c r="J319" s="8"/>
    </row>
    <row r="320" spans="1:10" ht="73.5" customHeight="1">
      <c r="A320" s="23"/>
      <c r="B320" s="21" t="s">
        <v>752</v>
      </c>
      <c r="C320" s="24"/>
      <c r="D320" s="39"/>
      <c r="E320" s="24"/>
      <c r="H320" s="20"/>
      <c r="J320" s="8"/>
    </row>
    <row r="321" spans="1:10" ht="53.5" customHeight="1">
      <c r="A321" s="23"/>
      <c r="B321" s="21" t="s">
        <v>753</v>
      </c>
      <c r="C321" s="24"/>
      <c r="D321" s="39"/>
      <c r="E321" s="24"/>
      <c r="H321" s="20"/>
      <c r="J321" s="8"/>
    </row>
    <row r="322" spans="1:10" ht="86" customHeight="1">
      <c r="A322" s="23"/>
      <c r="B322" s="21" t="s">
        <v>754</v>
      </c>
      <c r="C322" s="26"/>
      <c r="D322" s="39"/>
      <c r="E322" s="26"/>
      <c r="J322" s="8"/>
    </row>
    <row r="323" spans="1:10" ht="56" customHeight="1">
      <c r="A323" s="74"/>
      <c r="B323" s="21" t="s">
        <v>755</v>
      </c>
      <c r="C323" s="58" t="s">
        <v>756</v>
      </c>
      <c r="D323" s="39"/>
      <c r="E323" s="22" t="s">
        <v>183</v>
      </c>
    </row>
    <row r="324" spans="1:10" ht="56.5" customHeight="1">
      <c r="A324" s="21" t="s">
        <v>757</v>
      </c>
      <c r="B324" s="21" t="s">
        <v>758</v>
      </c>
      <c r="C324" s="56" t="s">
        <v>759</v>
      </c>
      <c r="D324" s="39"/>
      <c r="E324" s="22" t="s">
        <v>183</v>
      </c>
    </row>
    <row r="325" spans="1:10" ht="169" customHeight="1">
      <c r="A325" s="23" t="s">
        <v>760</v>
      </c>
      <c r="B325" s="21" t="s">
        <v>761</v>
      </c>
      <c r="C325" s="56" t="s">
        <v>762</v>
      </c>
      <c r="D325" s="39"/>
      <c r="E325" s="22" t="s">
        <v>183</v>
      </c>
    </row>
    <row r="326" spans="1:10" ht="75.5" customHeight="1">
      <c r="A326" s="21" t="s">
        <v>763</v>
      </c>
      <c r="B326" s="21" t="s">
        <v>764</v>
      </c>
      <c r="C326" s="56" t="s">
        <v>765</v>
      </c>
      <c r="D326" s="39"/>
      <c r="E326" s="22" t="s">
        <v>183</v>
      </c>
    </row>
    <row r="327" spans="1:10" ht="71" customHeight="1">
      <c r="A327" s="21" t="s">
        <v>766</v>
      </c>
      <c r="B327" s="21" t="s">
        <v>767</v>
      </c>
      <c r="C327" s="56" t="s">
        <v>765</v>
      </c>
      <c r="D327" s="39"/>
      <c r="E327" s="22" t="s">
        <v>183</v>
      </c>
    </row>
    <row r="328" spans="1:10" ht="150" customHeight="1">
      <c r="A328" s="23" t="s">
        <v>768</v>
      </c>
      <c r="B328" s="21" t="s">
        <v>769</v>
      </c>
      <c r="C328" s="56" t="s">
        <v>762</v>
      </c>
      <c r="D328" s="39"/>
      <c r="E328" s="22" t="s">
        <v>183</v>
      </c>
    </row>
    <row r="329" spans="1:10" ht="324.75" customHeight="1">
      <c r="A329" s="26"/>
      <c r="B329" s="21" t="s">
        <v>770</v>
      </c>
      <c r="C329" s="56"/>
      <c r="D329" s="39"/>
      <c r="E329" s="22"/>
    </row>
    <row r="330" spans="1:10" s="130" customFormat="1" ht="19">
      <c r="A330" s="126" t="s">
        <v>944</v>
      </c>
      <c r="B330" s="126"/>
      <c r="C330" s="127" t="s">
        <v>945</v>
      </c>
      <c r="D330" s="128"/>
      <c r="E330" s="127"/>
      <c r="F330" s="129"/>
      <c r="G330" s="129"/>
      <c r="H330" s="129"/>
      <c r="I330" s="129"/>
      <c r="J330" s="129"/>
    </row>
    <row r="331" spans="1:10" s="130" customFormat="1" ht="19">
      <c r="A331" s="131"/>
      <c r="B331" s="132" t="s">
        <v>946</v>
      </c>
      <c r="C331" s="131"/>
      <c r="D331" s="133"/>
      <c r="E331" s="134"/>
      <c r="I331" s="129"/>
      <c r="J331" s="129"/>
    </row>
    <row r="332" spans="1:10" s="130" customFormat="1" ht="19">
      <c r="A332" s="131"/>
      <c r="B332" s="132" t="s">
        <v>947</v>
      </c>
      <c r="C332" s="131"/>
      <c r="D332" s="133"/>
      <c r="E332" s="134"/>
      <c r="I332" s="129"/>
      <c r="J332" s="129"/>
    </row>
    <row r="333" spans="1:10" s="130" customFormat="1" ht="19">
      <c r="A333" s="131"/>
      <c r="B333" s="132" t="s">
        <v>948</v>
      </c>
      <c r="C333" s="131"/>
      <c r="D333" s="133"/>
      <c r="E333" s="132" t="s">
        <v>949</v>
      </c>
      <c r="I333" s="129"/>
      <c r="J333" s="129"/>
    </row>
    <row r="334" spans="1:10" s="130" customFormat="1" ht="18">
      <c r="A334" s="131"/>
      <c r="B334" s="132" t="s">
        <v>950</v>
      </c>
      <c r="C334" s="131"/>
      <c r="D334" s="133"/>
      <c r="E334" s="132"/>
      <c r="I334" s="129"/>
      <c r="J334" s="129"/>
    </row>
    <row r="335" spans="1:10" s="130" customFormat="1" ht="18">
      <c r="A335" s="131"/>
      <c r="B335" s="132" t="s">
        <v>951</v>
      </c>
      <c r="C335" s="131"/>
      <c r="D335" s="133"/>
      <c r="E335" s="132"/>
      <c r="I335" s="129"/>
      <c r="J335" s="129"/>
    </row>
    <row r="336" spans="1:10" s="130" customFormat="1" ht="18">
      <c r="A336" s="131"/>
      <c r="B336" s="132" t="s">
        <v>952</v>
      </c>
      <c r="C336" s="131"/>
      <c r="D336" s="133"/>
      <c r="E336" s="132" t="s">
        <v>953</v>
      </c>
      <c r="I336" s="129"/>
      <c r="J336" s="129"/>
    </row>
    <row r="337" spans="1:10" s="130" customFormat="1" ht="28.5">
      <c r="A337" s="131"/>
      <c r="B337" s="132" t="s">
        <v>954</v>
      </c>
      <c r="C337" s="131"/>
      <c r="D337" s="133"/>
      <c r="E337" s="132" t="s">
        <v>955</v>
      </c>
      <c r="I337" s="129"/>
      <c r="J337" s="129"/>
    </row>
    <row r="338" spans="1:10" s="130" customFormat="1" ht="19">
      <c r="A338" s="131"/>
      <c r="B338" s="132" t="s">
        <v>956</v>
      </c>
      <c r="C338" s="131"/>
      <c r="D338" s="133"/>
      <c r="E338" s="132"/>
      <c r="I338" s="129"/>
      <c r="J338" s="129"/>
    </row>
    <row r="339" spans="1:10" s="130" customFormat="1" ht="19">
      <c r="A339" s="131"/>
      <c r="B339" s="132" t="s">
        <v>957</v>
      </c>
      <c r="C339" s="131"/>
      <c r="D339" s="133"/>
      <c r="E339" s="132" t="s">
        <v>958</v>
      </c>
      <c r="I339" s="129"/>
      <c r="J339" s="129"/>
    </row>
    <row r="340" spans="1:10" s="130" customFormat="1" ht="19">
      <c r="A340" s="131"/>
      <c r="B340" s="132" t="s">
        <v>959</v>
      </c>
      <c r="C340" s="131"/>
      <c r="D340" s="133"/>
      <c r="E340" s="132" t="s">
        <v>960</v>
      </c>
      <c r="I340" s="129"/>
      <c r="J340" s="129"/>
    </row>
    <row r="341" spans="1:10" s="130" customFormat="1" ht="18">
      <c r="A341" s="131"/>
      <c r="B341" s="132" t="s">
        <v>961</v>
      </c>
      <c r="C341" s="131"/>
      <c r="D341" s="133"/>
      <c r="E341" s="132" t="s">
        <v>962</v>
      </c>
      <c r="I341" s="129"/>
      <c r="J341" s="129"/>
    </row>
    <row r="342" spans="1:10" s="130" customFormat="1" ht="19">
      <c r="A342" s="131"/>
      <c r="B342" s="132" t="s">
        <v>963</v>
      </c>
      <c r="C342" s="131"/>
      <c r="D342" s="133"/>
      <c r="E342" s="132"/>
      <c r="I342" s="129"/>
      <c r="J342" s="129"/>
    </row>
    <row r="343" spans="1:10" s="130" customFormat="1" ht="19">
      <c r="A343" s="131"/>
      <c r="B343" s="132" t="s">
        <v>964</v>
      </c>
      <c r="C343" s="131"/>
      <c r="D343" s="133"/>
      <c r="E343" s="132"/>
      <c r="I343" s="129"/>
      <c r="J343" s="129"/>
    </row>
    <row r="344" spans="1:10" s="130" customFormat="1" ht="28.5">
      <c r="A344" s="131"/>
      <c r="B344" s="132" t="s">
        <v>965</v>
      </c>
      <c r="C344" s="131"/>
      <c r="D344" s="133"/>
      <c r="E344" s="132"/>
      <c r="I344" s="129"/>
      <c r="J344" s="129"/>
    </row>
    <row r="345" spans="1:10" s="130" customFormat="1" ht="19">
      <c r="A345" s="131"/>
      <c r="B345" s="132" t="s">
        <v>966</v>
      </c>
      <c r="C345" s="131"/>
      <c r="D345" s="133"/>
      <c r="E345" s="132"/>
      <c r="I345" s="129"/>
      <c r="J345" s="129"/>
    </row>
    <row r="346" spans="1:10" s="130" customFormat="1" ht="19">
      <c r="A346" s="131"/>
      <c r="B346" s="132" t="s">
        <v>967</v>
      </c>
      <c r="C346" s="131"/>
      <c r="D346" s="133"/>
      <c r="E346" s="132"/>
      <c r="I346" s="129"/>
      <c r="J346" s="129"/>
    </row>
    <row r="347" spans="1:10" s="130" customFormat="1" ht="19">
      <c r="A347" s="131"/>
      <c r="B347" s="132" t="s">
        <v>968</v>
      </c>
      <c r="C347" s="131"/>
      <c r="D347" s="133"/>
      <c r="E347" s="132"/>
      <c r="I347" s="129"/>
      <c r="J347" s="129"/>
    </row>
    <row r="348" spans="1:10" s="130" customFormat="1" ht="18">
      <c r="A348" s="131"/>
      <c r="B348" s="132" t="s">
        <v>969</v>
      </c>
      <c r="C348" s="131"/>
      <c r="D348" s="133"/>
      <c r="E348" s="132"/>
      <c r="J348" s="129"/>
    </row>
    <row r="349" spans="1:10" s="130" customFormat="1" ht="18">
      <c r="A349" s="131"/>
      <c r="B349" s="132" t="s">
        <v>970</v>
      </c>
      <c r="C349" s="131"/>
      <c r="D349" s="133"/>
      <c r="E349" s="132"/>
      <c r="J349" s="129"/>
    </row>
    <row r="350" spans="1:10" s="130" customFormat="1" ht="18">
      <c r="A350" s="131"/>
      <c r="B350" s="132" t="s">
        <v>971</v>
      </c>
      <c r="C350" s="131"/>
      <c r="D350" s="133"/>
      <c r="E350" s="132"/>
      <c r="J350" s="129"/>
    </row>
    <row r="351" spans="1:10" s="130" customFormat="1" ht="18">
      <c r="A351" s="131"/>
      <c r="B351" s="132" t="s">
        <v>972</v>
      </c>
      <c r="C351" s="131"/>
      <c r="D351" s="133"/>
      <c r="E351" s="132"/>
      <c r="J351" s="129"/>
    </row>
    <row r="352" spans="1:10" s="130" customFormat="1" ht="18">
      <c r="A352" s="131"/>
      <c r="B352" s="132" t="s">
        <v>973</v>
      </c>
      <c r="C352" s="131"/>
      <c r="D352" s="133"/>
      <c r="E352" s="132"/>
      <c r="J352" s="129"/>
    </row>
    <row r="353" spans="1:10" s="130" customFormat="1" ht="18">
      <c r="A353" s="131"/>
      <c r="B353" s="132" t="s">
        <v>974</v>
      </c>
      <c r="C353" s="131"/>
      <c r="D353" s="133"/>
      <c r="E353" s="132"/>
      <c r="J353" s="129"/>
    </row>
    <row r="354" spans="1:10" s="130" customFormat="1" ht="28.5">
      <c r="A354" s="131"/>
      <c r="B354" s="132" t="s">
        <v>975</v>
      </c>
      <c r="C354" s="131"/>
      <c r="D354" s="133"/>
      <c r="E354" s="132" t="s">
        <v>976</v>
      </c>
      <c r="J354" s="129"/>
    </row>
    <row r="355" spans="1:10" s="130" customFormat="1" ht="18">
      <c r="A355" s="131"/>
      <c r="B355" s="132" t="s">
        <v>977</v>
      </c>
      <c r="C355" s="131"/>
      <c r="D355" s="133"/>
      <c r="E355" s="132" t="s">
        <v>978</v>
      </c>
      <c r="J355" s="129"/>
    </row>
    <row r="356" spans="1:10" s="130" customFormat="1" ht="47.5">
      <c r="A356" s="131"/>
      <c r="B356" s="132" t="s">
        <v>979</v>
      </c>
      <c r="C356" s="131"/>
      <c r="D356" s="133"/>
      <c r="E356" s="132" t="s">
        <v>980</v>
      </c>
      <c r="J356" s="129"/>
    </row>
    <row r="357" spans="1:10" s="130" customFormat="1" ht="19">
      <c r="A357" s="131"/>
      <c r="B357" s="132" t="s">
        <v>981</v>
      </c>
      <c r="C357" s="131"/>
      <c r="D357" s="133"/>
      <c r="E357" s="132"/>
      <c r="J357" s="129"/>
    </row>
    <row r="358" spans="1:10" s="130" customFormat="1" ht="19">
      <c r="A358" s="131"/>
      <c r="B358" s="132" t="s">
        <v>982</v>
      </c>
      <c r="C358" s="131"/>
      <c r="D358" s="133"/>
      <c r="E358" s="132"/>
      <c r="J358" s="129"/>
    </row>
    <row r="359" spans="1:10" s="130" customFormat="1" ht="19">
      <c r="A359" s="131"/>
      <c r="B359" s="132" t="s">
        <v>983</v>
      </c>
      <c r="C359" s="131"/>
      <c r="D359" s="133"/>
      <c r="E359" s="134"/>
      <c r="J359" s="129"/>
    </row>
    <row r="360" spans="1:10" s="130" customFormat="1" ht="18">
      <c r="A360" s="131"/>
      <c r="B360" s="132" t="s">
        <v>984</v>
      </c>
      <c r="C360" s="131"/>
      <c r="D360" s="133"/>
      <c r="E360" s="134"/>
      <c r="J360" s="129"/>
    </row>
    <row r="361" spans="1:10" s="130" customFormat="1" ht="18">
      <c r="A361" s="131"/>
      <c r="B361" s="132" t="s">
        <v>985</v>
      </c>
      <c r="C361" s="131"/>
      <c r="D361" s="133"/>
      <c r="E361" s="134"/>
      <c r="J361" s="129"/>
    </row>
    <row r="362" spans="1:10" s="130" customFormat="1" ht="19">
      <c r="A362" s="131"/>
      <c r="B362" s="132" t="s">
        <v>986</v>
      </c>
      <c r="C362" s="131"/>
      <c r="D362" s="133"/>
      <c r="E362" s="134"/>
      <c r="J362" s="129"/>
    </row>
    <row r="363" spans="1:10" s="130" customFormat="1" ht="19">
      <c r="A363" s="131"/>
      <c r="B363" s="132" t="s">
        <v>987</v>
      </c>
      <c r="C363" s="131"/>
      <c r="D363" s="133"/>
      <c r="E363" s="134"/>
      <c r="J363" s="129"/>
    </row>
    <row r="364" spans="1:10" s="130" customFormat="1" ht="19">
      <c r="A364" s="135"/>
      <c r="B364" s="136" t="s">
        <v>988</v>
      </c>
      <c r="C364" s="135"/>
      <c r="D364" s="137"/>
      <c r="E364" s="138"/>
      <c r="J364" s="129"/>
    </row>
  </sheetData>
  <mergeCells count="5">
    <mergeCell ref="A1:E1"/>
    <mergeCell ref="A2:E2"/>
    <mergeCell ref="B3:E3"/>
    <mergeCell ref="D4:E4"/>
    <mergeCell ref="A6:E6"/>
  </mergeCells>
  <phoneticPr fontId="5"/>
  <dataValidations disablePrompts="1" count="1">
    <dataValidation type="list" allowBlank="1" showInputMessage="1" showErrorMessage="1" sqref="D249:D250 D308:D309 D8:D237 D330:D364" xr:uid="{122B884E-E671-429D-99EF-4C88B3E313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F23F-E59E-4343-A36C-60979F8BBA44}">
  <sheetPr>
    <pageSetUpPr fitToPage="1"/>
  </sheetPr>
  <dimension ref="A1:AY98"/>
  <sheetViews>
    <sheetView view="pageBreakPreview" zoomScale="60" zoomScaleNormal="100" workbookViewId="0">
      <selection activeCell="S3" sqref="S3"/>
    </sheetView>
  </sheetViews>
  <sheetFormatPr defaultColWidth="8.25" defaultRowHeight="14"/>
  <cols>
    <col min="1" max="1" width="2.58203125" style="84" customWidth="1"/>
    <col min="2" max="2" width="14.83203125" style="78" customWidth="1"/>
    <col min="3" max="3" width="6.58203125" style="84" customWidth="1"/>
    <col min="4" max="5" width="7.58203125" style="84" customWidth="1"/>
    <col min="6" max="36" width="2.58203125" style="84" customWidth="1"/>
    <col min="37" max="37" width="6.58203125" style="84" customWidth="1"/>
    <col min="38" max="39" width="7.58203125" style="84" customWidth="1"/>
    <col min="40" max="40" width="5.58203125" style="84" customWidth="1"/>
    <col min="41" max="16384" width="8.25" style="84"/>
  </cols>
  <sheetData>
    <row r="1" spans="1:40" ht="20.149999999999999" customHeight="1">
      <c r="A1" s="77" t="s">
        <v>840</v>
      </c>
      <c r="C1" s="79"/>
      <c r="D1" s="79"/>
      <c r="E1" s="79"/>
      <c r="F1" s="79"/>
      <c r="G1" s="79"/>
      <c r="H1" s="79"/>
      <c r="I1" s="79"/>
      <c r="J1" s="79"/>
      <c r="K1" s="79"/>
      <c r="L1" s="79"/>
      <c r="M1" s="79"/>
      <c r="N1" s="79"/>
      <c r="O1" s="79"/>
      <c r="P1" s="79"/>
      <c r="Q1" s="79"/>
      <c r="R1" s="79"/>
      <c r="S1" s="79"/>
      <c r="T1" s="79"/>
      <c r="U1" s="79"/>
      <c r="V1" s="79"/>
      <c r="W1" s="79"/>
      <c r="X1" s="80"/>
      <c r="Y1" s="80"/>
      <c r="Z1" s="81"/>
      <c r="AA1" s="81"/>
      <c r="AB1" s="81"/>
      <c r="AC1" s="81"/>
      <c r="AD1" s="82"/>
      <c r="AE1" s="82"/>
      <c r="AF1" s="82"/>
      <c r="AG1" s="82"/>
      <c r="AH1" s="82"/>
      <c r="AI1" s="83" t="s">
        <v>841</v>
      </c>
      <c r="AJ1" s="83"/>
      <c r="AK1" s="191" t="s">
        <v>842</v>
      </c>
      <c r="AL1" s="191"/>
      <c r="AM1" s="191"/>
      <c r="AN1" s="191"/>
    </row>
    <row r="2" spans="1:40" ht="18" customHeight="1">
      <c r="A2" s="81"/>
      <c r="B2" s="85"/>
      <c r="C2" s="85"/>
      <c r="D2" s="85"/>
      <c r="E2" s="85"/>
      <c r="F2" s="85"/>
      <c r="G2" s="85"/>
      <c r="H2" s="85"/>
      <c r="I2" s="85"/>
      <c r="J2" s="85"/>
      <c r="K2" s="85"/>
      <c r="L2" s="85"/>
      <c r="M2" s="192">
        <v>2025</v>
      </c>
      <c r="N2" s="192"/>
      <c r="O2" s="192"/>
      <c r="P2" s="192"/>
      <c r="Q2" s="193" t="s">
        <v>843</v>
      </c>
      <c r="R2" s="193"/>
      <c r="S2" s="192"/>
      <c r="T2" s="192"/>
      <c r="U2" s="193" t="s">
        <v>844</v>
      </c>
      <c r="V2" s="193"/>
      <c r="W2" s="85"/>
      <c r="X2" s="85"/>
      <c r="Y2" s="85"/>
      <c r="Z2" s="81"/>
      <c r="AA2" s="81"/>
      <c r="AC2" s="83"/>
      <c r="AD2" s="85"/>
      <c r="AE2" s="85"/>
      <c r="AF2" s="85"/>
      <c r="AG2" s="85"/>
      <c r="AH2" s="85"/>
      <c r="AI2" s="83" t="s">
        <v>845</v>
      </c>
      <c r="AJ2" s="83"/>
      <c r="AK2" s="194"/>
      <c r="AL2" s="194"/>
      <c r="AM2" s="194"/>
      <c r="AN2" s="194"/>
    </row>
    <row r="3" spans="1:40" ht="18" customHeight="1">
      <c r="A3" s="86"/>
      <c r="B3" s="86"/>
      <c r="C3" s="86"/>
      <c r="D3" s="86"/>
      <c r="E3" s="86"/>
      <c r="F3" s="86"/>
      <c r="G3" s="86"/>
      <c r="H3" s="86"/>
      <c r="I3" s="86"/>
      <c r="J3" s="86"/>
      <c r="K3" s="86"/>
      <c r="L3" s="86"/>
      <c r="M3" s="86"/>
      <c r="N3" s="86"/>
      <c r="O3" s="86"/>
      <c r="P3" s="86"/>
      <c r="Q3" s="86"/>
      <c r="R3" s="86"/>
      <c r="S3" s="86"/>
      <c r="T3" s="86"/>
      <c r="U3" s="86"/>
      <c r="V3" s="86"/>
      <c r="W3" s="86"/>
      <c r="Y3" s="87"/>
      <c r="Z3" s="87"/>
      <c r="AA3" s="87"/>
      <c r="AB3" s="81"/>
      <c r="AC3" s="87"/>
      <c r="AD3" s="87"/>
      <c r="AE3" s="87"/>
      <c r="AF3" s="87"/>
      <c r="AG3" s="87"/>
      <c r="AH3" s="87"/>
      <c r="AI3" s="88" t="s">
        <v>846</v>
      </c>
      <c r="AJ3" s="83"/>
      <c r="AK3" s="194" t="s">
        <v>847</v>
      </c>
      <c r="AL3" s="194"/>
      <c r="AM3" s="194"/>
      <c r="AN3" s="194"/>
    </row>
    <row r="4" spans="1:40" ht="18" customHeight="1">
      <c r="A4" s="86"/>
      <c r="B4" s="86" t="s">
        <v>848</v>
      </c>
      <c r="C4" s="86"/>
      <c r="D4" s="86"/>
      <c r="E4" s="86"/>
      <c r="F4" s="86"/>
      <c r="G4" s="86"/>
      <c r="H4" s="86"/>
      <c r="I4" s="86"/>
      <c r="J4" s="86"/>
      <c r="K4" s="86"/>
      <c r="L4" s="86"/>
      <c r="M4" s="86"/>
      <c r="N4" s="86"/>
      <c r="O4" s="86"/>
      <c r="P4" s="86"/>
      <c r="Q4" s="86"/>
      <c r="R4" s="86"/>
      <c r="S4" s="86"/>
      <c r="T4" s="86"/>
      <c r="U4" s="86"/>
      <c r="V4" s="86"/>
      <c r="W4" s="86"/>
      <c r="Y4" s="87"/>
      <c r="Z4" s="87"/>
      <c r="AA4" s="87"/>
      <c r="AB4" s="81"/>
      <c r="AC4" s="87"/>
      <c r="AD4" s="87"/>
      <c r="AE4" s="87"/>
      <c r="AF4" s="87"/>
      <c r="AG4" s="87"/>
      <c r="AH4" s="87"/>
      <c r="AI4" s="88" t="s">
        <v>849</v>
      </c>
      <c r="AJ4" s="83"/>
      <c r="AK4" s="194" t="s">
        <v>850</v>
      </c>
      <c r="AL4" s="194"/>
      <c r="AM4" s="194"/>
      <c r="AN4" s="194"/>
    </row>
    <row r="5" spans="1:40" ht="18" customHeight="1">
      <c r="A5" s="86"/>
      <c r="B5" s="86"/>
      <c r="C5" s="86"/>
      <c r="D5" s="86"/>
      <c r="E5" s="86"/>
      <c r="F5" s="86"/>
      <c r="G5" s="86"/>
      <c r="H5" s="86"/>
      <c r="I5" s="86"/>
      <c r="J5" s="86"/>
      <c r="K5" s="86"/>
      <c r="L5" s="86"/>
      <c r="M5" s="86"/>
      <c r="N5" s="86"/>
      <c r="O5" s="86"/>
      <c r="P5" s="86"/>
      <c r="Q5" s="86"/>
      <c r="R5" s="86"/>
      <c r="S5" s="86"/>
      <c r="U5" s="86"/>
      <c r="V5" s="86"/>
      <c r="W5" s="86"/>
      <c r="Y5" s="87"/>
      <c r="Z5" s="87"/>
      <c r="AA5" s="87"/>
      <c r="AB5" s="81"/>
      <c r="AC5" s="87"/>
      <c r="AD5" s="87"/>
      <c r="AE5" s="87"/>
      <c r="AF5" s="87"/>
      <c r="AG5" s="88" t="s">
        <v>851</v>
      </c>
      <c r="AH5" s="195"/>
      <c r="AI5" s="195"/>
      <c r="AJ5" s="195"/>
      <c r="AK5" s="87" t="s">
        <v>852</v>
      </c>
      <c r="AL5" s="89"/>
      <c r="AM5" s="87" t="s">
        <v>853</v>
      </c>
      <c r="AN5" s="81"/>
    </row>
    <row r="6" spans="1:40" ht="10" customHeight="1">
      <c r="A6" s="81"/>
      <c r="B6" s="90"/>
      <c r="C6" s="90"/>
      <c r="D6" s="90"/>
      <c r="E6" s="90"/>
      <c r="F6" s="90"/>
      <c r="G6" s="90"/>
      <c r="H6" s="90"/>
      <c r="I6" s="90"/>
      <c r="J6" s="90"/>
      <c r="K6" s="90"/>
      <c r="L6" s="90"/>
      <c r="M6" s="90"/>
      <c r="N6" s="90"/>
      <c r="O6" s="90"/>
      <c r="P6" s="90"/>
      <c r="Q6" s="90"/>
      <c r="R6" s="90"/>
      <c r="S6" s="90"/>
      <c r="T6" s="90"/>
      <c r="U6" s="90"/>
      <c r="V6" s="90"/>
      <c r="W6" s="90"/>
      <c r="X6" s="85"/>
      <c r="Y6" s="85"/>
      <c r="Z6" s="85"/>
      <c r="AA6" s="85"/>
      <c r="AB6" s="85"/>
      <c r="AC6" s="85"/>
      <c r="AD6" s="85"/>
      <c r="AE6" s="85"/>
      <c r="AF6" s="85"/>
      <c r="AG6" s="85"/>
      <c r="AH6" s="85"/>
      <c r="AI6" s="85"/>
      <c r="AJ6" s="85"/>
      <c r="AK6" s="85"/>
      <c r="AL6" s="85"/>
      <c r="AM6" s="81"/>
      <c r="AN6" s="81"/>
    </row>
    <row r="7" spans="1:40" ht="15" customHeight="1">
      <c r="A7" s="185" t="s">
        <v>854</v>
      </c>
      <c r="B7" s="152" t="s">
        <v>855</v>
      </c>
      <c r="C7" s="187" t="s">
        <v>856</v>
      </c>
      <c r="D7" s="152" t="s">
        <v>857</v>
      </c>
      <c r="E7" s="178" t="s">
        <v>858</v>
      </c>
      <c r="F7" s="190" t="s">
        <v>859</v>
      </c>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63" t="s">
        <v>860</v>
      </c>
      <c r="AL7" s="158" t="s">
        <v>861</v>
      </c>
      <c r="AM7" s="186" t="s">
        <v>862</v>
      </c>
      <c r="AN7" s="186"/>
    </row>
    <row r="8" spans="1:40" ht="15" customHeight="1">
      <c r="A8" s="185"/>
      <c r="B8" s="152"/>
      <c r="C8" s="188"/>
      <c r="D8" s="152"/>
      <c r="E8" s="178"/>
      <c r="F8" s="152" t="s">
        <v>863</v>
      </c>
      <c r="G8" s="152"/>
      <c r="H8" s="152"/>
      <c r="I8" s="152"/>
      <c r="J8" s="152"/>
      <c r="K8" s="152"/>
      <c r="L8" s="152"/>
      <c r="M8" s="152" t="s">
        <v>864</v>
      </c>
      <c r="N8" s="152"/>
      <c r="O8" s="152"/>
      <c r="P8" s="152"/>
      <c r="Q8" s="152"/>
      <c r="R8" s="152"/>
      <c r="S8" s="152"/>
      <c r="T8" s="152" t="s">
        <v>865</v>
      </c>
      <c r="U8" s="152"/>
      <c r="V8" s="152"/>
      <c r="W8" s="152"/>
      <c r="X8" s="152"/>
      <c r="Y8" s="152"/>
      <c r="Z8" s="152"/>
      <c r="AA8" s="152" t="s">
        <v>866</v>
      </c>
      <c r="AB8" s="152"/>
      <c r="AC8" s="152"/>
      <c r="AD8" s="152"/>
      <c r="AE8" s="152"/>
      <c r="AF8" s="152"/>
      <c r="AG8" s="152"/>
      <c r="AH8" s="152" t="s">
        <v>867</v>
      </c>
      <c r="AI8" s="152"/>
      <c r="AJ8" s="152"/>
      <c r="AK8" s="163"/>
      <c r="AL8" s="158"/>
      <c r="AM8" s="186"/>
      <c r="AN8" s="186"/>
    </row>
    <row r="9" spans="1:40" ht="15" customHeight="1">
      <c r="A9" s="185"/>
      <c r="B9" s="152"/>
      <c r="C9" s="188"/>
      <c r="D9" s="152"/>
      <c r="E9" s="178"/>
      <c r="F9" s="91">
        <f>DATE($M$2,$S$2,1)</f>
        <v>45627</v>
      </c>
      <c r="G9" s="91">
        <f>DATE($M$2,$S$2,2)</f>
        <v>45628</v>
      </c>
      <c r="H9" s="91">
        <f>DATE($M$2,$S$2,3)</f>
        <v>45629</v>
      </c>
      <c r="I9" s="91">
        <f>DATE($M$2,$S$2,4)</f>
        <v>45630</v>
      </c>
      <c r="J9" s="91">
        <f>DATE($M$2,$S$2,5)</f>
        <v>45631</v>
      </c>
      <c r="K9" s="91">
        <f>DATE($M$2,$S$2,6)</f>
        <v>45632</v>
      </c>
      <c r="L9" s="91">
        <f>DATE($M$2,$S$2,7)</f>
        <v>45633</v>
      </c>
      <c r="M9" s="91">
        <f>DATE($M$2,$S$2,8)</f>
        <v>45634</v>
      </c>
      <c r="N9" s="91">
        <f>DATE($M$2,$S$2,9)</f>
        <v>45635</v>
      </c>
      <c r="O9" s="91">
        <f>DATE($M$2,$S$2,10)</f>
        <v>45636</v>
      </c>
      <c r="P9" s="91">
        <f>DATE($M$2,$S$2,11)</f>
        <v>45637</v>
      </c>
      <c r="Q9" s="91">
        <f>DATE($M$2,$S$2,12)</f>
        <v>45638</v>
      </c>
      <c r="R9" s="91">
        <f>DATE($M$2,$S$2,13)</f>
        <v>45639</v>
      </c>
      <c r="S9" s="91">
        <f>DATE($M$2,$S$2,14)</f>
        <v>45640</v>
      </c>
      <c r="T9" s="91">
        <f>DATE($M$2,$S$2,15)</f>
        <v>45641</v>
      </c>
      <c r="U9" s="91">
        <f>DATE($M$2,$S$2,16)</f>
        <v>45642</v>
      </c>
      <c r="V9" s="91">
        <f>DATE($M$2,$S$2,17)</f>
        <v>45643</v>
      </c>
      <c r="W9" s="91">
        <f>DATE($M$2,$S$2,18)</f>
        <v>45644</v>
      </c>
      <c r="X9" s="91">
        <f>DATE($M$2,$S$2,19)</f>
        <v>45645</v>
      </c>
      <c r="Y9" s="91">
        <f>DATE($M$2,$S$2,20)</f>
        <v>45646</v>
      </c>
      <c r="Z9" s="91">
        <f>DATE($M$2,$S$2,21)</f>
        <v>45647</v>
      </c>
      <c r="AA9" s="91">
        <f>DATE($M$2,$S$2,22)</f>
        <v>45648</v>
      </c>
      <c r="AB9" s="91">
        <f>DATE($M$2,$S$2,23)</f>
        <v>45649</v>
      </c>
      <c r="AC9" s="91">
        <f>DATE($M$2,$S$2,24)</f>
        <v>45650</v>
      </c>
      <c r="AD9" s="91">
        <f>DATE($M$2,$S$2,25)</f>
        <v>45651</v>
      </c>
      <c r="AE9" s="91">
        <f>DATE($M$2,$S$2,26)</f>
        <v>45652</v>
      </c>
      <c r="AF9" s="91">
        <f>DATE($M$2,$S$2,27)</f>
        <v>45653</v>
      </c>
      <c r="AG9" s="91">
        <f>DATE($M$2,$S$2,28)</f>
        <v>45654</v>
      </c>
      <c r="AH9" s="91">
        <f>IF(DAY(EOMONTH(F9,0))&lt;29,"",DATE($M$2,$S$2,29))</f>
        <v>45655</v>
      </c>
      <c r="AI9" s="91">
        <f>IF(DAY(EOMONTH(F9,0))&lt;30,"",DATE($M$2,$S$2,30))</f>
        <v>45656</v>
      </c>
      <c r="AJ9" s="91">
        <f>IF(DAY(EOMONTH(F9,0))&lt;31,"",DATE($M$2,$S$2,31))</f>
        <v>45657</v>
      </c>
      <c r="AK9" s="163"/>
      <c r="AL9" s="158"/>
      <c r="AM9" s="186"/>
      <c r="AN9" s="186"/>
    </row>
    <row r="10" spans="1:40" ht="15" customHeight="1">
      <c r="A10" s="185"/>
      <c r="B10" s="152"/>
      <c r="C10" s="189"/>
      <c r="D10" s="152"/>
      <c r="E10" s="178"/>
      <c r="F10" s="92">
        <f>DATE($M$2,$S$2,1)</f>
        <v>45627</v>
      </c>
      <c r="G10" s="92">
        <f>DATE($M$2,$S$2,2)</f>
        <v>45628</v>
      </c>
      <c r="H10" s="92">
        <f>DATE($M$2,$S$2,3)</f>
        <v>45629</v>
      </c>
      <c r="I10" s="92">
        <f>DATE($M$2,$S$2,4)</f>
        <v>45630</v>
      </c>
      <c r="J10" s="92">
        <f>DATE($M$2,$S$2,5)</f>
        <v>45631</v>
      </c>
      <c r="K10" s="92">
        <f>DATE($M$2,$S$2,6)</f>
        <v>45632</v>
      </c>
      <c r="L10" s="92">
        <f>DATE($M$2,$S$2,7)</f>
        <v>45633</v>
      </c>
      <c r="M10" s="92">
        <f>DATE($M$2,$S$2,8)</f>
        <v>45634</v>
      </c>
      <c r="N10" s="92">
        <f>DATE($M$2,$S$2,9)</f>
        <v>45635</v>
      </c>
      <c r="O10" s="92">
        <f>DATE($M$2,$S$2,10)</f>
        <v>45636</v>
      </c>
      <c r="P10" s="92">
        <f>DATE($M$2,$S$2,11)</f>
        <v>45637</v>
      </c>
      <c r="Q10" s="92">
        <f>DATE($M$2,$S$2,12)</f>
        <v>45638</v>
      </c>
      <c r="R10" s="92">
        <f>DATE($M$2,$S$2,13)</f>
        <v>45639</v>
      </c>
      <c r="S10" s="92">
        <f>DATE($M$2,$S$2,14)</f>
        <v>45640</v>
      </c>
      <c r="T10" s="92">
        <f>DATE($M$2,$S$2,15)</f>
        <v>45641</v>
      </c>
      <c r="U10" s="92">
        <f>DATE($M$2,$S$2,16)</f>
        <v>45642</v>
      </c>
      <c r="V10" s="92">
        <f>DATE($M$2,$S$2,17)</f>
        <v>45643</v>
      </c>
      <c r="W10" s="92">
        <f>DATE($M$2,$S$2,18)</f>
        <v>45644</v>
      </c>
      <c r="X10" s="92">
        <f>DATE($M$2,$S$2,19)</f>
        <v>45645</v>
      </c>
      <c r="Y10" s="92">
        <f>DATE($M$2,$S$2,20)</f>
        <v>45646</v>
      </c>
      <c r="Z10" s="92">
        <f>DATE($M$2,$S$2,21)</f>
        <v>45647</v>
      </c>
      <c r="AA10" s="92">
        <f>DATE($M$2,$S$2,22)</f>
        <v>45648</v>
      </c>
      <c r="AB10" s="92">
        <f>DATE($M$2,$S$2,23)</f>
        <v>45649</v>
      </c>
      <c r="AC10" s="92">
        <f>DATE($M$2,$S$2,24)</f>
        <v>45650</v>
      </c>
      <c r="AD10" s="92">
        <f>DATE($M$2,$S$2,25)</f>
        <v>45651</v>
      </c>
      <c r="AE10" s="92">
        <f>DATE($M$2,$S$2,26)</f>
        <v>45652</v>
      </c>
      <c r="AF10" s="92">
        <f>DATE($M$2,$S$2,27)</f>
        <v>45653</v>
      </c>
      <c r="AG10" s="92">
        <f>DATE($M$2,$S$2,28)</f>
        <v>45654</v>
      </c>
      <c r="AH10" s="92">
        <f>IF(DAY(EOMONTH(F10,0))&lt;29,"",DATE($M$2,$S$2,29))</f>
        <v>45655</v>
      </c>
      <c r="AI10" s="92">
        <f>IF(DAY(EOMONTH(F10,0))&lt;30,"",DATE($M$2,$S$2,30))</f>
        <v>45656</v>
      </c>
      <c r="AJ10" s="92">
        <f>IF(DAY(EOMONTH(F10,0))&lt;31,"",DATE($M$2,$S$2,31))</f>
        <v>45657</v>
      </c>
      <c r="AK10" s="163"/>
      <c r="AL10" s="158"/>
      <c r="AM10" s="186"/>
      <c r="AN10" s="186"/>
    </row>
    <row r="11" spans="1:40" ht="18" customHeight="1">
      <c r="A11" s="93">
        <v>1</v>
      </c>
      <c r="B11" s="94"/>
      <c r="C11" s="95"/>
      <c r="D11" s="96"/>
      <c r="E11" s="97"/>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9">
        <f>+SUM(F11:AJ11)</f>
        <v>0</v>
      </c>
      <c r="AL11" s="100">
        <f>IF($AK$3="４週",AK11/4,AK11/(DAY(EOMONTH($F$9,0))/7))</f>
        <v>0</v>
      </c>
      <c r="AM11" s="183"/>
      <c r="AN11" s="183"/>
    </row>
    <row r="12" spans="1:40" ht="18" customHeight="1">
      <c r="A12" s="93">
        <v>2</v>
      </c>
      <c r="B12" s="94"/>
      <c r="C12" s="95"/>
      <c r="D12" s="96"/>
      <c r="E12" s="97"/>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f t="shared" ref="AK12:AK31" si="0">+SUM(F12:AJ12)</f>
        <v>0</v>
      </c>
      <c r="AL12" s="100">
        <f t="shared" ref="AL12:AL30" si="1">IF($AK$3="４週",AK12/4,AK12/(DAY(EOMONTH($F$9,0))/7))</f>
        <v>0</v>
      </c>
      <c r="AM12" s="183"/>
      <c r="AN12" s="183"/>
    </row>
    <row r="13" spans="1:40" ht="18" customHeight="1">
      <c r="A13" s="93">
        <v>3</v>
      </c>
      <c r="B13" s="94"/>
      <c r="C13" s="95"/>
      <c r="D13" s="96"/>
      <c r="E13" s="97"/>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9">
        <f t="shared" si="0"/>
        <v>0</v>
      </c>
      <c r="AL13" s="100">
        <f t="shared" si="1"/>
        <v>0</v>
      </c>
      <c r="AM13" s="183"/>
      <c r="AN13" s="183"/>
    </row>
    <row r="14" spans="1:40" ht="18" customHeight="1">
      <c r="A14" s="93">
        <v>4</v>
      </c>
      <c r="B14" s="94"/>
      <c r="C14" s="95"/>
      <c r="D14" s="96"/>
      <c r="E14" s="97"/>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f t="shared" si="0"/>
        <v>0</v>
      </c>
      <c r="AL14" s="100">
        <f t="shared" si="1"/>
        <v>0</v>
      </c>
      <c r="AM14" s="183"/>
      <c r="AN14" s="183"/>
    </row>
    <row r="15" spans="1:40" ht="18" customHeight="1">
      <c r="A15" s="93">
        <v>5</v>
      </c>
      <c r="B15" s="94"/>
      <c r="C15" s="95"/>
      <c r="D15" s="96"/>
      <c r="E15" s="97"/>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9">
        <f t="shared" si="0"/>
        <v>0</v>
      </c>
      <c r="AL15" s="100">
        <f t="shared" si="1"/>
        <v>0</v>
      </c>
      <c r="AM15" s="183"/>
      <c r="AN15" s="183"/>
    </row>
    <row r="16" spans="1:40" ht="18" customHeight="1">
      <c r="A16" s="93">
        <v>6</v>
      </c>
      <c r="B16" s="94"/>
      <c r="C16" s="95"/>
      <c r="D16" s="96"/>
      <c r="E16" s="97"/>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9">
        <f t="shared" si="0"/>
        <v>0</v>
      </c>
      <c r="AL16" s="100">
        <f t="shared" si="1"/>
        <v>0</v>
      </c>
      <c r="AM16" s="183"/>
      <c r="AN16" s="183"/>
    </row>
    <row r="17" spans="1:40" ht="18" customHeight="1">
      <c r="A17" s="93">
        <v>7</v>
      </c>
      <c r="B17" s="94"/>
      <c r="C17" s="95"/>
      <c r="D17" s="96"/>
      <c r="E17" s="97"/>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f t="shared" si="0"/>
        <v>0</v>
      </c>
      <c r="AL17" s="100">
        <f t="shared" si="1"/>
        <v>0</v>
      </c>
      <c r="AM17" s="183"/>
      <c r="AN17" s="183"/>
    </row>
    <row r="18" spans="1:40" ht="18" customHeight="1">
      <c r="A18" s="93">
        <v>8</v>
      </c>
      <c r="B18" s="94"/>
      <c r="C18" s="95"/>
      <c r="D18" s="96"/>
      <c r="E18" s="97"/>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9">
        <f t="shared" si="0"/>
        <v>0</v>
      </c>
      <c r="AL18" s="100">
        <f t="shared" si="1"/>
        <v>0</v>
      </c>
      <c r="AM18" s="183"/>
      <c r="AN18" s="183"/>
    </row>
    <row r="19" spans="1:40" ht="18" customHeight="1">
      <c r="A19" s="93">
        <v>9</v>
      </c>
      <c r="B19" s="94"/>
      <c r="C19" s="95"/>
      <c r="D19" s="96"/>
      <c r="E19" s="97"/>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f t="shared" si="0"/>
        <v>0</v>
      </c>
      <c r="AL19" s="100">
        <f t="shared" si="1"/>
        <v>0</v>
      </c>
      <c r="AM19" s="183"/>
      <c r="AN19" s="183"/>
    </row>
    <row r="20" spans="1:40" ht="18" customHeight="1">
      <c r="A20" s="93">
        <v>10</v>
      </c>
      <c r="B20" s="94"/>
      <c r="C20" s="95"/>
      <c r="D20" s="96"/>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9">
        <f t="shared" si="0"/>
        <v>0</v>
      </c>
      <c r="AL20" s="100">
        <f t="shared" si="1"/>
        <v>0</v>
      </c>
      <c r="AM20" s="183"/>
      <c r="AN20" s="183"/>
    </row>
    <row r="21" spans="1:40" ht="18" customHeight="1">
      <c r="A21" s="93">
        <v>11</v>
      </c>
      <c r="B21" s="94"/>
      <c r="C21" s="95"/>
      <c r="D21" s="96"/>
      <c r="E21" s="97"/>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9">
        <f t="shared" si="0"/>
        <v>0</v>
      </c>
      <c r="AL21" s="100">
        <f t="shared" si="1"/>
        <v>0</v>
      </c>
      <c r="AM21" s="183"/>
      <c r="AN21" s="183"/>
    </row>
    <row r="22" spans="1:40" ht="18" customHeight="1">
      <c r="A22" s="93">
        <v>12</v>
      </c>
      <c r="B22" s="94"/>
      <c r="C22" s="95"/>
      <c r="D22" s="96"/>
      <c r="E22" s="97"/>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9">
        <f t="shared" si="0"/>
        <v>0</v>
      </c>
      <c r="AL22" s="100">
        <f t="shared" si="1"/>
        <v>0</v>
      </c>
      <c r="AM22" s="183"/>
      <c r="AN22" s="183"/>
    </row>
    <row r="23" spans="1:40" ht="18" customHeight="1">
      <c r="A23" s="93">
        <v>13</v>
      </c>
      <c r="B23" s="94"/>
      <c r="C23" s="95"/>
      <c r="D23" s="96"/>
      <c r="E23" s="97"/>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f t="shared" si="0"/>
        <v>0</v>
      </c>
      <c r="AL23" s="100">
        <f t="shared" si="1"/>
        <v>0</v>
      </c>
      <c r="AM23" s="183"/>
      <c r="AN23" s="183"/>
    </row>
    <row r="24" spans="1:40" ht="18" customHeight="1">
      <c r="A24" s="93">
        <v>14</v>
      </c>
      <c r="B24" s="94"/>
      <c r="C24" s="95"/>
      <c r="D24" s="96"/>
      <c r="E24" s="97"/>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9">
        <f t="shared" si="0"/>
        <v>0</v>
      </c>
      <c r="AL24" s="100">
        <f t="shared" si="1"/>
        <v>0</v>
      </c>
      <c r="AM24" s="183"/>
      <c r="AN24" s="183"/>
    </row>
    <row r="25" spans="1:40" ht="18" customHeight="1">
      <c r="A25" s="93">
        <v>15</v>
      </c>
      <c r="B25" s="94"/>
      <c r="C25" s="95"/>
      <c r="D25" s="96"/>
      <c r="E25" s="97"/>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9">
        <f t="shared" si="0"/>
        <v>0</v>
      </c>
      <c r="AL25" s="100">
        <f t="shared" si="1"/>
        <v>0</v>
      </c>
      <c r="AM25" s="183"/>
      <c r="AN25" s="183"/>
    </row>
    <row r="26" spans="1:40" ht="18" customHeight="1">
      <c r="A26" s="93">
        <v>16</v>
      </c>
      <c r="B26" s="94"/>
      <c r="C26" s="95"/>
      <c r="D26" s="96"/>
      <c r="E26" s="97"/>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9">
        <f t="shared" si="0"/>
        <v>0</v>
      </c>
      <c r="AL26" s="100">
        <f t="shared" si="1"/>
        <v>0</v>
      </c>
      <c r="AM26" s="183"/>
      <c r="AN26" s="183"/>
    </row>
    <row r="27" spans="1:40" ht="18" customHeight="1">
      <c r="A27" s="93">
        <v>17</v>
      </c>
      <c r="B27" s="94"/>
      <c r="C27" s="95"/>
      <c r="D27" s="96"/>
      <c r="E27" s="97"/>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f t="shared" si="0"/>
        <v>0</v>
      </c>
      <c r="AL27" s="100">
        <f t="shared" si="1"/>
        <v>0</v>
      </c>
      <c r="AM27" s="183"/>
      <c r="AN27" s="183"/>
    </row>
    <row r="28" spans="1:40" ht="18" customHeight="1">
      <c r="A28" s="93">
        <v>18</v>
      </c>
      <c r="B28" s="94"/>
      <c r="C28" s="95"/>
      <c r="D28" s="96"/>
      <c r="E28" s="97"/>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f t="shared" si="0"/>
        <v>0</v>
      </c>
      <c r="AL28" s="100">
        <f t="shared" si="1"/>
        <v>0</v>
      </c>
      <c r="AM28" s="183"/>
      <c r="AN28" s="183"/>
    </row>
    <row r="29" spans="1:40" ht="18" customHeight="1">
      <c r="A29" s="93">
        <v>19</v>
      </c>
      <c r="B29" s="94"/>
      <c r="C29" s="95"/>
      <c r="D29" s="96"/>
      <c r="E29" s="97"/>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9">
        <f t="shared" si="0"/>
        <v>0</v>
      </c>
      <c r="AL29" s="100">
        <f t="shared" si="1"/>
        <v>0</v>
      </c>
      <c r="AM29" s="183"/>
      <c r="AN29" s="183"/>
    </row>
    <row r="30" spans="1:40" ht="18" customHeight="1">
      <c r="A30" s="93">
        <v>20</v>
      </c>
      <c r="B30" s="94"/>
      <c r="C30" s="95"/>
      <c r="D30" s="96"/>
      <c r="E30" s="97"/>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f t="shared" si="0"/>
        <v>0</v>
      </c>
      <c r="AL30" s="100">
        <f t="shared" si="1"/>
        <v>0</v>
      </c>
      <c r="AM30" s="183"/>
      <c r="AN30" s="183"/>
    </row>
    <row r="31" spans="1:40" ht="18" customHeight="1">
      <c r="A31" s="178" t="s">
        <v>868</v>
      </c>
      <c r="B31" s="184"/>
      <c r="C31" s="184"/>
      <c r="D31" s="184"/>
      <c r="E31" s="184"/>
      <c r="F31" s="101">
        <f>+SUM(F11:F30)</f>
        <v>0</v>
      </c>
      <c r="G31" s="101">
        <f t="shared" ref="G31:AJ31" si="2">+SUM(G11:G30)</f>
        <v>0</v>
      </c>
      <c r="H31" s="101">
        <f t="shared" si="2"/>
        <v>0</v>
      </c>
      <c r="I31" s="101">
        <f t="shared" si="2"/>
        <v>0</v>
      </c>
      <c r="J31" s="101">
        <f t="shared" si="2"/>
        <v>0</v>
      </c>
      <c r="K31" s="101">
        <f t="shared" si="2"/>
        <v>0</v>
      </c>
      <c r="L31" s="101">
        <f t="shared" si="2"/>
        <v>0</v>
      </c>
      <c r="M31" s="101">
        <f t="shared" si="2"/>
        <v>0</v>
      </c>
      <c r="N31" s="101">
        <f t="shared" si="2"/>
        <v>0</v>
      </c>
      <c r="O31" s="101">
        <f t="shared" si="2"/>
        <v>0</v>
      </c>
      <c r="P31" s="101">
        <f t="shared" si="2"/>
        <v>0</v>
      </c>
      <c r="Q31" s="101">
        <f t="shared" si="2"/>
        <v>0</v>
      </c>
      <c r="R31" s="101">
        <f t="shared" si="2"/>
        <v>0</v>
      </c>
      <c r="S31" s="101">
        <f t="shared" si="2"/>
        <v>0</v>
      </c>
      <c r="T31" s="101">
        <f t="shared" si="2"/>
        <v>0</v>
      </c>
      <c r="U31" s="101">
        <f t="shared" si="2"/>
        <v>0</v>
      </c>
      <c r="V31" s="101">
        <f t="shared" si="2"/>
        <v>0</v>
      </c>
      <c r="W31" s="101">
        <f t="shared" si="2"/>
        <v>0</v>
      </c>
      <c r="X31" s="101">
        <f t="shared" si="2"/>
        <v>0</v>
      </c>
      <c r="Y31" s="101">
        <f t="shared" si="2"/>
        <v>0</v>
      </c>
      <c r="Z31" s="101">
        <f t="shared" si="2"/>
        <v>0</v>
      </c>
      <c r="AA31" s="101">
        <f t="shared" si="2"/>
        <v>0</v>
      </c>
      <c r="AB31" s="101">
        <f t="shared" si="2"/>
        <v>0</v>
      </c>
      <c r="AC31" s="101">
        <f t="shared" si="2"/>
        <v>0</v>
      </c>
      <c r="AD31" s="101">
        <f t="shared" si="2"/>
        <v>0</v>
      </c>
      <c r="AE31" s="101">
        <f t="shared" si="2"/>
        <v>0</v>
      </c>
      <c r="AF31" s="101">
        <f t="shared" si="2"/>
        <v>0</v>
      </c>
      <c r="AG31" s="101">
        <f t="shared" si="2"/>
        <v>0</v>
      </c>
      <c r="AH31" s="101">
        <f t="shared" si="2"/>
        <v>0</v>
      </c>
      <c r="AI31" s="101">
        <f t="shared" si="2"/>
        <v>0</v>
      </c>
      <c r="AJ31" s="101">
        <f t="shared" si="2"/>
        <v>0</v>
      </c>
      <c r="AK31" s="99">
        <f t="shared" si="0"/>
        <v>0</v>
      </c>
      <c r="AL31" s="100">
        <f>IF($AK$3="４週",AK31/4,AK31/(DAY(EOMONTH($F$9,0))/7))</f>
        <v>0</v>
      </c>
      <c r="AM31" s="185"/>
      <c r="AN31" s="185"/>
    </row>
    <row r="32" spans="1:40" ht="18" customHeight="1">
      <c r="A32" s="184" t="s">
        <v>869</v>
      </c>
      <c r="B32" s="184"/>
      <c r="C32" s="184"/>
      <c r="D32" s="184"/>
      <c r="E32" s="179"/>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1"/>
      <c r="AL32" s="103"/>
      <c r="AM32" s="185"/>
      <c r="AN32" s="185"/>
    </row>
    <row r="33" spans="1:43" ht="15" customHeight="1">
      <c r="A33" s="90"/>
      <c r="B33" s="90"/>
      <c r="C33" s="90"/>
      <c r="D33" s="90"/>
      <c r="E33" s="90"/>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90"/>
      <c r="AL33" s="90"/>
      <c r="AM33" s="81"/>
    </row>
    <row r="34" spans="1:43" ht="15" customHeight="1">
      <c r="A34" s="90"/>
      <c r="B34" s="90"/>
      <c r="C34" s="90"/>
      <c r="D34" s="90"/>
      <c r="E34" s="90"/>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90"/>
      <c r="AL34" s="90"/>
      <c r="AM34" s="81"/>
    </row>
    <row r="35" spans="1:43" ht="15" customHeight="1">
      <c r="A35" s="90"/>
      <c r="B35" s="90"/>
      <c r="C35" s="90"/>
      <c r="D35" s="90"/>
      <c r="E35" s="90"/>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90"/>
      <c r="AL35" s="90"/>
      <c r="AM35" s="81"/>
    </row>
    <row r="36" spans="1:43" ht="21" customHeight="1">
      <c r="A36" s="80" t="s">
        <v>870</v>
      </c>
      <c r="B36" s="90"/>
      <c r="C36" s="90"/>
      <c r="D36" s="90"/>
      <c r="E36" s="90"/>
      <c r="F36" s="90"/>
      <c r="G36" s="104"/>
      <c r="H36" s="104"/>
      <c r="I36" s="104"/>
      <c r="J36" s="104"/>
      <c r="K36" s="104"/>
      <c r="L36" s="104"/>
      <c r="M36" s="104"/>
      <c r="N36" s="104"/>
      <c r="O36" s="104"/>
      <c r="AM36" s="90"/>
      <c r="AN36" s="81"/>
    </row>
    <row r="37" spans="1:43" ht="25" customHeight="1">
      <c r="A37" s="105"/>
      <c r="B37" s="178" t="s">
        <v>871</v>
      </c>
      <c r="C37" s="179"/>
      <c r="D37" s="178" t="s">
        <v>872</v>
      </c>
      <c r="E37" s="179"/>
      <c r="F37" s="175" t="s">
        <v>873</v>
      </c>
      <c r="G37" s="176"/>
      <c r="H37" s="176"/>
      <c r="I37" s="176"/>
      <c r="J37" s="176"/>
      <c r="K37" s="177"/>
      <c r="L37" s="175" t="s">
        <v>874</v>
      </c>
      <c r="M37" s="176"/>
      <c r="N37" s="176"/>
      <c r="O37" s="176"/>
      <c r="P37" s="176"/>
      <c r="Q37" s="177"/>
      <c r="R37" s="175" t="s">
        <v>875</v>
      </c>
      <c r="S37" s="176"/>
      <c r="T37" s="176"/>
      <c r="U37" s="176"/>
      <c r="V37" s="176"/>
      <c r="W37" s="177"/>
      <c r="X37" s="175" t="s">
        <v>876</v>
      </c>
      <c r="Y37" s="176"/>
      <c r="Z37" s="176"/>
      <c r="AA37" s="176"/>
      <c r="AB37" s="176"/>
      <c r="AC37" s="177"/>
      <c r="AD37" s="105"/>
      <c r="AE37" s="105"/>
      <c r="AF37" s="105"/>
      <c r="AG37" s="105"/>
      <c r="AH37" s="105"/>
      <c r="AI37" s="105"/>
      <c r="AJ37" s="105"/>
      <c r="AK37" s="105"/>
      <c r="AL37" s="105"/>
      <c r="AM37" s="105"/>
      <c r="AN37" s="105"/>
      <c r="AO37" s="105"/>
      <c r="AP37" s="105"/>
      <c r="AQ37" s="105"/>
    </row>
    <row r="38" spans="1:43" ht="18" customHeight="1">
      <c r="A38" s="105"/>
      <c r="B38" s="178" t="s">
        <v>877</v>
      </c>
      <c r="C38" s="179"/>
      <c r="D38" s="180"/>
      <c r="E38" s="181"/>
      <c r="F38" s="180"/>
      <c r="G38" s="182"/>
      <c r="H38" s="182"/>
      <c r="I38" s="182"/>
      <c r="J38" s="182"/>
      <c r="K38" s="181"/>
      <c r="L38" s="180"/>
      <c r="M38" s="182"/>
      <c r="N38" s="182"/>
      <c r="O38" s="182"/>
      <c r="P38" s="182"/>
      <c r="Q38" s="181"/>
      <c r="R38" s="180"/>
      <c r="S38" s="182"/>
      <c r="T38" s="182"/>
      <c r="U38" s="182"/>
      <c r="V38" s="182"/>
      <c r="W38" s="181"/>
      <c r="X38" s="180"/>
      <c r="Y38" s="182"/>
      <c r="Z38" s="182"/>
      <c r="AA38" s="182"/>
      <c r="AB38" s="182"/>
      <c r="AC38" s="181"/>
      <c r="AD38" s="105"/>
      <c r="AE38" s="105"/>
      <c r="AF38" s="105"/>
      <c r="AG38" s="105"/>
      <c r="AH38" s="105"/>
      <c r="AI38" s="105"/>
      <c r="AJ38" s="105"/>
      <c r="AK38" s="105"/>
      <c r="AL38" s="105"/>
      <c r="AM38" s="105"/>
      <c r="AN38" s="105"/>
      <c r="AO38" s="105"/>
      <c r="AP38" s="105"/>
      <c r="AQ38" s="105"/>
    </row>
    <row r="39" spans="1:43" ht="25" customHeight="1">
      <c r="A39" s="105"/>
      <c r="B39" s="158" t="s">
        <v>878</v>
      </c>
      <c r="C39" s="158"/>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05"/>
      <c r="AE39" s="105"/>
      <c r="AF39" s="105"/>
      <c r="AG39" s="105"/>
      <c r="AH39" s="105"/>
      <c r="AI39" s="105"/>
      <c r="AJ39" s="105"/>
      <c r="AK39" s="105"/>
      <c r="AL39" s="105"/>
      <c r="AM39" s="105"/>
      <c r="AN39" s="105"/>
      <c r="AO39" s="105"/>
      <c r="AP39" s="105"/>
      <c r="AQ39" s="105"/>
    </row>
    <row r="40" spans="1:43" ht="5.15" customHeight="1">
      <c r="A40" s="105"/>
      <c r="B40" s="106"/>
      <c r="C40" s="106"/>
      <c r="D40" s="106"/>
      <c r="E40" s="106"/>
      <c r="F40" s="107"/>
      <c r="G40" s="107"/>
      <c r="H40" s="107"/>
      <c r="I40" s="107"/>
      <c r="J40" s="107"/>
      <c r="K40" s="107"/>
      <c r="L40" s="107"/>
      <c r="M40" s="107"/>
      <c r="N40" s="107"/>
      <c r="O40" s="107"/>
      <c r="P40" s="107"/>
      <c r="Q40" s="107"/>
      <c r="R40" s="107"/>
      <c r="S40" s="107"/>
      <c r="T40" s="107"/>
      <c r="U40" s="107"/>
      <c r="V40" s="107"/>
      <c r="W40" s="107"/>
      <c r="X40" s="105"/>
      <c r="Y40" s="105"/>
      <c r="Z40" s="105"/>
      <c r="AA40" s="105"/>
      <c r="AB40" s="105"/>
      <c r="AC40" s="105"/>
      <c r="AD40" s="105"/>
      <c r="AE40" s="105"/>
      <c r="AF40" s="105"/>
      <c r="AG40" s="105"/>
      <c r="AH40" s="105"/>
      <c r="AI40" s="105"/>
      <c r="AJ40" s="105"/>
      <c r="AK40" s="105"/>
      <c r="AL40" s="105"/>
      <c r="AM40" s="105"/>
      <c r="AN40" s="105"/>
      <c r="AO40" s="105"/>
      <c r="AP40" s="105"/>
      <c r="AQ40" s="105"/>
    </row>
    <row r="41" spans="1:43" ht="21" customHeight="1">
      <c r="A41" s="80" t="s">
        <v>879</v>
      </c>
      <c r="B41" s="90"/>
      <c r="C41" s="90"/>
      <c r="D41" s="90"/>
      <c r="E41" s="90"/>
      <c r="F41" s="90"/>
      <c r="G41" s="104"/>
      <c r="H41" s="104"/>
      <c r="I41" s="104"/>
      <c r="J41" s="104"/>
      <c r="K41" s="104"/>
      <c r="L41" s="104"/>
      <c r="M41" s="104"/>
      <c r="N41" s="104"/>
      <c r="O41" s="104"/>
      <c r="AM41" s="90"/>
      <c r="AN41" s="81"/>
    </row>
    <row r="42" spans="1:43" ht="25" customHeight="1">
      <c r="A42" s="152"/>
      <c r="B42" s="152"/>
      <c r="C42" s="152"/>
      <c r="D42" s="108">
        <v>4</v>
      </c>
      <c r="E42" s="108">
        <v>5</v>
      </c>
      <c r="F42" s="173">
        <v>6</v>
      </c>
      <c r="G42" s="173"/>
      <c r="H42" s="173"/>
      <c r="I42" s="173">
        <v>7</v>
      </c>
      <c r="J42" s="173"/>
      <c r="K42" s="173"/>
      <c r="L42" s="173">
        <v>8</v>
      </c>
      <c r="M42" s="173"/>
      <c r="N42" s="173"/>
      <c r="O42" s="173">
        <v>9</v>
      </c>
      <c r="P42" s="173"/>
      <c r="Q42" s="173"/>
      <c r="R42" s="173">
        <v>10</v>
      </c>
      <c r="S42" s="173"/>
      <c r="T42" s="173"/>
      <c r="U42" s="173">
        <v>11</v>
      </c>
      <c r="V42" s="173"/>
      <c r="W42" s="173"/>
      <c r="X42" s="173">
        <v>12</v>
      </c>
      <c r="Y42" s="173"/>
      <c r="Z42" s="173"/>
      <c r="AA42" s="173">
        <v>1</v>
      </c>
      <c r="AB42" s="173"/>
      <c r="AC42" s="173"/>
      <c r="AD42" s="173">
        <v>2</v>
      </c>
      <c r="AE42" s="173"/>
      <c r="AF42" s="173"/>
      <c r="AG42" s="173">
        <v>3</v>
      </c>
      <c r="AH42" s="173"/>
      <c r="AI42" s="173"/>
      <c r="AJ42" s="152" t="s">
        <v>880</v>
      </c>
      <c r="AK42" s="152"/>
      <c r="AL42" s="109" t="s">
        <v>881</v>
      </c>
      <c r="AM42" s="109" t="s">
        <v>882</v>
      </c>
      <c r="AN42" s="105"/>
      <c r="AO42" s="105"/>
      <c r="AP42" s="105"/>
      <c r="AQ42" s="105"/>
    </row>
    <row r="43" spans="1:43" ht="18" customHeight="1">
      <c r="A43" s="164" t="s">
        <v>883</v>
      </c>
      <c r="B43" s="164"/>
      <c r="C43" s="164"/>
      <c r="D43" s="101">
        <f>SUM(D44:D48)</f>
        <v>0</v>
      </c>
      <c r="E43" s="101">
        <f>SUM(E44:E48)</f>
        <v>0</v>
      </c>
      <c r="F43" s="159">
        <f>SUM(F44:H48)</f>
        <v>0</v>
      </c>
      <c r="G43" s="159"/>
      <c r="H43" s="159"/>
      <c r="I43" s="159">
        <f>SUM(I44:K48)</f>
        <v>0</v>
      </c>
      <c r="J43" s="159"/>
      <c r="K43" s="159"/>
      <c r="L43" s="159">
        <f>SUM(L44:N48)</f>
        <v>0</v>
      </c>
      <c r="M43" s="159"/>
      <c r="N43" s="159"/>
      <c r="O43" s="159">
        <f>SUM(O44:Q48)</f>
        <v>0</v>
      </c>
      <c r="P43" s="159"/>
      <c r="Q43" s="159"/>
      <c r="R43" s="159">
        <f>SUM(R44:T48)</f>
        <v>0</v>
      </c>
      <c r="S43" s="159"/>
      <c r="T43" s="159"/>
      <c r="U43" s="159">
        <f>SUM(U44:W48)</f>
        <v>0</v>
      </c>
      <c r="V43" s="159"/>
      <c r="W43" s="159"/>
      <c r="X43" s="159">
        <f>SUM(X44:Z48)</f>
        <v>0</v>
      </c>
      <c r="Y43" s="159"/>
      <c r="Z43" s="159"/>
      <c r="AA43" s="159">
        <f>SUM(AA44:AC48)</f>
        <v>0</v>
      </c>
      <c r="AB43" s="159"/>
      <c r="AC43" s="159"/>
      <c r="AD43" s="159">
        <f>SUM(AD44:AF48)</f>
        <v>0</v>
      </c>
      <c r="AE43" s="159"/>
      <c r="AF43" s="159"/>
      <c r="AG43" s="159">
        <f>SUM(AG44:AI48)</f>
        <v>0</v>
      </c>
      <c r="AH43" s="159"/>
      <c r="AI43" s="159"/>
      <c r="AJ43" s="153">
        <f t="shared" ref="AJ43:AJ48" si="3">SUM(D43:AI43)</f>
        <v>0</v>
      </c>
      <c r="AK43" s="153"/>
      <c r="AL43" s="170" t="e">
        <f>ROUNDUP(((AJ43-AJ49-AJ50)+AJ49*0.5+AJ50*0.75)/AJ51,1)</f>
        <v>#DIV/0!</v>
      </c>
      <c r="AM43" s="170" t="e">
        <f>ROUND((2*AJ44+3*AJ45+4*AJ46+5*AJ47+6*AJ48)/AJ43,1)</f>
        <v>#DIV/0!</v>
      </c>
      <c r="AN43" s="105"/>
      <c r="AO43" s="105"/>
      <c r="AP43" s="105"/>
      <c r="AQ43" s="105"/>
    </row>
    <row r="44" spans="1:43" ht="18" customHeight="1">
      <c r="A44" s="167" t="s">
        <v>884</v>
      </c>
      <c r="B44" s="168"/>
      <c r="C44" s="169"/>
      <c r="D44" s="98"/>
      <c r="E44" s="98"/>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53">
        <f t="shared" si="3"/>
        <v>0</v>
      </c>
      <c r="AK44" s="153"/>
      <c r="AL44" s="171"/>
      <c r="AM44" s="171"/>
      <c r="AN44" s="105"/>
      <c r="AO44" s="105"/>
      <c r="AP44" s="105"/>
      <c r="AQ44" s="105"/>
    </row>
    <row r="45" spans="1:43" ht="18" customHeight="1">
      <c r="A45" s="167" t="s">
        <v>885</v>
      </c>
      <c r="B45" s="168"/>
      <c r="C45" s="169"/>
      <c r="D45" s="98"/>
      <c r="E45" s="98"/>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53">
        <f t="shared" si="3"/>
        <v>0</v>
      </c>
      <c r="AK45" s="153"/>
      <c r="AL45" s="171"/>
      <c r="AM45" s="171"/>
      <c r="AN45" s="105"/>
      <c r="AO45" s="105"/>
      <c r="AP45" s="105"/>
      <c r="AQ45" s="105"/>
    </row>
    <row r="46" spans="1:43" ht="18" customHeight="1">
      <c r="A46" s="167" t="s">
        <v>886</v>
      </c>
      <c r="B46" s="168"/>
      <c r="C46" s="169"/>
      <c r="D46" s="98"/>
      <c r="E46" s="98"/>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53">
        <f t="shared" si="3"/>
        <v>0</v>
      </c>
      <c r="AK46" s="153"/>
      <c r="AL46" s="171"/>
      <c r="AM46" s="171"/>
      <c r="AN46" s="105"/>
      <c r="AO46" s="105"/>
      <c r="AP46" s="105"/>
      <c r="AQ46" s="105"/>
    </row>
    <row r="47" spans="1:43" ht="18" customHeight="1">
      <c r="A47" s="167" t="s">
        <v>887</v>
      </c>
      <c r="B47" s="168"/>
      <c r="C47" s="169"/>
      <c r="D47" s="98"/>
      <c r="E47" s="98"/>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53">
        <f t="shared" si="3"/>
        <v>0</v>
      </c>
      <c r="AK47" s="153"/>
      <c r="AL47" s="171"/>
      <c r="AM47" s="171"/>
      <c r="AN47" s="105"/>
      <c r="AO47" s="105"/>
      <c r="AP47" s="105"/>
      <c r="AQ47" s="105"/>
    </row>
    <row r="48" spans="1:43" ht="18" customHeight="1">
      <c r="A48" s="167" t="s">
        <v>888</v>
      </c>
      <c r="B48" s="168"/>
      <c r="C48" s="169"/>
      <c r="D48" s="98"/>
      <c r="E48" s="98"/>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53">
        <f t="shared" si="3"/>
        <v>0</v>
      </c>
      <c r="AK48" s="153"/>
      <c r="AL48" s="171"/>
      <c r="AM48" s="171"/>
      <c r="AN48" s="105"/>
      <c r="AO48" s="105"/>
      <c r="AP48" s="105"/>
      <c r="AQ48" s="105"/>
    </row>
    <row r="49" spans="1:51" ht="18" customHeight="1">
      <c r="A49" s="110"/>
      <c r="B49" s="111" t="s">
        <v>889</v>
      </c>
      <c r="C49" s="112"/>
      <c r="D49" s="98"/>
      <c r="E49" s="98"/>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53">
        <f>SUM(D49:AI49)</f>
        <v>0</v>
      </c>
      <c r="AK49" s="153"/>
      <c r="AL49" s="171"/>
      <c r="AM49" s="171"/>
      <c r="AN49" s="105"/>
      <c r="AO49" s="105"/>
      <c r="AP49" s="105"/>
      <c r="AQ49" s="105"/>
    </row>
    <row r="50" spans="1:51" ht="18" customHeight="1">
      <c r="A50" s="110"/>
      <c r="B50" s="165" t="s">
        <v>890</v>
      </c>
      <c r="C50" s="166"/>
      <c r="D50" s="98"/>
      <c r="E50" s="98"/>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53">
        <f>SUM(D50:AI50)</f>
        <v>0</v>
      </c>
      <c r="AK50" s="153"/>
      <c r="AL50" s="171"/>
      <c r="AM50" s="171"/>
      <c r="AN50" s="105"/>
      <c r="AO50" s="105"/>
      <c r="AP50" s="105"/>
      <c r="AQ50" s="105"/>
    </row>
    <row r="51" spans="1:51" ht="18" customHeight="1">
      <c r="A51" s="164" t="s">
        <v>891</v>
      </c>
      <c r="B51" s="164"/>
      <c r="C51" s="164"/>
      <c r="D51" s="98"/>
      <c r="E51" s="98"/>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53">
        <f>+SUM(D51:AI51)</f>
        <v>0</v>
      </c>
      <c r="AK51" s="153"/>
      <c r="AL51" s="172"/>
      <c r="AM51" s="172"/>
      <c r="AN51" s="105"/>
      <c r="AO51" s="105"/>
      <c r="AP51" s="105"/>
      <c r="AQ51" s="105"/>
    </row>
    <row r="52" spans="1:51" ht="21" customHeight="1">
      <c r="A52" s="106" t="s">
        <v>892</v>
      </c>
      <c r="B52" s="106"/>
      <c r="C52" s="106"/>
      <c r="D52" s="105"/>
      <c r="E52" s="105"/>
      <c r="F52" s="105"/>
      <c r="G52" s="105"/>
      <c r="H52" s="105"/>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13"/>
      <c r="AK52" s="104"/>
      <c r="AL52" s="90"/>
      <c r="AM52" s="90"/>
      <c r="AN52" s="81"/>
    </row>
    <row r="53" spans="1:51" ht="5.15" customHeight="1">
      <c r="A53" s="106"/>
      <c r="B53" s="106"/>
      <c r="C53" s="106"/>
      <c r="D53" s="105"/>
      <c r="E53" s="105"/>
      <c r="F53" s="105"/>
      <c r="G53" s="105"/>
      <c r="H53" s="105"/>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13"/>
      <c r="AK53" s="104"/>
      <c r="AL53" s="90"/>
      <c r="AM53" s="90"/>
      <c r="AN53" s="81"/>
    </row>
    <row r="54" spans="1:51" ht="18" customHeight="1">
      <c r="A54" s="80" t="s">
        <v>893</v>
      </c>
      <c r="B54" s="104"/>
      <c r="D54" s="104"/>
      <c r="E54" s="104"/>
      <c r="F54" s="104"/>
      <c r="G54" s="104"/>
      <c r="H54" s="104"/>
      <c r="I54" s="104"/>
      <c r="J54" s="104"/>
      <c r="K54" s="104"/>
      <c r="L54" s="104"/>
      <c r="M54" s="104"/>
      <c r="N54" s="104"/>
      <c r="O54" s="104"/>
      <c r="P54" s="104"/>
      <c r="Q54" s="104"/>
      <c r="R54" s="104"/>
      <c r="S54" s="104"/>
      <c r="T54" s="104"/>
      <c r="U54" s="104"/>
      <c r="V54" s="104"/>
      <c r="W54" s="90"/>
      <c r="X54" s="104"/>
      <c r="Y54" s="104"/>
      <c r="Z54" s="104"/>
      <c r="AA54" s="104"/>
      <c r="AB54" s="104"/>
      <c r="AC54" s="104"/>
      <c r="AD54" s="104"/>
      <c r="AE54" s="104"/>
      <c r="AF54" s="104"/>
      <c r="AG54" s="104"/>
      <c r="AH54" s="104"/>
      <c r="AI54" s="104"/>
      <c r="AJ54" s="113"/>
      <c r="AK54" s="104"/>
      <c r="AL54" s="90"/>
      <c r="AM54" s="90"/>
      <c r="AN54" s="81"/>
    </row>
    <row r="55" spans="1:51" ht="55" customHeight="1">
      <c r="A55" s="152" t="s">
        <v>894</v>
      </c>
      <c r="B55" s="152"/>
      <c r="C55" s="152" t="s">
        <v>895</v>
      </c>
      <c r="D55" s="152"/>
      <c r="E55" s="158" t="s">
        <v>896</v>
      </c>
      <c r="F55" s="158"/>
      <c r="G55" s="158"/>
      <c r="H55" s="158"/>
      <c r="I55" s="161" t="s">
        <v>897</v>
      </c>
      <c r="J55" s="162"/>
      <c r="K55" s="162"/>
      <c r="L55" s="162"/>
      <c r="M55" s="162"/>
      <c r="N55" s="163"/>
      <c r="O55" s="161" t="s">
        <v>898</v>
      </c>
      <c r="P55" s="162"/>
      <c r="Q55" s="162"/>
      <c r="R55" s="162"/>
      <c r="S55" s="162"/>
      <c r="T55" s="163"/>
      <c r="U55" s="161" t="s">
        <v>899</v>
      </c>
      <c r="V55" s="162"/>
      <c r="W55" s="162"/>
      <c r="X55" s="162"/>
      <c r="Y55" s="162"/>
      <c r="Z55" s="163"/>
      <c r="AA55" s="161" t="s">
        <v>900</v>
      </c>
      <c r="AB55" s="162"/>
      <c r="AC55" s="162"/>
      <c r="AD55" s="162"/>
      <c r="AE55" s="162"/>
      <c r="AF55" s="163"/>
      <c r="AG55" s="158" t="s">
        <v>901</v>
      </c>
      <c r="AH55" s="158"/>
      <c r="AI55" s="158"/>
      <c r="AJ55" s="158"/>
      <c r="AK55" s="158"/>
      <c r="AL55" s="105"/>
      <c r="AM55" s="90"/>
      <c r="AN55" s="81"/>
    </row>
    <row r="56" spans="1:51" ht="18" customHeight="1">
      <c r="A56" s="158" t="s">
        <v>902</v>
      </c>
      <c r="B56" s="158"/>
      <c r="C56" s="159" t="e">
        <f>ROUNDDOWN(IF(AL43&lt;=60,1,1+ROUNDUP((AL43-60)/40,0)),1)</f>
        <v>#DIV/0!</v>
      </c>
      <c r="D56" s="159"/>
      <c r="E56" s="159" t="str">
        <f>IF(D38="○",ROUNDDOWN(IF(AM43&lt;4,AL43/6,IF(AM43&lt;5,AL43/5,AL43/3)),1),"-")</f>
        <v>-</v>
      </c>
      <c r="F56" s="159"/>
      <c r="G56" s="159"/>
      <c r="H56" s="159"/>
      <c r="I56" s="159" t="str">
        <f>IF(F38="○",ROUNDDOWN(F39/6,1),"-")</f>
        <v>-</v>
      </c>
      <c r="J56" s="159"/>
      <c r="K56" s="159"/>
      <c r="L56" s="159"/>
      <c r="M56" s="159"/>
      <c r="N56" s="159"/>
      <c r="O56" s="159" t="str">
        <f>IF(L38="○",ROUNDDOWN(L39/6,1),"-")</f>
        <v>-</v>
      </c>
      <c r="P56" s="159"/>
      <c r="Q56" s="159"/>
      <c r="R56" s="159"/>
      <c r="S56" s="159"/>
      <c r="T56" s="159"/>
      <c r="U56" s="159" t="str">
        <f>IF(R38="○",ROUNDDOWN(R39/6,1),"-")</f>
        <v>-</v>
      </c>
      <c r="V56" s="159"/>
      <c r="W56" s="159"/>
      <c r="X56" s="159"/>
      <c r="Y56" s="159"/>
      <c r="Z56" s="159"/>
      <c r="AA56" s="159" t="str">
        <f>IF(R38="○",ROUNDDOWN(R39/15,1),"-")</f>
        <v>-</v>
      </c>
      <c r="AB56" s="159"/>
      <c r="AC56" s="159"/>
      <c r="AD56" s="159"/>
      <c r="AE56" s="159"/>
      <c r="AF56" s="159"/>
      <c r="AG56" s="159" t="str">
        <f>IF(X38="○",ROUNDDOWN(X39/10,1),"-")</f>
        <v>-</v>
      </c>
      <c r="AH56" s="159"/>
      <c r="AI56" s="159"/>
      <c r="AJ56" s="159"/>
      <c r="AK56" s="159"/>
      <c r="AL56" s="105"/>
      <c r="AM56" s="90"/>
      <c r="AN56" s="81"/>
    </row>
    <row r="57" spans="1:51" ht="5.15" customHeight="1">
      <c r="A57" s="106"/>
      <c r="B57" s="106"/>
      <c r="C57" s="106"/>
      <c r="D57" s="106"/>
      <c r="E57" s="106"/>
      <c r="F57" s="106"/>
      <c r="G57" s="106"/>
      <c r="H57" s="106"/>
      <c r="I57" s="106"/>
      <c r="J57" s="104"/>
      <c r="K57" s="104"/>
      <c r="L57" s="104"/>
      <c r="M57" s="113"/>
      <c r="N57" s="104"/>
      <c r="O57" s="104"/>
      <c r="P57" s="104"/>
      <c r="Q57" s="105"/>
      <c r="W57" s="90"/>
      <c r="X57" s="104"/>
      <c r="Y57" s="104"/>
      <c r="Z57" s="104"/>
      <c r="AA57" s="104"/>
      <c r="AB57" s="104"/>
      <c r="AC57" s="104"/>
      <c r="AD57" s="104"/>
      <c r="AE57" s="104"/>
      <c r="AF57" s="104"/>
      <c r="AG57" s="104"/>
      <c r="AH57" s="104"/>
      <c r="AI57" s="104"/>
      <c r="AJ57" s="113"/>
      <c r="AK57" s="104"/>
      <c r="AL57" s="90"/>
      <c r="AM57" s="90"/>
      <c r="AN57" s="81"/>
    </row>
    <row r="58" spans="1:51" ht="20" customHeight="1">
      <c r="A58" s="80" t="s">
        <v>903</v>
      </c>
      <c r="B58" s="84"/>
      <c r="C58" s="85"/>
      <c r="D58" s="85"/>
      <c r="E58" s="85"/>
      <c r="F58" s="85"/>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5"/>
      <c r="AM58" s="85"/>
      <c r="AN58" s="81"/>
    </row>
    <row r="59" spans="1:51" ht="12.5" customHeight="1">
      <c r="A59" s="81"/>
      <c r="B59" s="90"/>
      <c r="C59" s="148" t="s">
        <v>989</v>
      </c>
      <c r="D59" s="149"/>
      <c r="E59" s="151" t="s">
        <v>990</v>
      </c>
      <c r="F59" s="151"/>
      <c r="G59" s="151"/>
      <c r="H59" s="151"/>
      <c r="I59" s="148" t="s">
        <v>991</v>
      </c>
      <c r="J59" s="149"/>
      <c r="K59" s="149"/>
      <c r="L59" s="149"/>
      <c r="M59" s="149"/>
      <c r="N59" s="150"/>
      <c r="O59" s="148" t="s">
        <v>992</v>
      </c>
      <c r="P59" s="149"/>
      <c r="Q59" s="149"/>
      <c r="R59" s="149"/>
      <c r="S59" s="149"/>
      <c r="T59" s="150"/>
      <c r="U59" s="148" t="s">
        <v>993</v>
      </c>
      <c r="V59" s="149"/>
      <c r="W59" s="149"/>
      <c r="X59" s="149"/>
      <c r="Y59" s="149"/>
      <c r="Z59" s="150"/>
      <c r="AA59" s="148" t="s">
        <v>994</v>
      </c>
      <c r="AB59" s="149"/>
      <c r="AC59" s="149"/>
      <c r="AD59" s="149"/>
      <c r="AE59" s="149"/>
      <c r="AF59" s="150"/>
      <c r="AG59" s="151" t="s">
        <v>995</v>
      </c>
      <c r="AH59" s="151"/>
      <c r="AI59" s="151"/>
      <c r="AJ59" s="151"/>
      <c r="AK59" s="151"/>
      <c r="AL59" s="151" t="s">
        <v>996</v>
      </c>
      <c r="AM59" s="151"/>
      <c r="AN59" s="81"/>
      <c r="AO59" s="139" t="s">
        <v>998</v>
      </c>
      <c r="AP59" s="139" t="s">
        <v>895</v>
      </c>
      <c r="AQ59" s="139" t="s">
        <v>999</v>
      </c>
      <c r="AR59" s="139" t="s">
        <v>1000</v>
      </c>
      <c r="AS59" s="139" t="s">
        <v>1001</v>
      </c>
      <c r="AT59" s="139" t="s">
        <v>1002</v>
      </c>
      <c r="AU59" s="139" t="s">
        <v>1003</v>
      </c>
      <c r="AV59" s="139" t="s">
        <v>1004</v>
      </c>
      <c r="AW59" s="139" t="s">
        <v>1005</v>
      </c>
      <c r="AX59" s="140" t="s">
        <v>1006</v>
      </c>
      <c r="AY59" s="139" t="s">
        <v>1007</v>
      </c>
    </row>
    <row r="60" spans="1:51" ht="18" customHeight="1">
      <c r="A60" s="81"/>
      <c r="B60" s="90"/>
      <c r="C60" s="114" t="s">
        <v>904</v>
      </c>
      <c r="D60" s="114" t="s">
        <v>905</v>
      </c>
      <c r="E60" s="115" t="s">
        <v>904</v>
      </c>
      <c r="F60" s="157" t="s">
        <v>905</v>
      </c>
      <c r="G60" s="157"/>
      <c r="H60" s="157"/>
      <c r="I60" s="154" t="s">
        <v>904</v>
      </c>
      <c r="J60" s="155"/>
      <c r="K60" s="156"/>
      <c r="L60" s="154" t="s">
        <v>905</v>
      </c>
      <c r="M60" s="155"/>
      <c r="N60" s="156"/>
      <c r="O60" s="154" t="s">
        <v>904</v>
      </c>
      <c r="P60" s="155"/>
      <c r="Q60" s="156"/>
      <c r="R60" s="154" t="s">
        <v>905</v>
      </c>
      <c r="S60" s="155"/>
      <c r="T60" s="156"/>
      <c r="U60" s="154" t="s">
        <v>904</v>
      </c>
      <c r="V60" s="155"/>
      <c r="W60" s="156"/>
      <c r="X60" s="154" t="s">
        <v>905</v>
      </c>
      <c r="Y60" s="155"/>
      <c r="Z60" s="156"/>
      <c r="AA60" s="154" t="s">
        <v>904</v>
      </c>
      <c r="AB60" s="155"/>
      <c r="AC60" s="156"/>
      <c r="AD60" s="154" t="s">
        <v>905</v>
      </c>
      <c r="AE60" s="155"/>
      <c r="AF60" s="156"/>
      <c r="AG60" s="154" t="s">
        <v>904</v>
      </c>
      <c r="AH60" s="155"/>
      <c r="AI60" s="156"/>
      <c r="AJ60" s="154" t="s">
        <v>905</v>
      </c>
      <c r="AK60" s="156"/>
      <c r="AL60" s="115" t="s">
        <v>906</v>
      </c>
      <c r="AM60" s="115" t="s">
        <v>907</v>
      </c>
      <c r="AN60" s="81"/>
    </row>
    <row r="61" spans="1:51" ht="18" customHeight="1">
      <c r="A61" s="81"/>
      <c r="B61" s="116" t="s">
        <v>908</v>
      </c>
      <c r="C61" s="115">
        <f>COUNTIFS($B$11:$B$30,C$59,$C$11:$C$30,"A",$E$11:$E$30,"*")</f>
        <v>0</v>
      </c>
      <c r="D61" s="115">
        <f>COUNTIFS($B$11:$B$30,C$59,$C$11:$C$30,"B",$E$11:$E$30,"*")</f>
        <v>0</v>
      </c>
      <c r="E61" s="115">
        <f>COUNTIFS($B$11:$B$30,E$59,$C$11:$C$30,"A",$E$11:$E$30,"*")</f>
        <v>0</v>
      </c>
      <c r="F61" s="154">
        <f>COUNTIFS($B$11:$B$30,E$59,$C$11:$C$30,"B",$E$11:$E$30,"*")</f>
        <v>0</v>
      </c>
      <c r="G61" s="155"/>
      <c r="H61" s="156"/>
      <c r="I61" s="154">
        <f>COUNTIFS($B$11:$B$30,I$59,$C$11:$C$30,"A",$E$11:$E$30,"*")</f>
        <v>0</v>
      </c>
      <c r="J61" s="155"/>
      <c r="K61" s="156"/>
      <c r="L61" s="154">
        <f>COUNTIFS($B$11:$B$30,I$59,$C$11:$C$30,"B",$E$11:$E$30,"*")</f>
        <v>0</v>
      </c>
      <c r="M61" s="155"/>
      <c r="N61" s="156"/>
      <c r="O61" s="154">
        <f>COUNTIFS($B$11:$B$30,O$59,$C$11:$C$30,"A",$E$11:$E$30,"*")</f>
        <v>0</v>
      </c>
      <c r="P61" s="155"/>
      <c r="Q61" s="156"/>
      <c r="R61" s="154">
        <f>COUNTIFS($B$11:$B$30,O$59,$C$11:$C$30,"B",$E$11:$E$30,"*")</f>
        <v>0</v>
      </c>
      <c r="S61" s="155"/>
      <c r="T61" s="156"/>
      <c r="U61" s="154">
        <f>COUNTIFS($B$11:$B$30,U$59,$C$11:$C$30,"A",$E$11:$E$30,"*")</f>
        <v>0</v>
      </c>
      <c r="V61" s="155"/>
      <c r="W61" s="156"/>
      <c r="X61" s="154">
        <f>COUNTIFS($B$11:$B$30,U$59,$C$11:$C$30,"B",$E$11:$E$30,"*")</f>
        <v>0</v>
      </c>
      <c r="Y61" s="155"/>
      <c r="Z61" s="156"/>
      <c r="AA61" s="154">
        <f>COUNTIFS($B$11:$B$30,AA$59,$C$11:$C$30,"A",$E$11:$E$30,"*")</f>
        <v>0</v>
      </c>
      <c r="AB61" s="155"/>
      <c r="AC61" s="156"/>
      <c r="AD61" s="154">
        <f>COUNTIFS($B$11:$B$30,AA$59,$C$11:$C$30,"B",$E$11:$E$30,"*")</f>
        <v>0</v>
      </c>
      <c r="AE61" s="155"/>
      <c r="AF61" s="156"/>
      <c r="AG61" s="154">
        <f>COUNTIFS($B$11:$B$30,AG$59,$C$11:$C$30,"A",$E$11:$E$30,"*")</f>
        <v>0</v>
      </c>
      <c r="AH61" s="155"/>
      <c r="AI61" s="156"/>
      <c r="AJ61" s="154">
        <f>COUNTIFS($B$11:$B$30,AG$59,$C$11:$C$30,"B",$E$11:$E$30,"*")</f>
        <v>0</v>
      </c>
      <c r="AK61" s="156"/>
      <c r="AL61" s="115">
        <f>COUNTIFS($B$11:$B$30,AL$59,$C$11:$C$30,"A",$E$11:$E$30,"*")</f>
        <v>0</v>
      </c>
      <c r="AM61" s="115">
        <f>COUNTIFS($B$11:$B$30,AL$59,$C$11:$C$30,"B",$E$11:$E$30,"*")</f>
        <v>0</v>
      </c>
      <c r="AN61" s="81"/>
    </row>
    <row r="62" spans="1:51" ht="18" customHeight="1">
      <c r="A62" s="81"/>
      <c r="B62" s="109" t="s">
        <v>909</v>
      </c>
      <c r="C62" s="115">
        <f>COUNTIFS($B$11:$B$30,C$59,$C$11:$C$30,"C",$E$11:$E$30,"*")</f>
        <v>0</v>
      </c>
      <c r="D62" s="115">
        <f>COUNTIFS($B$11:$B$30,C$59,$C$11:$C$30,"D",$E$11:$E$30,"*")</f>
        <v>0</v>
      </c>
      <c r="E62" s="115">
        <f>COUNTIFS($B$11:$B$30,E$59,$C$11:$C$30,"C",$E$11:$E$30,"*")</f>
        <v>0</v>
      </c>
      <c r="F62" s="154">
        <f>COUNTIFS($B$11:$B$30,E$59,$C$11:$C$30,"D",$E$11:$E$30,"*")</f>
        <v>0</v>
      </c>
      <c r="G62" s="155"/>
      <c r="H62" s="156"/>
      <c r="I62" s="154">
        <f>COUNTIFS($B$11:$B$30,I$59,$C$11:$C$30,"C",$E$11:$E$30,"*")</f>
        <v>0</v>
      </c>
      <c r="J62" s="155"/>
      <c r="K62" s="156"/>
      <c r="L62" s="154">
        <f>COUNTIFS($B$11:$B$30,I$59,$C$11:$C$30,"D",$E$11:$E$30,"*")</f>
        <v>0</v>
      </c>
      <c r="M62" s="155"/>
      <c r="N62" s="156"/>
      <c r="O62" s="154">
        <f>COUNTIFS($B$11:$B$30,O$59,$C$11:$C$30,"C",$E$11:$E$30,"*")</f>
        <v>0</v>
      </c>
      <c r="P62" s="155"/>
      <c r="Q62" s="156"/>
      <c r="R62" s="154">
        <f>COUNTIFS($B$11:$B$30,O$59,$C$11:$C$30,"D",$E$11:$E$30,"*")</f>
        <v>0</v>
      </c>
      <c r="S62" s="155"/>
      <c r="T62" s="156"/>
      <c r="U62" s="154">
        <f>COUNTIFS($B$11:$B$30,U$59,$C$11:$C$30,"C",$E$11:$E$30,"*")</f>
        <v>0</v>
      </c>
      <c r="V62" s="155"/>
      <c r="W62" s="156"/>
      <c r="X62" s="154">
        <f>COUNTIFS($B$11:$B$30,U$59,$C$11:$C$30,"D",$E$11:$E$30,"*")</f>
        <v>0</v>
      </c>
      <c r="Y62" s="155"/>
      <c r="Z62" s="156"/>
      <c r="AA62" s="154">
        <f>COUNTIFS($B$11:$B$30,AA$59,$C$11:$C$30,"C",$E$11:$E$30,"*")</f>
        <v>0</v>
      </c>
      <c r="AB62" s="155"/>
      <c r="AC62" s="156"/>
      <c r="AD62" s="154">
        <f>COUNTIFS($B$11:$B$30,AA$59,$C$11:$C$30,"D",$E$11:$E$30,"*")</f>
        <v>0</v>
      </c>
      <c r="AE62" s="155"/>
      <c r="AF62" s="156"/>
      <c r="AG62" s="154">
        <f>COUNTIFS($B$11:$B$30,AG$59,$C$11:$C$30,"C",$E$11:$E$30,"*")</f>
        <v>0</v>
      </c>
      <c r="AH62" s="155"/>
      <c r="AI62" s="156"/>
      <c r="AJ62" s="154">
        <f>COUNTIFS($B$11:$B$30,AG$59,$C$11:$C$30,"D",$E$11:$E$30,"*")</f>
        <v>0</v>
      </c>
      <c r="AK62" s="156"/>
      <c r="AL62" s="115">
        <f>COUNTIFS($B$11:$B$30,AL$59,$C$11:$C$30,"C",$E$11:$E$30,"*")</f>
        <v>0</v>
      </c>
      <c r="AM62" s="115">
        <f>COUNTIFS($B$11:$B$30,AL$59,$C$11:$C$30,"D",$E$11:$E$30,"*")</f>
        <v>0</v>
      </c>
      <c r="AN62" s="81"/>
    </row>
    <row r="63" spans="1:51" ht="24.75" customHeight="1">
      <c r="A63" s="81"/>
      <c r="B63" s="109" t="s">
        <v>910</v>
      </c>
      <c r="C63" s="148" t="e">
        <f>IF($AK$3="４週",SUMIFS($AK$11:$AK$30,$B$11:$B$30,C59)/4/$AH$5,IF($AK$3="歴月",SUMIFS($AK$11:$AK$30,$B$11:$B$30,C59)/$AL$5,"記載する期間を選択してください"))</f>
        <v>#DIV/0!</v>
      </c>
      <c r="D63" s="150"/>
      <c r="E63" s="148" t="e">
        <f>IF($AK$3="４週",SUMIFS($AK$11:$AK$30,$B$11:$B$30,E59)/4/$AH$5,IF($AK$3="歴月",SUMIFS($AK$11:$AK$30,$B$11:$B$30,E59)/$AL$5,"記載する期間を選択してください"))</f>
        <v>#DIV/0!</v>
      </c>
      <c r="F63" s="149"/>
      <c r="G63" s="149"/>
      <c r="H63" s="150"/>
      <c r="I63" s="148" t="e">
        <f>IF($AK$3="４週",SUMIFS($AK$11:$AK$30,$B$11:$B$30,I59)/4/$AH$5,IF($AK$3="歴月",SUMIFS($AK$11:$AK$30,$B$11:$B$30,I59)/$AL$5,"記載する期間を選択してください"))</f>
        <v>#DIV/0!</v>
      </c>
      <c r="J63" s="149"/>
      <c r="K63" s="149"/>
      <c r="L63" s="149"/>
      <c r="M63" s="149"/>
      <c r="N63" s="150"/>
      <c r="O63" s="148" t="e">
        <f>IF($AK$3="４週",SUMIFS($AK$11:$AK$30,$B$11:$B$30,O59)/4/$AH$5,IF($AK$3="歴月",SUMIFS($AK$11:$AK$30,$B$11:$B$30,O59)/$AL$5,"記載する期間を選択してください"))</f>
        <v>#DIV/0!</v>
      </c>
      <c r="P63" s="149"/>
      <c r="Q63" s="149"/>
      <c r="R63" s="149"/>
      <c r="S63" s="149"/>
      <c r="T63" s="150"/>
      <c r="U63" s="148" t="e">
        <f>IF($AK$3="４週",SUMIFS($AK$11:$AK$30,$B$11:$B$30,U59)/4/$AH$5,IF($AK$3="歴月",SUMIFS($AK$11:$AK$30,$B$11:$B$30,U59)/$AL$5,"記載する期間を選択してください"))</f>
        <v>#DIV/0!</v>
      </c>
      <c r="V63" s="149"/>
      <c r="W63" s="149"/>
      <c r="X63" s="149"/>
      <c r="Y63" s="149"/>
      <c r="Z63" s="150"/>
      <c r="AA63" s="148" t="e">
        <f>IF($AK$3="４週",SUMIFS($AK$11:$AK$30,$B$11:$B$30,AA59)/4/$AH$5,IF($AK$3="歴月",SUMIFS($AK$11:$AK$30,$B$11:$B$30,AA59)/$AL$5,"記載する期間を選択してください"))</f>
        <v>#DIV/0!</v>
      </c>
      <c r="AB63" s="149"/>
      <c r="AC63" s="149"/>
      <c r="AD63" s="149"/>
      <c r="AE63" s="149"/>
      <c r="AF63" s="150"/>
      <c r="AG63" s="148" t="e">
        <f>IF($AK$3="４週",SUMIFS($AK$11:$AK$30,$B$11:$B$30,AG59)/4/$AH$5,IF($AK$3="歴月",SUMIFS($AK$11:$AK$30,$B$11:$B$30,AG59)/$AL$5,"記載する期間を選択してください"))</f>
        <v>#DIV/0!</v>
      </c>
      <c r="AH63" s="149"/>
      <c r="AI63" s="149"/>
      <c r="AJ63" s="149"/>
      <c r="AK63" s="150"/>
      <c r="AL63" s="148" t="e">
        <f>IF($AK$3="４週",SUMIFS($AK$11:$AK$30,$B$11:$B$30,AL59)/4/$AH$5,IF($AK$3="歴月",SUMIFS($AK$11:$AK$30,$B$11:$B$30,AL59)/$AL$5,"記載する期間を選択してください"))</f>
        <v>#DIV/0!</v>
      </c>
      <c r="AM63" s="150"/>
      <c r="AN63" s="81"/>
    </row>
    <row r="64" spans="1:51" ht="4.5" customHeight="1">
      <c r="A64" s="81"/>
      <c r="B64" s="84"/>
      <c r="C64" s="117">
        <v>2</v>
      </c>
      <c r="D64" s="117"/>
      <c r="E64" s="117">
        <v>3</v>
      </c>
      <c r="F64" s="117"/>
      <c r="G64" s="117"/>
      <c r="H64" s="117"/>
      <c r="I64" s="117">
        <v>4</v>
      </c>
      <c r="J64" s="117"/>
      <c r="K64" s="117"/>
      <c r="L64" s="117"/>
      <c r="M64" s="117"/>
      <c r="N64" s="117"/>
      <c r="O64" s="117">
        <v>5</v>
      </c>
      <c r="P64" s="117"/>
      <c r="Q64" s="117"/>
      <c r="R64" s="117"/>
      <c r="S64" s="117"/>
      <c r="T64" s="117"/>
      <c r="U64" s="117">
        <v>6</v>
      </c>
      <c r="V64" s="117"/>
      <c r="W64" s="117"/>
      <c r="X64" s="117"/>
      <c r="Y64" s="117"/>
      <c r="Z64" s="117"/>
      <c r="AA64" s="117">
        <v>7</v>
      </c>
      <c r="AB64" s="117"/>
      <c r="AC64" s="117"/>
      <c r="AD64" s="117"/>
      <c r="AE64" s="117"/>
      <c r="AF64" s="117"/>
      <c r="AG64" s="117">
        <v>8</v>
      </c>
      <c r="AH64" s="117"/>
      <c r="AI64" s="117"/>
      <c r="AJ64" s="117"/>
      <c r="AK64" s="117"/>
      <c r="AL64" s="117">
        <v>9</v>
      </c>
      <c r="AM64" s="118"/>
      <c r="AN64" s="81"/>
    </row>
    <row r="65" spans="1:40" ht="12.5" customHeight="1">
      <c r="A65" s="81"/>
      <c r="B65" s="90"/>
      <c r="C65" s="151" t="s">
        <v>997</v>
      </c>
      <c r="D65" s="151"/>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8"/>
      <c r="AN65" s="81"/>
    </row>
    <row r="66" spans="1:40" ht="19.5" customHeight="1">
      <c r="A66" s="81"/>
      <c r="B66" s="90"/>
      <c r="C66" s="115" t="s">
        <v>904</v>
      </c>
      <c r="D66" s="115" t="s">
        <v>905</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8"/>
      <c r="AN66" s="81"/>
    </row>
    <row r="67" spans="1:40" ht="17.5" customHeight="1">
      <c r="A67" s="81"/>
      <c r="B67" s="116" t="s">
        <v>908</v>
      </c>
      <c r="C67" s="115">
        <f>COUNTIFS($B$11:$B$30,C$65,$C$11:$C$30,"A",$E$11:$E$30,"*")</f>
        <v>0</v>
      </c>
      <c r="D67" s="115">
        <f>COUNTIFS($B$11:$B$30,C$65,$C$11:$C$30,"B",$E$11:$E$30,"*")</f>
        <v>0</v>
      </c>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8"/>
      <c r="AN67" s="81"/>
    </row>
    <row r="68" spans="1:40" ht="17" customHeight="1">
      <c r="A68" s="81"/>
      <c r="B68" s="109" t="s">
        <v>909</v>
      </c>
      <c r="C68" s="115">
        <f>COUNTIFS($B$11:$B$30,C$65,$C$11:$C$30,"C",$E$11:$E$30,"*")</f>
        <v>0</v>
      </c>
      <c r="D68" s="115">
        <f>COUNTIFS($B$11:$B$30,C$65,$C$11:$C$30,"D",$E$11:$E$30,"*")</f>
        <v>0</v>
      </c>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8"/>
      <c r="AN68" s="81"/>
    </row>
    <row r="69" spans="1:40" ht="19.5" customHeight="1">
      <c r="A69" s="81"/>
      <c r="B69" s="109" t="s">
        <v>910</v>
      </c>
      <c r="C69" s="148" t="e">
        <f>IF($AK$3="４週",SUMIFS($AK$11:$AK$30,$B$11:$B$30,C65)/4/$AH$5,IF($AK$3="歴月",SUMIFS($AK$11:$AK$30,$B$11:$B$30,C65)/$AL$5,"記載する期間を選択してください"))</f>
        <v>#DIV/0!</v>
      </c>
      <c r="D69" s="150"/>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8"/>
      <c r="AN69" s="81"/>
    </row>
    <row r="70" spans="1:40" ht="3" customHeight="1">
      <c r="A70" s="81"/>
      <c r="B70" s="84"/>
      <c r="C70" s="117">
        <v>10</v>
      </c>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8"/>
      <c r="AN70" s="81"/>
    </row>
    <row r="71" spans="1:40" ht="15" customHeight="1">
      <c r="A71" s="104" t="s">
        <v>911</v>
      </c>
      <c r="B71" s="119"/>
      <c r="C71" s="120"/>
      <c r="D71" s="120"/>
      <c r="E71" s="120"/>
      <c r="F71" s="121"/>
      <c r="G71" s="120"/>
      <c r="H71" s="117"/>
      <c r="I71" s="117"/>
      <c r="J71" s="117"/>
      <c r="K71" s="117"/>
      <c r="L71" s="117"/>
      <c r="M71" s="117"/>
      <c r="N71" s="117"/>
      <c r="O71" s="117"/>
      <c r="P71" s="117"/>
      <c r="Q71" s="117"/>
      <c r="R71" s="117">
        <v>6</v>
      </c>
      <c r="S71" s="117"/>
      <c r="T71" s="117"/>
      <c r="U71" s="117"/>
      <c r="V71" s="117"/>
      <c r="W71" s="117"/>
      <c r="X71" s="117">
        <v>7</v>
      </c>
      <c r="Y71" s="117"/>
      <c r="Z71" s="117"/>
      <c r="AA71" s="117"/>
      <c r="AB71" s="117"/>
      <c r="AC71" s="117"/>
      <c r="AD71" s="117">
        <v>8</v>
      </c>
      <c r="AE71" s="117"/>
      <c r="AF71" s="117"/>
      <c r="AG71" s="122"/>
      <c r="AH71" s="122"/>
      <c r="AI71" s="122"/>
      <c r="AJ71" s="122">
        <v>9</v>
      </c>
      <c r="AK71" s="123"/>
      <c r="AL71" s="123"/>
      <c r="AM71" s="81"/>
    </row>
    <row r="72" spans="1:40" s="104" customFormat="1" ht="15" customHeight="1">
      <c r="A72" s="104" t="s">
        <v>912</v>
      </c>
      <c r="B72" s="106"/>
      <c r="C72" s="106"/>
      <c r="D72" s="106"/>
      <c r="E72" s="106"/>
      <c r="F72" s="106"/>
      <c r="G72" s="106"/>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row>
    <row r="73" spans="1:40" s="104" customFormat="1" ht="15" customHeight="1">
      <c r="A73" s="104" t="s">
        <v>913</v>
      </c>
      <c r="B73" s="106"/>
      <c r="C73" s="106"/>
      <c r="D73" s="106"/>
      <c r="E73" s="106"/>
      <c r="F73" s="106"/>
      <c r="G73" s="106"/>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row>
    <row r="74" spans="1:40" s="104" customFormat="1" ht="15" customHeight="1">
      <c r="A74" s="104" t="s">
        <v>914</v>
      </c>
      <c r="B74" s="106"/>
      <c r="C74" s="106"/>
      <c r="D74" s="106"/>
      <c r="E74" s="106"/>
      <c r="F74" s="106"/>
      <c r="G74" s="106"/>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row>
    <row r="75" spans="1:40" s="104" customFormat="1" ht="15" customHeight="1">
      <c r="A75" s="104" t="s">
        <v>915</v>
      </c>
      <c r="B75" s="106"/>
      <c r="C75" s="106"/>
      <c r="D75" s="106"/>
      <c r="E75" s="106"/>
      <c r="F75" s="106"/>
      <c r="G75" s="10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row>
    <row r="76" spans="1:40" ht="15" customHeight="1">
      <c r="A76" s="104" t="s">
        <v>916</v>
      </c>
      <c r="B76" s="124"/>
      <c r="C76" s="104"/>
      <c r="D76" s="104"/>
      <c r="E76" s="104"/>
      <c r="F76" s="104"/>
      <c r="G76" s="104"/>
    </row>
    <row r="77" spans="1:40" ht="15" customHeight="1">
      <c r="A77" s="104" t="s">
        <v>917</v>
      </c>
      <c r="B77" s="124"/>
      <c r="C77" s="104"/>
      <c r="D77" s="104"/>
      <c r="E77" s="104"/>
      <c r="F77" s="104"/>
      <c r="G77" s="104"/>
    </row>
    <row r="78" spans="1:40" ht="15" customHeight="1">
      <c r="A78" s="104"/>
      <c r="B78" s="116" t="s">
        <v>918</v>
      </c>
      <c r="C78" s="152" t="s">
        <v>919</v>
      </c>
      <c r="D78" s="152"/>
      <c r="E78" s="152"/>
      <c r="F78" s="104"/>
      <c r="G78" s="104"/>
    </row>
    <row r="79" spans="1:40" ht="15" customHeight="1">
      <c r="A79" s="104"/>
      <c r="B79" s="125" t="s">
        <v>920</v>
      </c>
      <c r="C79" s="153" t="s">
        <v>921</v>
      </c>
      <c r="D79" s="153"/>
      <c r="E79" s="153"/>
      <c r="F79" s="104"/>
      <c r="G79" s="104"/>
    </row>
    <row r="80" spans="1:40" ht="15" customHeight="1">
      <c r="A80" s="104"/>
      <c r="B80" s="125" t="s">
        <v>922</v>
      </c>
      <c r="C80" s="153" t="s">
        <v>923</v>
      </c>
      <c r="D80" s="153"/>
      <c r="E80" s="153"/>
      <c r="F80" s="104"/>
      <c r="G80" s="104"/>
    </row>
    <row r="81" spans="1:7" ht="15" customHeight="1">
      <c r="A81" s="104"/>
      <c r="B81" s="125" t="s">
        <v>924</v>
      </c>
      <c r="C81" s="153" t="s">
        <v>925</v>
      </c>
      <c r="D81" s="153"/>
      <c r="E81" s="153"/>
      <c r="F81" s="104"/>
      <c r="G81" s="104"/>
    </row>
    <row r="82" spans="1:7" ht="15" customHeight="1">
      <c r="A82" s="104"/>
      <c r="B82" s="125" t="s">
        <v>926</v>
      </c>
      <c r="C82" s="153" t="s">
        <v>927</v>
      </c>
      <c r="D82" s="153"/>
      <c r="E82" s="153"/>
      <c r="F82" s="104"/>
      <c r="G82" s="104"/>
    </row>
    <row r="83" spans="1:7" ht="15" customHeight="1">
      <c r="A83" s="104"/>
      <c r="B83" s="104" t="s">
        <v>928</v>
      </c>
      <c r="C83" s="104"/>
      <c r="D83" s="104"/>
      <c r="E83" s="104"/>
      <c r="F83" s="104"/>
      <c r="G83" s="104"/>
    </row>
    <row r="84" spans="1:7" ht="15" customHeight="1">
      <c r="A84" s="104"/>
      <c r="B84" s="104" t="s">
        <v>929</v>
      </c>
      <c r="C84" s="104"/>
      <c r="D84" s="104"/>
      <c r="E84" s="104"/>
      <c r="F84" s="104"/>
      <c r="G84" s="104"/>
    </row>
    <row r="85" spans="1:7" ht="15" customHeight="1">
      <c r="A85" s="104"/>
      <c r="B85" s="104" t="s">
        <v>930</v>
      </c>
      <c r="C85" s="104"/>
      <c r="D85" s="104"/>
      <c r="E85" s="104"/>
      <c r="F85" s="104"/>
      <c r="G85" s="104"/>
    </row>
    <row r="86" spans="1:7" ht="15" customHeight="1">
      <c r="A86" s="104" t="s">
        <v>931</v>
      </c>
      <c r="B86" s="124"/>
      <c r="C86" s="104"/>
      <c r="D86" s="104"/>
      <c r="E86" s="104"/>
      <c r="F86" s="104"/>
      <c r="G86" s="104"/>
    </row>
    <row r="87" spans="1:7" ht="15" customHeight="1">
      <c r="A87" s="104" t="s">
        <v>932</v>
      </c>
      <c r="B87" s="124"/>
      <c r="C87" s="104"/>
      <c r="D87" s="104"/>
      <c r="E87" s="104"/>
      <c r="F87" s="104"/>
      <c r="G87" s="104"/>
    </row>
    <row r="88" spans="1:7" ht="15" hidden="1" customHeight="1">
      <c r="A88" s="104" t="s">
        <v>933</v>
      </c>
      <c r="B88" s="124"/>
      <c r="C88" s="104"/>
      <c r="D88" s="104"/>
      <c r="E88" s="104"/>
      <c r="F88" s="104"/>
      <c r="G88" s="104"/>
    </row>
    <row r="89" spans="1:7" ht="15" customHeight="1">
      <c r="A89" s="104" t="s">
        <v>934</v>
      </c>
      <c r="B89" s="124"/>
      <c r="C89" s="104"/>
      <c r="D89" s="104"/>
      <c r="E89" s="104"/>
      <c r="F89" s="104"/>
      <c r="G89" s="104"/>
    </row>
    <row r="90" spans="1:7" ht="15" customHeight="1">
      <c r="A90" s="104" t="s">
        <v>935</v>
      </c>
      <c r="B90" s="124"/>
      <c r="C90" s="104"/>
      <c r="D90" s="104"/>
      <c r="E90" s="104"/>
      <c r="F90" s="104"/>
      <c r="G90" s="104"/>
    </row>
    <row r="91" spans="1:7" ht="15" hidden="1" customHeight="1">
      <c r="A91" s="104" t="s">
        <v>936</v>
      </c>
      <c r="B91" s="124"/>
      <c r="C91" s="104"/>
      <c r="D91" s="104"/>
      <c r="E91" s="104"/>
      <c r="F91" s="104"/>
      <c r="G91" s="104"/>
    </row>
    <row r="92" spans="1:7" ht="15" customHeight="1">
      <c r="A92" s="104" t="s">
        <v>937</v>
      </c>
      <c r="B92" s="124"/>
      <c r="C92" s="104"/>
      <c r="D92" s="104"/>
      <c r="E92" s="104"/>
      <c r="F92" s="104"/>
      <c r="G92" s="104"/>
    </row>
    <row r="93" spans="1:7" ht="15" customHeight="1">
      <c r="A93" s="104" t="s">
        <v>938</v>
      </c>
      <c r="B93" s="124"/>
      <c r="C93" s="104"/>
      <c r="D93" s="104"/>
      <c r="E93" s="104"/>
      <c r="F93" s="104"/>
      <c r="G93" s="104"/>
    </row>
    <row r="94" spans="1:7" ht="15" customHeight="1">
      <c r="A94" s="104" t="s">
        <v>939</v>
      </c>
      <c r="B94" s="124"/>
      <c r="C94" s="104"/>
      <c r="D94" s="104"/>
      <c r="E94" s="104"/>
      <c r="F94" s="104"/>
      <c r="G94" s="104"/>
    </row>
    <row r="95" spans="1:7" ht="15" customHeight="1">
      <c r="A95" s="104" t="s">
        <v>940</v>
      </c>
      <c r="B95" s="124"/>
      <c r="C95" s="104"/>
      <c r="D95" s="104"/>
      <c r="E95" s="104"/>
      <c r="F95" s="104"/>
      <c r="G95" s="104"/>
    </row>
    <row r="96" spans="1:7" ht="15" customHeight="1">
      <c r="A96" s="104" t="s">
        <v>941</v>
      </c>
      <c r="B96" s="124"/>
      <c r="C96" s="104"/>
      <c r="D96" s="104"/>
      <c r="E96" s="104"/>
      <c r="F96" s="104"/>
      <c r="G96" s="104"/>
    </row>
    <row r="97" spans="1:7" ht="15" customHeight="1">
      <c r="A97" s="104" t="s">
        <v>942</v>
      </c>
      <c r="B97" s="124"/>
      <c r="C97" s="104"/>
      <c r="D97" s="104"/>
      <c r="E97" s="104"/>
      <c r="F97" s="104"/>
      <c r="G97" s="104"/>
    </row>
    <row r="98" spans="1:7" ht="15" customHeight="1">
      <c r="A98" s="104" t="s">
        <v>943</v>
      </c>
      <c r="B98" s="124"/>
      <c r="C98" s="104"/>
      <c r="D98" s="104"/>
      <c r="E98" s="104"/>
      <c r="F98" s="104"/>
      <c r="G98" s="104"/>
    </row>
  </sheetData>
  <mergeCells count="25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J42:AK42"/>
    <mergeCell ref="A42:C42"/>
    <mergeCell ref="F42:H42"/>
    <mergeCell ref="I42:K42"/>
    <mergeCell ref="L42:N42"/>
    <mergeCell ref="O42:Q42"/>
    <mergeCell ref="R42:T42"/>
    <mergeCell ref="B39:C39"/>
    <mergeCell ref="D39:E39"/>
    <mergeCell ref="F39:K39"/>
    <mergeCell ref="L39:Q39"/>
    <mergeCell ref="R39:W39"/>
    <mergeCell ref="X39:AC39"/>
    <mergeCell ref="I43:K43"/>
    <mergeCell ref="L43:N43"/>
    <mergeCell ref="O43:Q43"/>
    <mergeCell ref="R43:T43"/>
    <mergeCell ref="U42:W42"/>
    <mergeCell ref="X42:Z42"/>
    <mergeCell ref="AA42:AC42"/>
    <mergeCell ref="AD42:AF42"/>
    <mergeCell ref="AG42:AI42"/>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U45:W45"/>
    <mergeCell ref="X45:Z45"/>
    <mergeCell ref="AA45:AC45"/>
    <mergeCell ref="AD45:AF45"/>
    <mergeCell ref="AG45:AI45"/>
    <mergeCell ref="AJ45:AK45"/>
    <mergeCell ref="AA44:AC44"/>
    <mergeCell ref="AD44:AF44"/>
    <mergeCell ref="AG44:AI44"/>
    <mergeCell ref="AJ44:AK44"/>
    <mergeCell ref="U46:W46"/>
    <mergeCell ref="X46:Z46"/>
    <mergeCell ref="AA46:AC46"/>
    <mergeCell ref="AD46:AF46"/>
    <mergeCell ref="AG46:AI46"/>
    <mergeCell ref="AJ46:AK46"/>
    <mergeCell ref="A46:C46"/>
    <mergeCell ref="F46:H46"/>
    <mergeCell ref="I46:K46"/>
    <mergeCell ref="L46:N46"/>
    <mergeCell ref="O46:Q46"/>
    <mergeCell ref="R46:T46"/>
    <mergeCell ref="U47:W47"/>
    <mergeCell ref="X47:Z47"/>
    <mergeCell ref="AA47:AC47"/>
    <mergeCell ref="AD47:AF47"/>
    <mergeCell ref="AG47:AI47"/>
    <mergeCell ref="AJ47:AK47"/>
    <mergeCell ref="A47:C47"/>
    <mergeCell ref="F47:H47"/>
    <mergeCell ref="I47:K47"/>
    <mergeCell ref="L47:N47"/>
    <mergeCell ref="O47:Q47"/>
    <mergeCell ref="R47:T47"/>
    <mergeCell ref="U48:W48"/>
    <mergeCell ref="X48:Z48"/>
    <mergeCell ref="AA48:AC48"/>
    <mergeCell ref="AD48:AF48"/>
    <mergeCell ref="AG48:AI48"/>
    <mergeCell ref="AJ48:AK48"/>
    <mergeCell ref="A48:C48"/>
    <mergeCell ref="F48:H48"/>
    <mergeCell ref="I48:K48"/>
    <mergeCell ref="L48:N48"/>
    <mergeCell ref="O48:Q48"/>
    <mergeCell ref="R48:T48"/>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G59:AK59"/>
    <mergeCell ref="AA61:AC61"/>
    <mergeCell ref="AD61:AF61"/>
    <mergeCell ref="AL59:AM59"/>
    <mergeCell ref="F60:H60"/>
    <mergeCell ref="I60:K60"/>
    <mergeCell ref="L60:N60"/>
    <mergeCell ref="O60:Q60"/>
    <mergeCell ref="R60:T60"/>
    <mergeCell ref="U60:W60"/>
    <mergeCell ref="X60:Z60"/>
    <mergeCell ref="AA60:AC60"/>
    <mergeCell ref="AD60:AF60"/>
    <mergeCell ref="AG60:AI60"/>
    <mergeCell ref="AJ60:AK60"/>
    <mergeCell ref="C79:E79"/>
    <mergeCell ref="C80:E80"/>
    <mergeCell ref="C81:E81"/>
    <mergeCell ref="C82:E82"/>
    <mergeCell ref="AG61:AI61"/>
    <mergeCell ref="AJ61:AK61"/>
    <mergeCell ref="F62:H62"/>
    <mergeCell ref="I62:K62"/>
    <mergeCell ref="L62:N62"/>
    <mergeCell ref="O62:Q62"/>
    <mergeCell ref="R62:T62"/>
    <mergeCell ref="U62:W62"/>
    <mergeCell ref="X62:Z62"/>
    <mergeCell ref="AA62:AC62"/>
    <mergeCell ref="AD62:AF62"/>
    <mergeCell ref="AG62:AI62"/>
    <mergeCell ref="AJ62:AK62"/>
    <mergeCell ref="F61:H61"/>
    <mergeCell ref="I61:K61"/>
    <mergeCell ref="L61:N61"/>
    <mergeCell ref="O61:Q61"/>
    <mergeCell ref="R61:T61"/>
    <mergeCell ref="U61:W61"/>
    <mergeCell ref="X61:Z61"/>
    <mergeCell ref="AA63:AF63"/>
    <mergeCell ref="AG63:AK63"/>
    <mergeCell ref="AL63:AM63"/>
    <mergeCell ref="C65:D65"/>
    <mergeCell ref="C69:D69"/>
    <mergeCell ref="C78:E78"/>
    <mergeCell ref="C63:D63"/>
    <mergeCell ref="E63:H63"/>
    <mergeCell ref="I63:N63"/>
    <mergeCell ref="O63:T63"/>
    <mergeCell ref="U63:Z63"/>
  </mergeCells>
  <phoneticPr fontId="5"/>
  <dataValidations count="8">
    <dataValidation type="list" allowBlank="1" showInputMessage="1" sqref="B11:B30" xr:uid="{55611D77-AECC-47D3-9BE8-9F2756B591B2}">
      <formula1>$AO$59:$AY$59</formula1>
    </dataValidation>
    <dataValidation type="list" operator="greaterThanOrEqual" allowBlank="1" showInputMessage="1" showErrorMessage="1" sqref="F38:AC38 F40:W40" xr:uid="{634A5D89-771E-483E-AF21-AFBD4E74445B}">
      <formula1>"○"</formula1>
    </dataValidation>
    <dataValidation type="list" allowBlank="1" showInputMessage="1" showErrorMessage="1" sqref="B40:E40 D38:E38" xr:uid="{07B1F934-0A68-44A1-A674-1E6E57BFACE6}">
      <formula1>"○"</formula1>
    </dataValidation>
    <dataValidation type="list" allowBlank="1" showInputMessage="1" showErrorMessage="1" sqref="C11:C30" xr:uid="{0D8E57D9-8F5E-435E-8B1F-FF3C023D7D2E}">
      <formula1>"A,B,C,D"</formula1>
    </dataValidation>
    <dataValidation operator="greaterThanOrEqual" allowBlank="1" showInputMessage="1" showErrorMessage="1" sqref="I52:I54 AL43:AM50 I57 L52:L54 L57 AJ43:AJ51" xr:uid="{12A0ABA1-515B-4043-BC5B-5ACDBE82AB06}"/>
    <dataValidation type="whole" operator="greaterThanOrEqual" allowBlank="1" showInputMessage="1" showErrorMessage="1" sqref="AG43:AG51 I43:I51 AD43:AD51 AA43:AA51 X43:X51 U43:U51 R43:R51 O43:O51 L43:L51 D43:F51" xr:uid="{909C1A5E-EAFC-4C52-B5BA-F2362557CD0F}">
      <formula1>0</formula1>
    </dataValidation>
    <dataValidation type="list" allowBlank="1" showInputMessage="1" showErrorMessage="1" sqref="AK4:AN4" xr:uid="{502DA41C-02F0-4BE3-B051-9B8D2CF0C891}">
      <formula1>"予定,実績"</formula1>
    </dataValidation>
    <dataValidation type="list" allowBlank="1" showInputMessage="1" showErrorMessage="1" sqref="AK3:AN3" xr:uid="{EDC5F64D-FF7B-440C-9B16-2A54FADC65B7}">
      <formula1>"４週,歴月"</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自己点検表（指定障害者支援施設）</vt:lpstr>
      <vt:lpstr>従業者の勤務の体制及び勤務形態一覧表</vt:lpstr>
      <vt:lpstr>'自己点検表（指定障害者支援施設）'!Print_Area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2024-08-23T01:27:40Z</cp:lastPrinted>
  <dcterms:created xsi:type="dcterms:W3CDTF">2015-06-05T18:19:34Z</dcterms:created>
  <dcterms:modified xsi:type="dcterms:W3CDTF">2025-04-04T02:03:42Z</dcterms:modified>
</cp:coreProperties>
</file>