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3(0808改正・定員超過状況表⇒利用者状況表)\"/>
    </mc:Choice>
  </mc:AlternateContent>
  <xr:revisionPtr revIDLastSave="0" documentId="13_ncr:1_{52BD39C5-B325-4463-9B2B-6B4D170DE602}" xr6:coauthVersionLast="47" xr6:coauthVersionMax="47" xr10:uidLastSave="{00000000-0000-0000-0000-000000000000}"/>
  <bookViews>
    <workbookView xWindow="11865" yWindow="-15180" windowWidth="14340" windowHeight="8145" xr2:uid="{00000000-000D-0000-FFFF-FFFF00000000}"/>
  </bookViews>
  <sheets>
    <sheet name="自己点検表（指定生活介護)" sheetId="2" r:id="rId1"/>
    <sheet name="従業者の勤務の体制及び勤務形態一覧表" sheetId="3" r:id="rId2"/>
    <sheet name="利用者状況表" sheetId="4" r:id="rId3"/>
  </sheets>
  <definedNames>
    <definedName name="_xlnm.Print_Area" localSheetId="0">'自己点検表（指定生活介護)'!$A$1:$E$322</definedName>
    <definedName name="_xlnm.Print_Area" localSheetId="1">従業者の勤務の体制及び勤務形態一覧表!$A$1:$AN$86</definedName>
    <definedName name="_xlnm.Print_Area" localSheetId="2">利用者状況表!$A$1:$AM$59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4" i="4" l="1"/>
  <c r="R44" i="4"/>
  <c r="AJ42" i="4"/>
  <c r="AG42" i="4"/>
  <c r="AD42" i="4"/>
  <c r="AA42" i="4"/>
  <c r="AJ44" i="4" s="1"/>
  <c r="X42" i="4"/>
  <c r="AG44" i="4" s="1"/>
  <c r="U42" i="4"/>
  <c r="AD44" i="4" s="1"/>
  <c r="R42" i="4"/>
  <c r="AA44" i="4" s="1"/>
  <c r="O42" i="4"/>
  <c r="X44" i="4" s="1"/>
  <c r="L42" i="4"/>
  <c r="I42" i="4"/>
  <c r="F42" i="4"/>
  <c r="O44" i="4" s="1"/>
  <c r="C42" i="4"/>
  <c r="L44" i="4" s="1"/>
  <c r="AL38" i="4"/>
  <c r="AK38" i="4"/>
  <c r="AJ38" i="4"/>
  <c r="AI38" i="4"/>
  <c r="AH38" i="4"/>
  <c r="AG38" i="4"/>
  <c r="AF38" i="4"/>
  <c r="AE38" i="4"/>
  <c r="AD38" i="4"/>
  <c r="AC38" i="4"/>
  <c r="AJ43" i="4" s="1"/>
  <c r="AJ45" i="4" s="1"/>
  <c r="AB38" i="4"/>
  <c r="AA38" i="4"/>
  <c r="Z38" i="4"/>
  <c r="AG43" i="4" s="1"/>
  <c r="Y38" i="4"/>
  <c r="X38" i="4"/>
  <c r="W38" i="4"/>
  <c r="X43" i="4" s="1"/>
  <c r="X45" i="4" s="1"/>
  <c r="V38" i="4"/>
  <c r="U38" i="4"/>
  <c r="T38" i="4"/>
  <c r="AA43" i="4" s="1"/>
  <c r="AA45" i="4" s="1"/>
  <c r="S38" i="4"/>
  <c r="R38" i="4"/>
  <c r="Q38" i="4"/>
  <c r="P38" i="4"/>
  <c r="O38" i="4"/>
  <c r="N38" i="4"/>
  <c r="U43" i="4" s="1"/>
  <c r="U45" i="4" s="1"/>
  <c r="M38" i="4"/>
  <c r="L38" i="4"/>
  <c r="K38" i="4"/>
  <c r="R43" i="4" s="1"/>
  <c r="R45" i="4" s="1"/>
  <c r="J38" i="4"/>
  <c r="I38" i="4"/>
  <c r="H38" i="4"/>
  <c r="O43" i="4" s="1"/>
  <c r="O45" i="4" s="1"/>
  <c r="G38" i="4"/>
  <c r="F38" i="4"/>
  <c r="E38" i="4"/>
  <c r="L43" i="4" s="1"/>
  <c r="L45" i="4" s="1"/>
  <c r="D38" i="4"/>
  <c r="C38" i="4"/>
  <c r="AG45" i="4" l="1"/>
  <c r="AD43" i="4"/>
  <c r="AD45" i="4" s="1"/>
  <c r="L55" i="3" l="1"/>
  <c r="AL57" i="3"/>
  <c r="AG57" i="3"/>
  <c r="AA57" i="3"/>
  <c r="U57" i="3"/>
  <c r="R56" i="3"/>
  <c r="I56" i="3"/>
  <c r="F56" i="3"/>
  <c r="C57" i="3"/>
  <c r="AJ46" i="3"/>
  <c r="AJ45" i="3"/>
  <c r="AJ44" i="3"/>
  <c r="AJ43" i="3"/>
  <c r="AJ42" i="3"/>
  <c r="AJ41" i="3"/>
  <c r="AJ40" i="3"/>
  <c r="AJ39" i="3"/>
  <c r="AG38" i="3"/>
  <c r="AD38" i="3"/>
  <c r="AA38" i="3"/>
  <c r="X38" i="3"/>
  <c r="U38" i="3"/>
  <c r="R38" i="3"/>
  <c r="O38" i="3"/>
  <c r="L38" i="3"/>
  <c r="I38" i="3"/>
  <c r="F38" i="3"/>
  <c r="E38" i="3"/>
  <c r="D38" i="3"/>
  <c r="AJ31" i="3"/>
  <c r="AI31" i="3"/>
  <c r="AH31" i="3"/>
  <c r="AG31" i="3"/>
  <c r="AF31" i="3"/>
  <c r="AE31" i="3"/>
  <c r="AD31" i="3"/>
  <c r="AC31" i="3"/>
  <c r="AB31" i="3"/>
  <c r="AA31" i="3"/>
  <c r="Z31" i="3"/>
  <c r="Y31" i="3"/>
  <c r="X31" i="3"/>
  <c r="W31" i="3"/>
  <c r="V31" i="3"/>
  <c r="U31" i="3"/>
  <c r="T31" i="3"/>
  <c r="S31" i="3"/>
  <c r="R31" i="3"/>
  <c r="Q31" i="3"/>
  <c r="P31" i="3"/>
  <c r="O31" i="3"/>
  <c r="N31" i="3"/>
  <c r="M31" i="3"/>
  <c r="AK31" i="3" s="1"/>
  <c r="L31" i="3"/>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I10" i="3" s="1"/>
  <c r="AG9" i="3"/>
  <c r="AF9" i="3"/>
  <c r="AE9" i="3"/>
  <c r="AD9" i="3"/>
  <c r="AC9" i="3"/>
  <c r="AB9" i="3"/>
  <c r="AA9" i="3"/>
  <c r="Z9" i="3"/>
  <c r="Y9" i="3"/>
  <c r="X9" i="3"/>
  <c r="W9" i="3"/>
  <c r="V9" i="3"/>
  <c r="U9" i="3"/>
  <c r="T9" i="3"/>
  <c r="S9" i="3"/>
  <c r="R9" i="3"/>
  <c r="Q9" i="3"/>
  <c r="P9" i="3"/>
  <c r="O9" i="3"/>
  <c r="N9" i="3"/>
  <c r="M9" i="3"/>
  <c r="L9" i="3"/>
  <c r="K9" i="3"/>
  <c r="J9" i="3"/>
  <c r="I9" i="3"/>
  <c r="H9" i="3"/>
  <c r="G9" i="3"/>
  <c r="F9" i="3"/>
  <c r="AH9" i="3" s="1"/>
  <c r="AI9" i="3" l="1"/>
  <c r="AJ9" i="3"/>
  <c r="AL14" i="3"/>
  <c r="AL30" i="3"/>
  <c r="AL31" i="3"/>
  <c r="AL24" i="3"/>
  <c r="AL11" i="3"/>
  <c r="AL12" i="3"/>
  <c r="AL27" i="3"/>
  <c r="AL15" i="3"/>
  <c r="AL28" i="3"/>
  <c r="AL16" i="3"/>
  <c r="AL22" i="3"/>
  <c r="AJ10" i="3"/>
  <c r="AL23" i="3"/>
  <c r="AL18" i="3"/>
  <c r="AL19" i="3"/>
  <c r="AL20" i="3"/>
  <c r="AL26" i="3"/>
  <c r="AJ38" i="3"/>
  <c r="AM38" i="3" s="1"/>
  <c r="O55" i="3"/>
  <c r="U55" i="3"/>
  <c r="AL55" i="3"/>
  <c r="L56" i="3"/>
  <c r="O56" i="3"/>
  <c r="U56" i="3"/>
  <c r="AL56" i="3"/>
  <c r="C55" i="3"/>
  <c r="C56" i="3"/>
  <c r="D55" i="3"/>
  <c r="X55" i="3"/>
  <c r="D56" i="3"/>
  <c r="X56" i="3"/>
  <c r="E57" i="3"/>
  <c r="E55" i="3"/>
  <c r="AA55" i="3"/>
  <c r="E56" i="3"/>
  <c r="AA56" i="3"/>
  <c r="I57" i="3"/>
  <c r="AH10" i="3"/>
  <c r="AL13" i="3"/>
  <c r="AL17" i="3"/>
  <c r="AL21" i="3"/>
  <c r="AL25" i="3"/>
  <c r="AL29" i="3"/>
  <c r="F55" i="3"/>
  <c r="AD55" i="3"/>
  <c r="AD56" i="3"/>
  <c r="O57" i="3"/>
  <c r="I55" i="3"/>
  <c r="AG55" i="3"/>
  <c r="AG56" i="3"/>
  <c r="AJ55" i="3"/>
  <c r="AJ56" i="3"/>
  <c r="R55" i="3"/>
  <c r="AM55" i="3"/>
  <c r="AM56" i="3"/>
  <c r="AL38" i="3" l="1"/>
  <c r="C51" i="3" s="1"/>
  <c r="E51" i="3" l="1"/>
</calcChain>
</file>

<file path=xl/sharedStrings.xml><?xml version="1.0" encoding="utf-8"?>
<sst xmlns="http://schemas.openxmlformats.org/spreadsheetml/2006/main" count="1177" uniqueCount="922">
  <si>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</si>
  <si>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</si>
  <si>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</si>
  <si>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</si>
  <si>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</si>
  <si>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</si>
  <si>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</si>
  <si>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</si>
  <si>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（１）医師</t>
  </si>
  <si>
    <t>（経過措置）</t>
    <phoneticPr fontId="5"/>
  </si>
  <si>
    <t>勤務形態一覧表または雇用形態が分かる書類</t>
    <phoneticPr fontId="5"/>
  </si>
  <si>
    <t>避難訓練の記録
消防署への届出</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</si>
  <si>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</si>
  <si>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</si>
  <si>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</si>
  <si>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職員名簿
設備・備品台帳
帳簿等の会計書類</t>
    <phoneticPr fontId="5"/>
  </si>
  <si>
    <t>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t>
    <phoneticPr fontId="5"/>
  </si>
  <si>
    <t>平18厚令171
第93条
準用（第13条）</t>
    <phoneticPr fontId="5"/>
  </si>
  <si>
    <t>適宜必要と認める資料</t>
    <phoneticPr fontId="5"/>
  </si>
  <si>
    <t>第５　共生型障害福祉サービスに関する基準</t>
    <phoneticPr fontId="5"/>
  </si>
  <si>
    <t>１　共生型生活介護の事業を行う指定児童発達支援事業者等の基準</t>
    <phoneticPr fontId="5"/>
  </si>
  <si>
    <t>平18厚令171
第93条の2</t>
    <phoneticPr fontId="5"/>
  </si>
  <si>
    <t>（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phoneticPr fontId="5"/>
  </si>
  <si>
    <t>平18厚令171
第93条の3</t>
    <phoneticPr fontId="5"/>
  </si>
  <si>
    <t>（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phoneticPr fontId="5"/>
  </si>
  <si>
    <t>勤務実績表
出勤簿（タイムカード）
従業員の資格証
勤務体制一覧表
利用者数（平均利用人数）が分かる書類（実績表等）</t>
    <phoneticPr fontId="5"/>
  </si>
  <si>
    <t>３　共生型生活介護の事業を行う指定小規模多機能型居宅介護事業者等の基準</t>
    <phoneticPr fontId="5"/>
  </si>
  <si>
    <t>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t>
    <phoneticPr fontId="5"/>
  </si>
  <si>
    <t>（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18人）以下となっているか。</t>
    <phoneticPr fontId="5"/>
  </si>
  <si>
    <t>平面図
【目視】</t>
    <phoneticPr fontId="5"/>
  </si>
  <si>
    <t>４　準用</t>
    <phoneticPr fontId="5"/>
  </si>
  <si>
    <t>（第１の（４）、第２の（７）及び第４を準用）</t>
    <phoneticPr fontId="5"/>
  </si>
  <si>
    <t>５　電磁的記録等</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</si>
  <si>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</si>
  <si>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平18厚令171
第224条第1項</t>
    <phoneticPr fontId="5"/>
  </si>
  <si>
    <t>電磁的記録簿冊</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</si>
  <si>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</si>
  <si>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第６　基準該当障害福祉サービスに関する基準</t>
    <phoneticPr fontId="5"/>
  </si>
  <si>
    <t>法第30条
第1項第2号ｲ</t>
    <phoneticPr fontId="5"/>
  </si>
  <si>
    <t>１　基準該当生活介護の基準</t>
    <phoneticPr fontId="5"/>
  </si>
  <si>
    <t>平18厚令171
第94条</t>
    <phoneticPr fontId="5"/>
  </si>
  <si>
    <t xml:space="preserve">（１）指定通所介護事業者等であって、地域において生活介護が提供されていないこと等により生活介護を受けることが困難な障害者に対して指定通所介護等を提供するものであること。 </t>
    <phoneticPr fontId="5"/>
  </si>
  <si>
    <t>２　指定小規模多機能型居宅介護事業所等に関する特例</t>
    <phoneticPr fontId="5"/>
  </si>
  <si>
    <t>（４）基準該当生活介護を受ける利用者に対して適切なサービスを提供するため、指定生活介護事業所その他の関係施設から必要な技術的支援を受けていること。</t>
    <phoneticPr fontId="5"/>
  </si>
  <si>
    <t>次に掲げる要件を満たした指定小規模多機能型居宅介護事業者等（指定介護予防小規模多機能型居宅介護事業者を除く。）が地域において生活介護が提供されていないこと等により生活介護を受けることが困難な障害者に対して指定小規模多機能型居宅介護等（指定介護予防小規模多機能型居宅介護を除く。）のうち通いサービス（指定地域密着型介護予防サービス基準第44条第1項に規定する通いサービスを除く。）を提供する場合には、当該通いサービスを基準該当生活介護と、当該通いサービスを行う指定小規模多機能型居宅介護事業所等（指定介護予防小規模多機能型居宅介護事業所を除く。）を基準該当生活介護事業所とみなしているか。
この場合において、１を当該指定小規模多機能型居宅介護事業所等について適用していないか。</t>
    <phoneticPr fontId="5"/>
  </si>
  <si>
    <t>平18厚令171
第94条の2</t>
    <phoneticPr fontId="5"/>
  </si>
  <si>
    <t>運営規程
利用者数が分かる書類（利用者名簿等）</t>
    <phoneticPr fontId="5"/>
  </si>
  <si>
    <t>３　利用者負担額等の受領</t>
    <phoneticPr fontId="5"/>
  </si>
  <si>
    <t>（第４の１２の（２）から（６）を準用）</t>
    <phoneticPr fontId="5"/>
  </si>
  <si>
    <t>平18厚令171
第95条準用
（第82条第2
項から第6項）
法第43条</t>
    <phoneticPr fontId="5"/>
  </si>
  <si>
    <t>４　電磁的記録等</t>
    <phoneticPr fontId="5"/>
  </si>
  <si>
    <t xml:space="preserve">（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5"/>
  </si>
  <si>
    <t>平18厚令171
第224条第2項</t>
    <phoneticPr fontId="5"/>
  </si>
  <si>
    <t>第７　多機能型に関する特例</t>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</si>
  <si>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</si>
  <si>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平18厚令174
第89条第1項</t>
    <phoneticPr fontId="5"/>
  </si>
  <si>
    <t>（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t>
    <phoneticPr fontId="5"/>
  </si>
  <si>
    <t>平18厚令174
第89条第2項</t>
    <phoneticPr fontId="5"/>
  </si>
  <si>
    <t>平18厚令174
第89条第3項</t>
    <phoneticPr fontId="5"/>
  </si>
  <si>
    <t>（４）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5"/>
  </si>
  <si>
    <t>平18厚令174
第89条第4項</t>
    <phoneticPr fontId="5"/>
  </si>
  <si>
    <t>（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t>
    <phoneticPr fontId="5"/>
  </si>
  <si>
    <t>平18厚令171
第215条第1
項
平18厚令174
第90条第1項</t>
    <phoneticPr fontId="5"/>
  </si>
  <si>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</si>
  <si>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5"/>
  </si>
  <si>
    <t>平18厚令174
第90条第3項</t>
    <phoneticPr fontId="5"/>
  </si>
  <si>
    <t>３　設備の特例</t>
    <phoneticPr fontId="5"/>
  </si>
  <si>
    <t>多機能型事業所については、サービスの提供に支障を来さないように配慮しつつ、一体的に事業を行う他の多機能型事業所の設備を兼用することができる。</t>
    <phoneticPr fontId="5"/>
  </si>
  <si>
    <t>平18厚令171
第216条
平18厚令174
第91条</t>
    <phoneticPr fontId="5"/>
  </si>
  <si>
    <t>平面図
設備・備品等一覧表
【目視】</t>
    <phoneticPr fontId="5"/>
  </si>
  <si>
    <t>第８　変更の届出等</t>
    <phoneticPr fontId="5"/>
  </si>
  <si>
    <t>（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phoneticPr fontId="5"/>
  </si>
  <si>
    <t>（２）指定生活介護事業者は、当該指定生活介護の事業を廃止し、又は休止しようとするときは、その廃止又は休止の日の一月前までに、その旨を都道府県知事に届け出ているか。</t>
    <phoneticPr fontId="5"/>
  </si>
  <si>
    <t>第９　介護給付費又は訓練等給付費の算定及び取扱い</t>
    <phoneticPr fontId="5"/>
  </si>
  <si>
    <t>１　基本事項</t>
    <phoneticPr fontId="5"/>
  </si>
  <si>
    <t>法第29条第3項</t>
    <phoneticPr fontId="5"/>
  </si>
  <si>
    <t>体制等状況一覧表、当該加算の届出書等</t>
    <phoneticPr fontId="5"/>
  </si>
  <si>
    <t>（２）(1)の規定により、指定生活介護に要す　　る費用の額を算定した場合において、その　　額に1円未満の端数があるときは、その端数金額は切り捨てて算定しているか。</t>
    <phoneticPr fontId="5"/>
  </si>
  <si>
    <t>平18厚告523
の二</t>
    <phoneticPr fontId="5"/>
  </si>
  <si>
    <t>２　生活介護サービス費</t>
    <phoneticPr fontId="5"/>
  </si>
  <si>
    <t>平18厚告523
別表第6の1
の注1</t>
    <phoneticPr fontId="5"/>
  </si>
  <si>
    <t>⑤　平成18年厚生労働省告示第556号「厚生労働大臣が定める者並びにこども家庭庁長官及び厚生労働大臣が定める者」の四に定める者であって、区分1から区分6までのいずれにも該当しないもの</t>
    <phoneticPr fontId="5"/>
  </si>
  <si>
    <t>平18厚告556
の二</t>
    <phoneticPr fontId="5"/>
  </si>
  <si>
    <t>平18厚告556
の三</t>
    <phoneticPr fontId="5"/>
  </si>
  <si>
    <t>平18厚告556
の四</t>
    <phoneticPr fontId="5"/>
  </si>
  <si>
    <t>（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t>
    <phoneticPr fontId="5"/>
  </si>
  <si>
    <t>（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t>
    <phoneticPr fontId="5"/>
  </si>
  <si>
    <t>平18厚告523
別表第6の1
の注1の3</t>
    <phoneticPr fontId="5"/>
  </si>
  <si>
    <t>平18厚告523
別表第6の1
の注1の4</t>
    <phoneticPr fontId="5"/>
  </si>
  <si>
    <t>平18厚告523
別表第6の1
の注1の5</t>
    <phoneticPr fontId="5"/>
  </si>
  <si>
    <t>（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t>
    <phoneticPr fontId="5"/>
  </si>
  <si>
    <t>（２）基準該当生活介護サービス費(Ⅰ)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t>
    <phoneticPr fontId="5"/>
  </si>
  <si>
    <t>平18厚告523
別表第6の1
の注2</t>
    <phoneticPr fontId="5"/>
  </si>
  <si>
    <t xml:space="preserve">体制等状況一覧表、当該加算の届出書等
</t>
    <phoneticPr fontId="5"/>
  </si>
  <si>
    <t>平18厚告523
別表第6の1
の注3</t>
    <phoneticPr fontId="5"/>
  </si>
  <si>
    <t>（３）基準該当生活介護サービス費(Ⅱ)については、指定障害福祉サービス基準第94条の2の規定による基準該当生活介護事業所において、基準該当生活介護を行った場合に、1日につき所定単位数を算定しているか。</t>
    <phoneticPr fontId="5"/>
  </si>
  <si>
    <t>平18厚告523
別表第6の1
の注4</t>
    <phoneticPr fontId="5"/>
  </si>
  <si>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t>
    <phoneticPr fontId="5"/>
  </si>
  <si>
    <t>平18厚告523
別表第6の1
の注4(3)</t>
    <phoneticPr fontId="5"/>
  </si>
  <si>
    <t>平18厚告523
別表第6の1
の注5
平18厚告550
の二のハ</t>
    <phoneticPr fontId="5"/>
  </si>
  <si>
    <t>（７）生活介護サービス費の算定に当たって、医師が配置されてない場合は、1日につき12単位を減算しているか。</t>
    <phoneticPr fontId="5"/>
  </si>
  <si>
    <t>平18厚告523
別表第6の1
の注7</t>
    <phoneticPr fontId="5"/>
  </si>
  <si>
    <t>（８）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しているか。</t>
    <phoneticPr fontId="5"/>
  </si>
  <si>
    <t>（９）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位数の第１項に規定する基準を満たしていない場合は、所定単100分の３に相当する単位数を所定単位数から減算しているか。</t>
    <phoneticPr fontId="5"/>
  </si>
  <si>
    <t>平18厚告523
別表第6の1
の注9</t>
    <phoneticPr fontId="5"/>
  </si>
  <si>
    <t>（10）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5"/>
  </si>
  <si>
    <t>（11）指定生活介護事業者は、虐待の発生又はその再発を防止するため、次に掲げる措置を講じていない場合は、所定単位数の100分の１に相当する単位数を所定単位数から減算しているか。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5"/>
  </si>
  <si>
    <t xml:space="preserve">平18厚告523
別表第6の1
の注11
平18厚令171第93条準用（第40条の2）及び平18厚令172第54条の2 </t>
    <phoneticPr fontId="5"/>
  </si>
  <si>
    <t>平18厚告523
別表第6の1
の注12</t>
    <phoneticPr fontId="5"/>
  </si>
  <si>
    <t>（13）利用者が生活介護以外の障害福祉サービスを受けている間に、生活介護サービス費を算定していないか。</t>
    <phoneticPr fontId="5"/>
  </si>
  <si>
    <t>平18厚告523
別表第6の1 
の注13</t>
    <phoneticPr fontId="5"/>
  </si>
  <si>
    <t>（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t>
    <phoneticPr fontId="5"/>
  </si>
  <si>
    <t>平18厚告523
別表第6の2 
の注1   
平18厚告551
の六のイ</t>
    <phoneticPr fontId="5"/>
  </si>
  <si>
    <t>（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しているか。ただし、この場合において、人員配置体制加算（Ⅰ）を算定している場合は算定していないか。</t>
    <phoneticPr fontId="5"/>
  </si>
  <si>
    <t>平18厚告523
別表第6の2 
の注2   
平18厚告551
の六のロ</t>
    <phoneticPr fontId="5"/>
  </si>
  <si>
    <t>（３）人員配置体制加算（Ⅲ）については、平成18年厚生労働省告示第551号「厚生労働大臣が定める施設基準並びにこども家庭庁長官及び厚生労働大臣が定める者」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ただし、この場合において、人員配置体制加算（Ⅰ）又は人員配置体制加算（Ⅱ）を算定している場合は、算定していないか。</t>
    <phoneticPr fontId="5"/>
  </si>
  <si>
    <t>平18厚告523
別表第6の2 
の注3       
平18厚告551
の六のハ</t>
    <phoneticPr fontId="5"/>
  </si>
  <si>
    <t>（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ただし、この場合において、人員配置体制加算（Ⅰ）、人員配置体制加算（Ⅱ）又は人員配置体制加算（Ⅲ）を算定している場合は、算定していないか。</t>
    <phoneticPr fontId="5"/>
  </si>
  <si>
    <t>平18厚告523
別表第6の2 
の注4      
平18厚告551
の六のニ</t>
    <phoneticPr fontId="5"/>
  </si>
  <si>
    <t>（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しているか。</t>
    <phoneticPr fontId="5"/>
  </si>
  <si>
    <t>平18厚告523
別表第6の3の注1</t>
    <phoneticPr fontId="5"/>
  </si>
  <si>
    <t xml:space="preserve">平18厚告523
別表第6の3の注2 </t>
    <phoneticPr fontId="5"/>
  </si>
  <si>
    <t>（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している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t>
    <phoneticPr fontId="5"/>
  </si>
  <si>
    <t xml:space="preserve">平18厚告523
別表第6の3の注3 </t>
    <phoneticPr fontId="5"/>
  </si>
  <si>
    <t xml:space="preserve">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しているか。
</t>
    <phoneticPr fontId="5"/>
  </si>
  <si>
    <t>平18厚告523別表第6の3 の2の注</t>
    <phoneticPr fontId="5"/>
  </si>
  <si>
    <t>（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t>
    <phoneticPr fontId="5"/>
  </si>
  <si>
    <t>平18厚告523
別表第6の4の注1</t>
    <phoneticPr fontId="5"/>
  </si>
  <si>
    <t>平18厚告523
別表第6の4の注2</t>
    <phoneticPr fontId="5"/>
  </si>
  <si>
    <t>平18厚告523
別表第6の4の2の注</t>
    <phoneticPr fontId="5"/>
  </si>
  <si>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5"/>
  </si>
  <si>
    <t xml:space="preserve">８－２　重度障害者支援加算
</t>
    <phoneticPr fontId="5"/>
  </si>
  <si>
    <t>（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しているか。</t>
    <phoneticPr fontId="5"/>
  </si>
  <si>
    <t>平18厚告523
別表第6の7の2の注1</t>
    <phoneticPr fontId="5"/>
  </si>
  <si>
    <t>（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⑵に規定する利用者の支援の度合にある者に対して指定生活介護等を行った場合に、１日につき所定単位数を加算しているか。</t>
    <phoneticPr fontId="5"/>
  </si>
  <si>
    <t>平18厚告523
別表第6の7の2の注2</t>
    <phoneticPr fontId="5"/>
  </si>
  <si>
    <t>平18厚告523
別表第6の7の2の注5</t>
    <phoneticPr fontId="5"/>
  </si>
  <si>
    <t>（８）重度障害者支援加算(Ⅲ)が算定されている指定生活介護事業所等については、当該加算の算定を開始した日から起算して180日以内の期間について、更に１日につき所定単位数に400単位を加算しているか。</t>
    <phoneticPr fontId="5"/>
  </si>
  <si>
    <t>平18厚告523
別表第6の7の2の注7</t>
    <phoneticPr fontId="5"/>
  </si>
  <si>
    <t>（９）（７）の加算が算定されている指定生活介護事業所等については、当該加算の算定を開始した日から起算して180日以内の期間について、更に１日につき所定単位数に200単位を加算しているか。</t>
    <phoneticPr fontId="5"/>
  </si>
  <si>
    <t>（10）重度障害者支援加算(Ⅰ)から重度障害者支援加算(Ⅲ)までについては、指定障害者支援施設等が施設入所者に指定生活介護等を行った場合は加算してないか。</t>
    <phoneticPr fontId="5"/>
  </si>
  <si>
    <t>10　利用者負担上限額管理加算</t>
    <phoneticPr fontId="5"/>
  </si>
  <si>
    <t>　指定生活介護事業者、共生型生活介護の事業を行う者又は指定障害者支援施設等が、利用者負担額合計額の管理を行った場合に、1月につき所定単位数を加算しているか。</t>
    <phoneticPr fontId="5"/>
  </si>
  <si>
    <t>平18厚告523
別表第6の10の注</t>
    <phoneticPr fontId="5"/>
  </si>
  <si>
    <t>12　延長支援加算</t>
    <phoneticPr fontId="5"/>
  </si>
  <si>
    <t>平18厚告523
別表第6の11の注
平18厚告551の六のチ</t>
    <phoneticPr fontId="5"/>
  </si>
  <si>
    <t>（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t>
    <phoneticPr fontId="5"/>
  </si>
  <si>
    <t>平18厚告523
別表第6の12
の注1
平24厚告268の一</t>
    <phoneticPr fontId="5"/>
  </si>
  <si>
    <t>（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t>
    <phoneticPr fontId="5"/>
  </si>
  <si>
    <t>（３）平成24年厚生労働省告示第268号「厚生労働大臣が定める送迎並びにこども家庭庁長官及び厚生労働大臣が定める送迎」の１のハに定める送迎を実施している場合は、所定単位数の100分の70に相当する単位数を算定しているか。</t>
    <phoneticPr fontId="5"/>
  </si>
  <si>
    <t>（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している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t>
    <phoneticPr fontId="5"/>
  </si>
  <si>
    <t>（２）障害福祉サービスの体験利用支援加算(Ⅰ)については、体験的な利用支援の利用を開始した日から起算して5日以内の期間について算定しているか。</t>
    <phoneticPr fontId="5"/>
  </si>
  <si>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しているか。</t>
    <phoneticPr fontId="5"/>
  </si>
  <si>
    <t xml:space="preserve">体制等状況一覧表、当該加算の届出書等
</t>
    <phoneticPr fontId="5"/>
  </si>
  <si>
    <t>平18厚告523別表第6の13の2の注</t>
    <phoneticPr fontId="5"/>
  </si>
  <si>
    <t>14-4　喀痰吸引等実施加算</t>
    <phoneticPr fontId="5"/>
  </si>
  <si>
    <t>平18厚告523
別表第6の13の4
の注</t>
    <phoneticPr fontId="5"/>
  </si>
  <si>
    <t>平18厚告523
別表第6の13の6
の注</t>
    <phoneticPr fontId="5"/>
  </si>
  <si>
    <t>14-7　緊急時受入加算</t>
    <phoneticPr fontId="5"/>
  </si>
  <si>
    <t>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</si>
  <si>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平18厚告523
別表第6の13の8
の注
平18厚告556
の一の二</t>
    <phoneticPr fontId="5"/>
  </si>
  <si>
    <t>16　福祉・介護職員等特定処遇改善加算</t>
    <phoneticPr fontId="5"/>
  </si>
  <si>
    <t>平成18年厚生労働省告示第543号に規定する「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1から13の2までにより算定した単位数の1000分の11に相当する単位数を所定単位数に加算しているか。</t>
    <phoneticPr fontId="5"/>
  </si>
  <si>
    <t>平18厚告523
別表第6の15の注
平18厚告543の十九の二
（同三の二準用）</t>
    <phoneticPr fontId="5"/>
  </si>
  <si>
    <t>18　福祉・介護職員等処遇改善加算</t>
    <phoneticPr fontId="5"/>
  </si>
  <si>
    <t xml:space="preserve">（１）平成18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注2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2から14の8までにより算定した単位数の1000分の81に相当する単位数（指定障害者支援施設にあっては、1000分の101に相当する単位数）
②　福祉・介護職員等処遇改善加算(Ⅱ)　2から14の8までにより算定した単位数の1000分の80に相当する単位数
③　福祉・介護職員等処遇改善加算(Ⅲ)　2から14の8までにより算定した単位数の1000分の67に相当する単位数（指定障害者支援施設にあっては、1000分の84に相当する単位数）
④　福祉・介護職員等処遇改善加算(Ⅳ)　2から14の8までにより算定した単位数の1000分の55に相当する単位数（指定障害者支援施設にあっては、1000分の67に相当する単位数） </t>
    <phoneticPr fontId="5"/>
  </si>
  <si>
    <t>平18厚告523
別表第6の14
の注2
平18厚告543の十八の二
（同二準用）</t>
    <phoneticPr fontId="5"/>
  </si>
  <si>
    <t>法第43条</t>
    <phoneticPr fontId="5"/>
  </si>
  <si>
    <t>（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phoneticPr fontId="5"/>
  </si>
  <si>
    <t>平18厚令171
第3条第1項</t>
    <phoneticPr fontId="5"/>
  </si>
  <si>
    <t>運営規程
個別支援計画
ケース記録</t>
    <phoneticPr fontId="5"/>
  </si>
  <si>
    <t>（２）指定生活介護事業者は、利用者の意思及び人格を尊重して、常に当該利用者の立場に立った指定生活介護の提供に努めているか。</t>
    <phoneticPr fontId="5"/>
  </si>
  <si>
    <t>（３）指定生活介護事業者は、利用者の人権の擁護、虐待の防止等のため、必要な体制の整備を行うとともに、その従業者に対し、研修を実施する等の措置を講ずるよう講じているか。</t>
    <phoneticPr fontId="5"/>
  </si>
  <si>
    <t>平18厚令171
第3条第2項</t>
    <phoneticPr fontId="5"/>
  </si>
  <si>
    <t>平18厚令171
第3条第3項</t>
    <phoneticPr fontId="5"/>
  </si>
  <si>
    <t>運営規程
研修計画、研修実施記録
虐待防止関係書類
体制の整備をしていることが分かる書類</t>
    <phoneticPr fontId="5"/>
  </si>
  <si>
    <t>（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t>
    <phoneticPr fontId="5"/>
  </si>
  <si>
    <t>　指定生活介護事業所に置くべき従業者及びその員数は、次のとおりになっているか。</t>
    <phoneticPr fontId="5"/>
  </si>
  <si>
    <t>法第43条第1項</t>
    <phoneticPr fontId="5"/>
  </si>
  <si>
    <t>平18厚令171
第78条第1項</t>
    <phoneticPr fontId="5"/>
  </si>
  <si>
    <t>利用者に対して日常生活上の健康管理及び療養上の指導を行うために必要な数となっているか。</t>
    <phoneticPr fontId="5"/>
  </si>
  <si>
    <t>平18厚令171
第78条第1項
第1号</t>
    <phoneticPr fontId="5"/>
  </si>
  <si>
    <t>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phoneticPr fontId="5"/>
  </si>
  <si>
    <t>②　看護職員の数は、指定生活介護の単位ごと　に、1以上となっているか。</t>
    <phoneticPr fontId="5"/>
  </si>
  <si>
    <t>平18厚令171
第78条第1項
第2号ロ</t>
    <phoneticPr fontId="5"/>
  </si>
  <si>
    <t>平18厚令171
第78条第1項
第2号ハ</t>
    <phoneticPr fontId="5"/>
  </si>
  <si>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5"/>
  </si>
  <si>
    <t>平18厚令171
第78条第4項</t>
    <phoneticPr fontId="5"/>
  </si>
  <si>
    <t>平18厚令171
第78条第1項
第2号ニ
平18厚令171
第78条第6項</t>
    <phoneticPr fontId="5"/>
  </si>
  <si>
    <t>平18厚令171
第78条第1項
第3号
平18厚令171
第78条第7項</t>
    <phoneticPr fontId="5"/>
  </si>
  <si>
    <t>（４）利用者数の算定</t>
    <phoneticPr fontId="5"/>
  </si>
  <si>
    <t xml:space="preserve">利用者の数は、前年度の平均値となっているか。ただし、新規に指定を受ける場合は、適切な推定数により算定されているか。
</t>
    <phoneticPr fontId="5"/>
  </si>
  <si>
    <t>平18厚令171
第78条第2項</t>
    <phoneticPr fontId="5"/>
  </si>
  <si>
    <t>利用者数（平均利用人数）が分かる書類（利用者名簿等）</t>
    <phoneticPr fontId="5"/>
  </si>
  <si>
    <t>（５）職務の専従</t>
    <phoneticPr fontId="5"/>
  </si>
  <si>
    <t>（６）管理者</t>
    <phoneticPr fontId="5"/>
  </si>
  <si>
    <t>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t>
    <phoneticPr fontId="5"/>
  </si>
  <si>
    <t>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5"/>
  </si>
  <si>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t>
    <phoneticPr fontId="5"/>
  </si>
  <si>
    <t>第３　設備に関する基準</t>
    <phoneticPr fontId="5"/>
  </si>
  <si>
    <t>（７）従たる事業所を設置する場合の特例</t>
    <phoneticPr fontId="5"/>
  </si>
  <si>
    <t>平18厚令171
第79条</t>
    <phoneticPr fontId="5"/>
  </si>
  <si>
    <t>平18厚令171
第78条第5項</t>
    <phoneticPr fontId="5"/>
  </si>
  <si>
    <t>平18厚令171
第80条
準用（第51条）</t>
    <phoneticPr fontId="5"/>
  </si>
  <si>
    <t>平18厚令171附則第23条</t>
    <phoneticPr fontId="5"/>
  </si>
  <si>
    <t>管理者の雇用形態が分かる書類
勤務実績表
出勤簿（タイムカード）
従業員の資格証
勤務体制一覧表</t>
    <phoneticPr fontId="5"/>
  </si>
  <si>
    <t xml:space="preserve">従業者の勤務実態の分かる書類
（出勤簿等）
</t>
    <phoneticPr fontId="5"/>
  </si>
  <si>
    <t>従業者の勤務実態の分かる書類
（出勤簿等）</t>
    <phoneticPr fontId="5"/>
  </si>
  <si>
    <t>１　設備</t>
    <phoneticPr fontId="5"/>
  </si>
  <si>
    <t>①　訓練・作業室、相談室、洗面所、便所及び多目的室その他運営に必要な設備を設けているか。</t>
    <phoneticPr fontId="5"/>
  </si>
  <si>
    <t>ただし、相談室及び多目的室は利用者の支援に支障がない場合は、兼用することができる。</t>
    <phoneticPr fontId="5"/>
  </si>
  <si>
    <t>法第43条第2項</t>
    <phoneticPr fontId="5"/>
  </si>
  <si>
    <t>平18厚令171
第81条第1項</t>
    <phoneticPr fontId="5"/>
  </si>
  <si>
    <t>平18厚令171
第81条第3項</t>
    <phoneticPr fontId="5"/>
  </si>
  <si>
    <t>（１）訓練・作業室</t>
    <phoneticPr fontId="5"/>
  </si>
  <si>
    <t>①　訓練又は作業に支障がない広さを有しているか。
②　訓練又は作業に必要な機械器具等を備えているか。</t>
    <phoneticPr fontId="5"/>
  </si>
  <si>
    <t>平18厚令171
第81条第2項
第1号イ、ロ</t>
    <phoneticPr fontId="5"/>
  </si>
  <si>
    <t>（２）相談室</t>
    <phoneticPr fontId="5"/>
  </si>
  <si>
    <t>　室内における談話の漏えいを防ぐための間仕切り等を設けているか。</t>
    <phoneticPr fontId="5"/>
  </si>
  <si>
    <t xml:space="preserve">利用者の特性に応じたものであるか。
</t>
    <phoneticPr fontId="5"/>
  </si>
  <si>
    <t>（３）洗面所</t>
    <phoneticPr fontId="5"/>
  </si>
  <si>
    <t>（４）便所</t>
    <phoneticPr fontId="5"/>
  </si>
  <si>
    <t>利用者の特性に応じたものであるか。</t>
    <phoneticPr fontId="5"/>
  </si>
  <si>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t>
    <phoneticPr fontId="5"/>
  </si>
  <si>
    <t>平18厚令171
附則第22条</t>
    <phoneticPr fontId="5"/>
  </si>
  <si>
    <t>第４　運営に関する基準</t>
    <phoneticPr fontId="5"/>
  </si>
  <si>
    <t>１　内容及び手続の説明及び同意</t>
    <phoneticPr fontId="5"/>
  </si>
  <si>
    <t>（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t>
    <phoneticPr fontId="5"/>
  </si>
  <si>
    <t>２　契約支給量の報告等</t>
    <phoneticPr fontId="5"/>
  </si>
  <si>
    <t>（１）指定生活介護事業者は、指定生活介護を提供するときは、当該指定生活介護の内容、契約支給量、その他の必要な事項（受給者証記載事項）を支給決定障害者の受給者証に記載しているか。</t>
    <phoneticPr fontId="5"/>
  </si>
  <si>
    <t>（２）契約支給量の総量は、当該支給決定障害者の支給量を超えていないか。</t>
    <phoneticPr fontId="5"/>
  </si>
  <si>
    <t>（３）指定生活介護事業者は、指定生活介護の利用に係る契約をしたときは、受給者証記載事項その他の必要な事項を市町村に対し遅滞なく報告しているか。</t>
    <phoneticPr fontId="5"/>
  </si>
  <si>
    <t>（４）指定生活介護事業者は、受給者証記載事項に変更があった場合に、(1)から(3)に準じて取り扱っているか。</t>
    <phoneticPr fontId="5"/>
  </si>
  <si>
    <t>３　提供拒否の禁止</t>
    <phoneticPr fontId="5"/>
  </si>
  <si>
    <t>４　連絡調整に対する協力</t>
    <phoneticPr fontId="5"/>
  </si>
  <si>
    <t>５　サービス提供困難時の対応</t>
    <phoneticPr fontId="5"/>
  </si>
  <si>
    <t>６　受給資格の確認</t>
    <phoneticPr fontId="5"/>
  </si>
  <si>
    <t>７　介護給付費の支給の申請に係る援助</t>
    <phoneticPr fontId="5"/>
  </si>
  <si>
    <t>８　心身の状況等の把握</t>
    <phoneticPr fontId="5"/>
  </si>
  <si>
    <t>９　指定障害福祉サービス事業者等との連携等</t>
    <phoneticPr fontId="5"/>
  </si>
  <si>
    <t>10　サービスの提供の記録</t>
    <phoneticPr fontId="5"/>
  </si>
  <si>
    <t xml:space="preserve">11　指定生活介護事業者が支給決定障害者に求めることのできる金銭の支払の範囲等
</t>
    <phoneticPr fontId="5"/>
  </si>
  <si>
    <t>12　利用者負担額等の受領</t>
    <phoneticPr fontId="5"/>
  </si>
  <si>
    <t>指定生活介護事業者は、正当な理由がなく指定生活介護の提供を拒んでいないか。</t>
    <phoneticPr fontId="5"/>
  </si>
  <si>
    <t>指定生活介護事業者は、指定生活介護の利用について市町村又は一般相談支援事業若しくは特定相談支援事業を行う者が行う連絡調整に、できる限り協力しているか。</t>
    <phoneticPr fontId="5"/>
  </si>
  <si>
    <t>（１）指定生活介護事業者は、生活介護に係る支給決定を受けていない者から利用の申込みがあった場合は、その者の意向を踏まえて速やかに介護給付費の支給の申請が行われるよう必要な援助を行っているか。</t>
    <phoneticPr fontId="5"/>
  </si>
  <si>
    <t>（２）指定生活介護事業者は、生活介護に係る支給決定に通常要すべき標準的な期間を考慮し、支給決定の有効期間の終了に伴う介護給付費の支給申請について、必要な援助を行っているか。</t>
    <phoneticPr fontId="5"/>
  </si>
  <si>
    <t>　指定生活介護事業者は、指定生活介護の提供に当たっては、利用者の心身の状況、その置かれている環境、他の保健医療サービス又は福祉サービスの利用状況等の把握に努めているか。</t>
    <phoneticPr fontId="5"/>
  </si>
  <si>
    <t>（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</si>
  <si>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 xml:space="preserve">（２）指定生活介護事業者は、(1)の規定による記録に際しては、支給決定障害者から指定生活介護を提供したことについて確認を受けているか。
</t>
    <phoneticPr fontId="5"/>
  </si>
  <si>
    <t>（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5"/>
  </si>
  <si>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t>
    <phoneticPr fontId="5"/>
  </si>
  <si>
    <t>（１）指定生活介護事業者は、指定生活介護を提供した際は、支給決定障害者から当該指定生活介護に係る利用者負担額の支払を受けているか。</t>
    <phoneticPr fontId="5"/>
  </si>
  <si>
    <t>（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t>
    <phoneticPr fontId="5"/>
  </si>
  <si>
    <t>（５）指定生活介護事業者は、(3)の費用に係るサービスの提供に当たっては、あらかじめ、支給決定障害者に対し、当該サービスの内容及び費用について説明を行い、支給決定障害者の同意を得ているか。</t>
    <phoneticPr fontId="5"/>
  </si>
  <si>
    <t xml:space="preserve">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5"/>
  </si>
  <si>
    <t>（１）指定生活介護事業者は、法定代理受領により市町村から指定生活介護に係る介護給付費の支給を受けた場合は、支給決定障害者に対し、当該支給決定障害者に係る介護給付費の額を通知しているか。</t>
    <phoneticPr fontId="5"/>
  </si>
  <si>
    <t xml:space="preserve">（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5"/>
  </si>
  <si>
    <t>平18厚令171
第93条     
準用（第23条
第1項）</t>
    <phoneticPr fontId="5"/>
  </si>
  <si>
    <t>平18厚令171
第93条
準用（第23条
第2項）</t>
    <phoneticPr fontId="5"/>
  </si>
  <si>
    <t xml:space="preserve">（１）指定生活介護事業者は、生活介護計画に基づき、利用者の心身の状況等に応じて、その者の支援を適切に行うとともに、指定生活介護の提供が漫然かつ画一的なものとならないように配慮しているか。
</t>
    <phoneticPr fontId="5"/>
  </si>
  <si>
    <t>（２）指定生活介護事業者は、利用者が自立した日常生活又は社会生活を営むことができるよう、利用者の意思決定の支援に配慮しているか</t>
    <phoneticPr fontId="5"/>
  </si>
  <si>
    <t>（３）指定生活介護事業所の従業者は、指定生活介護の提供に当たっては、懇切丁寧を旨とし、利用者又はその家族に対し、支援上必要な事項について、理解しやすいように説明を行っているか。</t>
    <phoneticPr fontId="5"/>
  </si>
  <si>
    <t>（１）指定生活介護事業所の管理者は、サービス管理責任者に指定生活介護に係る個別支援計画（生活介護計画）の作成に関する業務を担当させているか。</t>
    <phoneticPr fontId="5"/>
  </si>
  <si>
    <t>（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</si>
  <si>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</si>
  <si>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 xml:space="preserve">（４）アセスメントに当たっては、利用者に面接して行っているか。
この場合において、サービス管理責任者は、面接の趣旨を利用者に対して十分に説明し、理解を得ているか。
</t>
    <phoneticPr fontId="5"/>
  </si>
  <si>
    <t>（７）サービス管理責任者は、生活介護計画の原案の内容について利用者又はその家族に対して説明し、文書により利用者の同意を得ているか。</t>
    <phoneticPr fontId="5"/>
  </si>
  <si>
    <t>（８）サービス管理責任者は、生活介護計画を作成した際には、当該生活介護計画を利用者及び指定特定相談支援事業者等に交付しているか。</t>
    <phoneticPr fontId="5"/>
  </si>
  <si>
    <t>（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t>
    <phoneticPr fontId="5"/>
  </si>
  <si>
    <t>17　サービス管理責任者の責務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</si>
  <si>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</si>
  <si>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③　他の従事者に対する技術的指導及び助言を行うこと。</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</si>
  <si>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</si>
  <si>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18　相談及び援助</t>
    <phoneticPr fontId="5"/>
  </si>
  <si>
    <t>指定生活介護事業者は、常に利用者の心身の状況、その置かれている環境等の的確な把握に努め、利用者又はその家族に対し、その相談に適切に応じるとともに、必要な助言その他の援助を行っているか。</t>
    <phoneticPr fontId="5"/>
  </si>
  <si>
    <t>平18厚令171
第93条     
準用（第60条)</t>
    <phoneticPr fontId="5"/>
  </si>
  <si>
    <t>19　介護</t>
    <phoneticPr fontId="5"/>
  </si>
  <si>
    <t>（１）介護は、利用者の心身の状況に応じ、利用者の自立の支援と日常生活の充実に資するよう、適切な技術をもって行っているか。</t>
    <phoneticPr fontId="5"/>
  </si>
  <si>
    <t>平18厚令171
第83条第1項</t>
    <phoneticPr fontId="5"/>
  </si>
  <si>
    <t>個別支援計画
サービス提供の記録
業務日誌等</t>
    <phoneticPr fontId="5"/>
  </si>
  <si>
    <t>（３）指定生活介護事業者は、おむつを使用せざるを得ない利用者のおむつを適切に取り替えているか。</t>
    <phoneticPr fontId="5"/>
  </si>
  <si>
    <t>（４）指定生活介護事業者は、(1)から(3)に定めるほか、利用者に対し、離床、着替え及び整容その他日常生活上必要な支援を適切に行っているか。</t>
    <phoneticPr fontId="5"/>
  </si>
  <si>
    <t>20　生産活動</t>
    <phoneticPr fontId="5"/>
  </si>
  <si>
    <t>（１）指定生活介護事業者は、生産活動の機会の提供に当たっては、地域の実情並びに製品及びサービスの需給状況等を考慮するよう努めているか。</t>
    <phoneticPr fontId="5"/>
  </si>
  <si>
    <t xml:space="preserve">（２）指定生活介護事業者は、生産活動の機会の提供に当たっては、生産活動に従事する者の作業時間、作業量等がその者に過重な負担とならないように配慮しているか。
</t>
    <phoneticPr fontId="5"/>
  </si>
  <si>
    <t>21　工賃の支払</t>
    <phoneticPr fontId="5"/>
  </si>
  <si>
    <t>指定生活介護事業者は、生産活動に従事している者に、生産活動に係る事業の収入から生産活動に係る事業に必要な経費を控除した額に相当する金額を工賃として支払っているか。</t>
    <phoneticPr fontId="5"/>
  </si>
  <si>
    <t>22　職場への定着のための支援等の実施</t>
    <phoneticPr fontId="5"/>
  </si>
  <si>
    <t>（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t>
    <phoneticPr fontId="5"/>
  </si>
  <si>
    <t>（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t>
    <phoneticPr fontId="5"/>
  </si>
  <si>
    <t>23　食事</t>
    <phoneticPr fontId="5"/>
  </si>
  <si>
    <t>（１）指定生活介護事業者は、あらかじめ、利用者に対し食事の提供の有無を説明し、提供を行う場合には、その内容及び費用に関して説明を行い、利用者の同意を得ているか。</t>
    <phoneticPr fontId="5"/>
  </si>
  <si>
    <t>（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</si>
  <si>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（３）調理はあらかじめ作成された献立に従って行われているか。</t>
    <phoneticPr fontId="5"/>
  </si>
  <si>
    <t xml:space="preserve">（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5"/>
  </si>
  <si>
    <t>24　緊急時等の対応</t>
    <phoneticPr fontId="5"/>
  </si>
  <si>
    <t>従業者は、現に指定生活介護の提供を行っているときに利用者に病状の急変が生じた場合その他必要な場合は、速やかに医療機関への連絡を行う等の必要な措置を講じているか。</t>
    <phoneticPr fontId="5"/>
  </si>
  <si>
    <t>25　健康管理</t>
    <phoneticPr fontId="5"/>
  </si>
  <si>
    <t>　指定生活介護事業者は、常に利用者の健康の状況に注意するとともに、健康保持のための適切な措置を講じているか。</t>
    <phoneticPr fontId="5"/>
  </si>
  <si>
    <t xml:space="preserve">26　支給決定障害者に関する市町村への通知
</t>
    <phoneticPr fontId="5"/>
  </si>
  <si>
    <t>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5"/>
  </si>
  <si>
    <t>27　管理者の責務</t>
    <phoneticPr fontId="5"/>
  </si>
  <si>
    <t>28　運営規程</t>
    <phoneticPr fontId="5"/>
  </si>
  <si>
    <t>29　勤務体制の確保等</t>
    <phoneticPr fontId="5"/>
  </si>
  <si>
    <t>（１）指定生活介護事業者は、利用者に対し、適切な指定生活介護を提供できるよう、指定生活介護事業所ごとに、従業者の勤務体制を定めているか。</t>
    <phoneticPr fontId="5"/>
  </si>
  <si>
    <t>（２）指定生活介護事業者は、指定生活介護事業所ごとに、当該指定生活介護事業所の従業者によって指定生活介護を提供しているか。
ただし、利用者の支援に直接影響を及ぼさない業務については、この限りでない。</t>
    <phoneticPr fontId="5"/>
  </si>
  <si>
    <t>（３）指定生活介護事業者は、従業者の資質の向上のために、その研修の機会を確保しているか。</t>
    <phoneticPr fontId="5"/>
  </si>
  <si>
    <t>（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</si>
  <si>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30　業務継続計画の策定等</t>
    <phoneticPr fontId="5"/>
  </si>
  <si>
    <t>（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phoneticPr fontId="5"/>
  </si>
  <si>
    <t>（２）指定生活介護事業者は、従業者に対し、業務継続計画について周知するとともに、必要な研修及び訓練を定期的に実施しているか。</t>
    <phoneticPr fontId="5"/>
  </si>
  <si>
    <t>（３）指定生活介護事業者は、定期的に業務継続計画の見直しを行い、必要に応じて業務継続計画の変更を行っているか。</t>
    <phoneticPr fontId="5"/>
  </si>
  <si>
    <t>32　非常災害対策</t>
    <phoneticPr fontId="5"/>
  </si>
  <si>
    <t>31　定員の遵守</t>
    <phoneticPr fontId="5"/>
  </si>
  <si>
    <t>指定生活介護事業者は、利用定員を超えて指定生活介護の提供を行っていないか。
ただし、災害、虐待その他のやむを得ない事情がある場合はこの限りでない。</t>
    <phoneticPr fontId="5"/>
  </si>
  <si>
    <t>（２）指定生活介護事業者は、非常災害に備えるため、定期的に避難、救出その他必要な訓練を行っているか。</t>
    <phoneticPr fontId="5"/>
  </si>
  <si>
    <t>（３）指定生活介護事業者は、（２）の訓練の実施に当たって、地域住民の参加が得られるよう連携に努めているか。</t>
    <phoneticPr fontId="5"/>
  </si>
  <si>
    <t>33　衛生管理等</t>
    <phoneticPr fontId="5"/>
  </si>
  <si>
    <t xml:space="preserve">（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5"/>
  </si>
  <si>
    <t>（２）指定生活介護事業者は、当該指定生活介護事業所において感染症又は食中毒が発生し、又はまん延しないように、次の各号に掲げる措置を講じているか。</t>
    <phoneticPr fontId="5"/>
  </si>
  <si>
    <t>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</si>
  <si>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②　当該指定生活介護事業所における感染症及び食中毒の予防及びまん延の防止のための指針を整備しているか。
</t>
    <phoneticPr fontId="5"/>
  </si>
  <si>
    <t>34　協力医療機関</t>
    <phoneticPr fontId="5"/>
  </si>
  <si>
    <t xml:space="preserve">指定生活介護事業者は、利用者の病状の急変等に備えるため、あらかじめ、協力医療機関を定めてあるか。
</t>
    <phoneticPr fontId="5"/>
  </si>
  <si>
    <t>35　掲示</t>
    <phoneticPr fontId="5"/>
  </si>
  <si>
    <t>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t>
    <phoneticPr fontId="5"/>
  </si>
  <si>
    <t>36　身体拘束等の禁止</t>
    <phoneticPr fontId="5"/>
  </si>
  <si>
    <t>（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t>
    <phoneticPr fontId="5"/>
  </si>
  <si>
    <t>（２）指定生活介護事業者は、やむを得ず身体拘束等を行う場合には、その様態及び時間、その際の利用者の心身の状況並びに緊急やむを得ない理由その他必要な事項を記録しているか。</t>
    <phoneticPr fontId="5"/>
  </si>
  <si>
    <t>（３）指定生活介護事業者は、身体拘束等の適正化を図るため、次に掲げる措置を講じているか。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</si>
  <si>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</si>
  <si>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</si>
  <si>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 xml:space="preserve">③　従業者に対し、身体拘束等の適正化のための研修を定期的に実施しているか。
</t>
    <phoneticPr fontId="5"/>
  </si>
  <si>
    <t>37　秘密保持等</t>
    <phoneticPr fontId="5"/>
  </si>
  <si>
    <t>（２）指定生活介護事業者は、従業者及び管理者であった者が、正当な理由がなく、その業務上知り得た利用者又はその家族の秘密を漏らすことがないよう、必要な措置を講じているか。</t>
    <phoneticPr fontId="5"/>
  </si>
  <si>
    <t>38　情報の提供等</t>
    <phoneticPr fontId="5"/>
  </si>
  <si>
    <t>（１）指定生活介護事業者は、指定生活介護を利用しようとする者が、適切かつ円滑に利用することができるように、当該指定生活介護事業者が実施する事業の内容に関する情報の提供を行うよう努めているか。</t>
    <phoneticPr fontId="5"/>
  </si>
  <si>
    <t>（２）指定生活介護事業者は、当該指定生活介護事業者について広告をする場合においては、その内容が虚偽又は誇大なものとなっていないか。</t>
    <phoneticPr fontId="5"/>
  </si>
  <si>
    <t>39　利益供与等の禁止</t>
    <phoneticPr fontId="5"/>
  </si>
  <si>
    <t>（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t>
    <phoneticPr fontId="5"/>
  </si>
  <si>
    <t>（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</si>
  <si>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40　苦情解決</t>
    <phoneticPr fontId="5"/>
  </si>
  <si>
    <t>（１）指定生活介護事業者は、その提供した指定生活介護に関する利用者又はその家族からの苦情に迅速かつ適切に対応するために、苦情を受け付けるための窓口を設置する等の必要な措置を講じているか。</t>
    <phoneticPr fontId="5"/>
  </si>
  <si>
    <t>（２）指定生活介護事業者は、(1)の苦情を受け付けた場合には、当該苦情の内容等を記録しているか。</t>
    <phoneticPr fontId="5"/>
  </si>
  <si>
    <t>（６）指定生活介護事業者は、都道府県知事、市町村又は市町村長から求めがあった場合には、(3)から(5)までの改善の内容を都道府県知事、市町村又は市町村長に報告しているか。</t>
    <phoneticPr fontId="5"/>
  </si>
  <si>
    <t>41　事故発生時の対応</t>
    <phoneticPr fontId="5"/>
  </si>
  <si>
    <t>（７）指定生活介護事業者は、社会福祉法第83条に規定する運営適正化委員会が同法第85条の規定により行う調査又はあっせんにできる限り協力しているか。</t>
    <phoneticPr fontId="5"/>
  </si>
  <si>
    <t>42　会計の区分</t>
    <phoneticPr fontId="5"/>
  </si>
  <si>
    <t>指定生活介護事業者は、指定生活介護事業所ごとに経理を区分するとともに、指定生活介護の事業の会計をその他の事業の会計と区分しているか。</t>
    <phoneticPr fontId="5"/>
  </si>
  <si>
    <t>指定生活介護事業者は、虐待の発生又はその再発を防止するため、次に掲げる措置を講じているか。</t>
    <phoneticPr fontId="5"/>
  </si>
  <si>
    <t xml:space="preserve">①　当該指定生活介護事業所における虐待を防止するための対策を検討する委員会（テレビ電話装置等の活用可能。）を定期的に開催するとともに、その結果について、従業者に周知徹底を図っているか。
</t>
    <phoneticPr fontId="5"/>
  </si>
  <si>
    <t>②　当該指定生活介護事業所において、従業者に対し、虐待の防止のための研修を定期的に実施しているか。</t>
    <phoneticPr fontId="5"/>
  </si>
  <si>
    <t>③　①及び②に掲げる措置を適切に実施するための担当者を置いているか。</t>
    <phoneticPr fontId="5"/>
  </si>
  <si>
    <t>44　地域との連携等</t>
    <phoneticPr fontId="5"/>
  </si>
  <si>
    <t>指定生活介護事業者は、その事業の運営に当たっては、地域住民又はその自発的な活動等との連携及び協力を行う等の地域との交流に努めているか。</t>
    <phoneticPr fontId="5"/>
  </si>
  <si>
    <t>45　記録の整備</t>
    <phoneticPr fontId="5"/>
  </si>
  <si>
    <t>（１）指定生活介護事業者は、従業者、設備、備品及び会計に関する諸記録を整備してあるか。</t>
    <phoneticPr fontId="5"/>
  </si>
  <si>
    <t>46　電磁的記録等</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</si>
  <si>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</si>
  <si>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</si>
  <si>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 xml:space="preserve">共生型生活介護の事業を行う指定児童発達支援事業者又は指定放課後等デイサービス事業者に関して次の基準を満たしているか。
</t>
    <phoneticPr fontId="5"/>
  </si>
  <si>
    <t xml:space="preserve">（２）共生型生活介護の利用者に対して適切なサービスを提供するため、指定生活介護事業所その他の関係施設から必要な技術的支援を受けているか。
</t>
    <phoneticPr fontId="5"/>
  </si>
  <si>
    <t>２　共生型生活介護の事業を行う指定通所介護事業者等の基準</t>
    <phoneticPr fontId="5"/>
  </si>
  <si>
    <t xml:space="preserve">共生型生活介護の事業を行う指定通所介護事業者又は指定地域密着型通所介護事業者（指定通所介護事業者等）に関して次の基準を満たしているか。
</t>
    <phoneticPr fontId="5"/>
  </si>
  <si>
    <t>（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t>
    <phoneticPr fontId="5"/>
  </si>
  <si>
    <t>（３）共生型生活介護の利用者に対して適切なサービスを提供するため、指定生活介護事業所その他の関係施設から必要な技術的支援を受けているか。</t>
    <phoneticPr fontId="5"/>
  </si>
  <si>
    <t>（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になっているか。</t>
    <phoneticPr fontId="5"/>
  </si>
  <si>
    <t>（３）指定小規模多機能型居宅介護事業所等の居間及び食堂は、機能を十分に発揮しうる適当な広さを有しているか。</t>
    <phoneticPr fontId="5"/>
  </si>
  <si>
    <t>（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5"/>
  </si>
  <si>
    <t>（５）共生型生活介護の利用者に対して適切なサービスを提供するため、指定生活介護事業所その他の関係施設から必要な技術的支援を受けているか。</t>
    <phoneticPr fontId="5"/>
  </si>
  <si>
    <t>平18厚令171
第93条の5準用（第9条から第17条まで、第19条、第20条、第22条、第23条、第28条、第33条の2、第35条の2から第41条まで、第51条、第57条から第60条まで、第66条、第68条から第70条まで、第74条、第75条、第77条、第79条並びに第82条から第92条まで）</t>
    <phoneticPr fontId="5"/>
  </si>
  <si>
    <t>基準該当生活介護事業者（指定障害福祉サービス基準第219条に規定する特定基準該当生活介護を除く。）が当該事業に関して満たすべき基準は、次のとおりとなっているか。</t>
    <phoneticPr fontId="5"/>
  </si>
  <si>
    <t>（２）指定通所介護事業所等の食堂及び機能訓練室の面積を、指定通所介護等の利用者の数と基準該当生活介護を受ける利用者の数の合計数で除して得た面積が3平方メートル以上であること。</t>
    <phoneticPr fontId="5"/>
  </si>
  <si>
    <t xml:space="preserve">（３）指定通所介護事業所等の従業者の員数が、当該指定通所介護事業所等が提供する指定通所介護等の利用者の数を指定通所介護等の利用者及び基準該当生活介護を受ける利用者の数の合計数であるとした場合における当該指定通所介護事業所等として必要とされる数以上であること。 </t>
    <phoneticPr fontId="5"/>
  </si>
  <si>
    <t>（２）当該指定小規模多機能型居宅介護事業所等の通いサービスの利用定員（当該指定小規模多機能型居宅介護事業所等の通いサービスの利用者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一日当たりの上限）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t>
    <phoneticPr fontId="5"/>
  </si>
  <si>
    <t>（３）当該指定小規模多機能型居宅介護事業所等の居間及び食堂（指定地域密着型介護予防サービス基準第48条第2項第1号に規定する居間及び食堂を除く。）は、機能を十分に発揮しうる適当な広さを有すること。</t>
    <phoneticPr fontId="5"/>
  </si>
  <si>
    <t>１　利用定員に関する特例</t>
    <phoneticPr fontId="5"/>
  </si>
  <si>
    <t>（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t>
    <phoneticPr fontId="5"/>
  </si>
  <si>
    <t>２　従業者の員数等に関する特例</t>
    <phoneticPr fontId="5"/>
  </si>
  <si>
    <t>（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t>
    <phoneticPr fontId="5"/>
  </si>
  <si>
    <t>（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t>
    <phoneticPr fontId="5"/>
  </si>
  <si>
    <t>（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t>
    <phoneticPr fontId="5"/>
  </si>
  <si>
    <t>（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t>
    <phoneticPr fontId="5"/>
  </si>
  <si>
    <t>（12）共生型生活介護サービス費については、次の①及び②のいずれも満たすものとして都道府県知事に届け出た共生型生活介護事業所について、1日につき58単位を加算しているか。
①　サービス管理責任者を1名以上配置していること。
②　地域に貢献する活動を行っていること。</t>
    <phoneticPr fontId="5"/>
  </si>
  <si>
    <t>（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しているか。ただし、この場合において、(1)の福祉専門職員配置等加算(Ⅰ)を算定している場合は、算定しない。</t>
    <phoneticPr fontId="5"/>
  </si>
  <si>
    <t>４－２　常勤看護職員等配置加算</t>
    <phoneticPr fontId="5"/>
  </si>
  <si>
    <t xml:space="preserve">（２）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phoneticPr fontId="5"/>
  </si>
  <si>
    <t xml:space="preserve">５－２　高次脳機能障害者支援体制加算
</t>
    <phoneticPr fontId="5"/>
  </si>
  <si>
    <t xml:space="preserve">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
</t>
    <phoneticPr fontId="5"/>
  </si>
  <si>
    <t>６　初期加算</t>
    <phoneticPr fontId="5"/>
  </si>
  <si>
    <t>８　欠席時対応加算</t>
    <phoneticPr fontId="5"/>
  </si>
  <si>
    <t>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t>
    <phoneticPr fontId="5"/>
  </si>
  <si>
    <t xml:space="preserve">（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5"/>
  </si>
  <si>
    <t>（４）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5"/>
  </si>
  <si>
    <t>（５）（３）の加算が算定されている指定生活介護事業所等については、当該加算の算定を開始した日から起算して180日以内の期間について、更に１日につき所定単位数に200単位を加算しているか。</t>
    <phoneticPr fontId="5"/>
  </si>
  <si>
    <t>（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⑵に規定する利用者の支援の度合にある者に対して指定生活介護等を行った場合に、１日につき所定単位数を加算しているか。ただし、ロの重度障害者支援加算(Ⅱ)を算定している場合は、加算してないか。</t>
    <phoneticPr fontId="5"/>
  </si>
  <si>
    <t>（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t>
    <phoneticPr fontId="5"/>
  </si>
  <si>
    <t>９　リハビリテーション加算</t>
    <phoneticPr fontId="5"/>
  </si>
  <si>
    <t xml:space="preserve">（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しているか。
</t>
    <phoneticPr fontId="5"/>
  </si>
  <si>
    <t>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5"/>
  </si>
  <si>
    <t>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t>
    <phoneticPr fontId="5"/>
  </si>
  <si>
    <t>13　送迎加算</t>
    <phoneticPr fontId="5"/>
  </si>
  <si>
    <t>14　障害福祉サービスの体験利用支援加算</t>
    <phoneticPr fontId="5"/>
  </si>
  <si>
    <t>（３）障害福祉サービスの体験利用支援加算(Ⅱ)については、体験的な利用支援の利用を開始した日から起算して6日以上15日以内の期間について算定しているか。</t>
    <phoneticPr fontId="5"/>
  </si>
  <si>
    <t>14-2　就労移行支援体制加算</t>
    <phoneticPr fontId="5"/>
  </si>
  <si>
    <t>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しているか。</t>
    <phoneticPr fontId="5"/>
  </si>
  <si>
    <t>14-3　入浴支援加算</t>
    <phoneticPr fontId="5"/>
  </si>
  <si>
    <t>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t>
    <phoneticPr fontId="5"/>
  </si>
  <si>
    <t>指定生活介護事業所等において、平成18年厚生労働省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t>
    <phoneticPr fontId="5"/>
  </si>
  <si>
    <t>14-5　栄養スクリーニング加算</t>
    <phoneticPr fontId="5"/>
  </si>
  <si>
    <t>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t>
    <phoneticPr fontId="5"/>
  </si>
  <si>
    <t>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⑴　当該事業所の従業者として、又は外部との連携により、管理栄養士を１名以上配置していること。
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5"/>
  </si>
  <si>
    <t>平成18年厚生労働省告示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</si>
  <si>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14-8　集中的支援加算</t>
    <phoneticPr fontId="5"/>
  </si>
  <si>
    <t xml:space="preserve">　平成18年厚生労働省告示第543号に規定する「こども家庭庁長官及び厚生労働大臣が定める基準並びに厚生労働大臣が定める基準」の十八に適合している福祉・介護職員の賃金の改善等を実施しているものとして都道府県知事又は市町村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2から14の8までにより算定した単位数の1000分の44に相当する単位数(指定障害者支援施設にあっては、1000分の61に相当する単位数)
②　福祉・介護職員処遇改善加算(Ⅰ)　2から14の8までにより算定した単位数の1000分の32に相当する単位数(指定障害者支援施設にあっては、1000分の44に相当する単位数)
③　福祉・介護職員処遇改善加算(Ⅱ)　2から14の8までにより算定した単位数の1000分の18に相当する単位数(指定障害者支援施設にあっては、1000分の25に相当する単位数)
</t>
    <phoneticPr fontId="5"/>
  </si>
  <si>
    <t>平成18年厚生労働省告示第543号に規定する「こども家庭庁長官及び厚生労働大臣が定める基準並びに厚生労働大臣が定める基準」の十九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2から14の8までにより算定した単位数の1000分の14に相当する単位数（指定障害者支援施設にあっては1000分の17に相当する単位数）
　②　福祉・介護職員特定処遇改善加算(Ⅱ)　2から14の8までにより算定した単位数の1000分の13に相当する単位数（指定障害者支援施設にあっては1000分の17に相当する単位数）</t>
    <phoneticPr fontId="5"/>
  </si>
  <si>
    <t>17　福祉・介護職員等ベースアップ等支援加算</t>
    <phoneticPr fontId="5"/>
  </si>
  <si>
    <t>（２）令和７年３月31日までの間、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注1の加算を算定しているものを除く。）が、利用者に対し、指定生活介護等又は基準該当生活介護を行った場合に、当該基準に掲げる区分に従い、次に掲げる単位数を所定単位数に加算しているか。</t>
    <phoneticPr fontId="5"/>
  </si>
  <si>
    <t xml:space="preserve">  ただし、次に掲げるいずれかの加算を算定している場合にあっては、次に掲げるその他の加算は算定していないか。
①　福祉・介護職員等処遇改善加算(Ⅴ)⑴ 　2から14の8までにより算定した単位数の1000分の70に相当する単位数（指定障害者支援施設にあっては、1000分の90に相当する単位数）
②　福祉・介護職員等処遇改善加算(Ⅴ)⑵　 2から14の8までにより算定した単位数の1000分の69に相当する単位数（指定障害者支援施設にあっては、1000分の84に相当する単位数）
③　福祉・介護職員等処遇改善加算(Ⅴ)⑶ 　2から14の8までにより算定した単位数の1000分の69に相当する単位数
④　福祉・介護職員等処遇改善加算(Ⅴ)⑷　 2から14の8までにより算定した単位数の1000分の68に相当する単位数
⑤　福祉・介護職員等処遇改善加算(Ⅴ)⑸　 2から14の8までにより算定した単位数の1000分の58に相当する単位数（指定障害者支援施設にあっては、1000分の73に相当する単位数）
⑥　福祉・介護職員等処遇改善加算(Ⅴ)⑹ 　2から14の8までにより算定した単位数の1000分の57に相当する単位数
⑦　福祉・介護職員等処遇改善加算(Ⅴ)⑺　 2から14の8までにより算定した単位数の1000分の55に相当する単位数（指定障害者支援施設にあっては、1000分の65に相当する単位数）
⑧　福祉・介護職員等処遇改善加算(Ⅴ)⑻　 2から14の8までにより算定した単位数の1000分の56に相当する単位数（指定障害者支援施設にあっては、1000分の73に相当する単位数）
⑨　福祉・介護職員等処遇改善加算(Ⅴ)⑼　 2から14の8までにより算定した単位数の1000分の54に相当する単位数
⑩　福祉・介護職員等処遇改善加算(Ⅴ)⑽　 2から14の8までにより算定した単位数の1000分の44に相当する単位数（指定障害者支援施設にあっては、1000分の54に相当する単位数）</t>
    <phoneticPr fontId="5"/>
  </si>
  <si>
    <t>　⑪　福祉・介護職員等処遇改善加算(Ⅴ)⑾ 　2から14の8までにより算定した単位数の1000分の44に相当する単位数（指定障害者支援施設にあっては、1000分の56に相当する単位数）
　　⑫　福祉・介護職員等処遇改善加算(Ⅴ)⑿ 　2から14の8までにより算定した単位数の1000分の43に相当する単位数
　　⑬　福祉・介護職員等処遇改善加算(Ⅴ)⒀　 2から14の8までにより算定した単位数の1000分の41に相当する単位数（指定障害者支援施設にあっては、1000分の48に相当する単位数）
　　⑭　福祉・介護職員等処遇改善加算(Ⅴ)⒁ 　2から14の8までにより算定した単位数の1000分の30に相当する単位数（指定障害者支援施設にあっては、1000分の37に相当する単位数）</t>
    <phoneticPr fontId="5"/>
  </si>
  <si>
    <t>（注）下線を付した項目が標準確認項目</t>
    <phoneticPr fontId="5"/>
  </si>
  <si>
    <t>平18厚令171
第93条
準用（第9条
第1項）</t>
    <phoneticPr fontId="5"/>
  </si>
  <si>
    <t>平18厚令171
第93条
準用（第9条
第2項）</t>
    <phoneticPr fontId="5"/>
  </si>
  <si>
    <t xml:space="preserve">平18厚令171
第93条    
準用（第10条
第1項)     </t>
    <phoneticPr fontId="5"/>
  </si>
  <si>
    <t>平18厚令171
第93条    
準用（第10条
第2項)</t>
    <phoneticPr fontId="5"/>
  </si>
  <si>
    <t>平18厚令171
第93条    
準用（第10条
第3項)</t>
    <phoneticPr fontId="5"/>
  </si>
  <si>
    <t>平18厚令171
第93条    
準用（第10条
第4項)</t>
    <phoneticPr fontId="5"/>
  </si>
  <si>
    <t>平18厚令171
第93条
準用（第11条）</t>
    <phoneticPr fontId="5"/>
  </si>
  <si>
    <t>平18厚令171
第93条
準用（第12条）</t>
    <phoneticPr fontId="5"/>
  </si>
  <si>
    <t>平18厚令171
第93条
準用（第14条）</t>
    <phoneticPr fontId="5"/>
  </si>
  <si>
    <t>平18厚令171
第93条
準用（第15条
第1項）</t>
    <phoneticPr fontId="5"/>
  </si>
  <si>
    <t>平18厚令171
第93条
準用（第15条
第2項</t>
    <phoneticPr fontId="5"/>
  </si>
  <si>
    <t>平18厚令171
第93条
準用（第16条）</t>
    <phoneticPr fontId="5"/>
  </si>
  <si>
    <t>アセスメント記録
ケース記録</t>
    <phoneticPr fontId="5"/>
  </si>
  <si>
    <t>平18厚令171
第93条
準用（第17条
第1項）</t>
    <phoneticPr fontId="5"/>
  </si>
  <si>
    <t xml:space="preserve">平18厚令171
第93条
準用（第17条
第2項） </t>
    <phoneticPr fontId="5"/>
  </si>
  <si>
    <t>平18厚令171
第93条
準用（第19条
第1項）</t>
    <phoneticPr fontId="5"/>
  </si>
  <si>
    <t>平18厚令171
第93条
準用（第19条
第2項）</t>
    <phoneticPr fontId="5"/>
  </si>
  <si>
    <t>平18厚令171
第93条    
準用（第20条
第1項)</t>
    <phoneticPr fontId="5"/>
  </si>
  <si>
    <t>平18厚令171
第93条
準用（第20条
第2項）</t>
    <phoneticPr fontId="5"/>
  </si>
  <si>
    <t>平18厚令171
第82条第1項</t>
    <phoneticPr fontId="5"/>
  </si>
  <si>
    <t>平18厚令171
第82条第2項</t>
    <phoneticPr fontId="5"/>
  </si>
  <si>
    <t>平18厚令171
第82条第3項</t>
    <phoneticPr fontId="5"/>
  </si>
  <si>
    <t>平18厚令171
第82条第4項
平18厚告545
二のイ
平18政令10
第17条
第1～4号</t>
    <phoneticPr fontId="5"/>
  </si>
  <si>
    <t>平18厚令171
第82条第5項</t>
    <phoneticPr fontId="5"/>
  </si>
  <si>
    <t>平18厚令171
第82条第6項</t>
    <phoneticPr fontId="5"/>
  </si>
  <si>
    <t xml:space="preserve">平18厚令171
第93条      
準用（第22条）
</t>
    <phoneticPr fontId="5"/>
  </si>
  <si>
    <t>平18厚令171
第93条
準用（第57条
第1項)</t>
    <phoneticPr fontId="5"/>
  </si>
  <si>
    <t>平18厚令171
第93条
準用（第57条
第2項)</t>
    <phoneticPr fontId="5"/>
  </si>
  <si>
    <t xml:space="preserve">平18厚令171
第93条
準用（第57条
第3項) </t>
    <phoneticPr fontId="5"/>
  </si>
  <si>
    <t xml:space="preserve">平18厚令171
第93条
準用（第57条
第4項) </t>
    <phoneticPr fontId="5"/>
  </si>
  <si>
    <t xml:space="preserve">（４）指定生活介護事業者は、その提供する指定生活介護の質の評価を行い、常にその改善を図っているか。
</t>
    <phoneticPr fontId="5"/>
  </si>
  <si>
    <t>平18厚令171
第93条
準用（第58条
第1項)</t>
    <phoneticPr fontId="5"/>
  </si>
  <si>
    <t>平18厚令171
第93条     
準用（第58条
第2項)</t>
    <phoneticPr fontId="5"/>
  </si>
  <si>
    <t>平18厚令171
第93条
準用（第58条
第3項)</t>
    <phoneticPr fontId="5"/>
  </si>
  <si>
    <t>平18厚令171
第93条
準用（第58条
第4項)</t>
    <phoneticPr fontId="5"/>
  </si>
  <si>
    <t>平18厚令171
第93条
準用（第58条
第5項)</t>
    <phoneticPr fontId="5"/>
  </si>
  <si>
    <t>平18厚令171
第93条
準用（第58条
第6項)</t>
    <phoneticPr fontId="5"/>
  </si>
  <si>
    <t>平18厚令171
第93条
準用（第58条
第7項)</t>
    <phoneticPr fontId="5"/>
  </si>
  <si>
    <t xml:space="preserve">平18厚令171
第93条 
準用（第58条
第8項) </t>
    <phoneticPr fontId="5"/>
  </si>
  <si>
    <t>平18厚令171
第93条      
準用（第58条
第9項)</t>
    <phoneticPr fontId="5"/>
  </si>
  <si>
    <t xml:space="preserve">（11）生活介護計画に変更のあった場合、（2）から(8)に準じて取り扱っているか。
</t>
    <phoneticPr fontId="5"/>
  </si>
  <si>
    <t>平18厚令171
第93条     
準用（第58条
第10項)</t>
    <phoneticPr fontId="5"/>
  </si>
  <si>
    <t>平18厚令171
第93条     
準用（第58条
第11項)</t>
    <phoneticPr fontId="5"/>
  </si>
  <si>
    <t xml:space="preserve">平18厚令171
第83条第2項
</t>
    <phoneticPr fontId="5"/>
  </si>
  <si>
    <t xml:space="preserve">（２）指定生活介護事業者は、利用者の心身の状況に応じ、適切な方法により、排せつの自立について必要な援助を行っているか。
</t>
    <phoneticPr fontId="5"/>
  </si>
  <si>
    <t>平18厚令171
第83条第3項</t>
    <phoneticPr fontId="5"/>
  </si>
  <si>
    <t>平18厚令171
第83条第4項</t>
    <phoneticPr fontId="5"/>
  </si>
  <si>
    <t>平18厚令171
第83条第5項</t>
    <phoneticPr fontId="5"/>
  </si>
  <si>
    <t>平18厚令171
第83条第6項</t>
    <phoneticPr fontId="5"/>
  </si>
  <si>
    <t>平18厚令171
第84条第1項</t>
    <phoneticPr fontId="5"/>
  </si>
  <si>
    <t>平18厚令171
第84条第2項</t>
    <phoneticPr fontId="5"/>
  </si>
  <si>
    <t>平18厚令171
第84条第3項</t>
    <phoneticPr fontId="5"/>
  </si>
  <si>
    <t>平18厚令171
第84条第4項</t>
    <phoneticPr fontId="5"/>
  </si>
  <si>
    <t>平18厚令171
第85条</t>
    <phoneticPr fontId="5"/>
  </si>
  <si>
    <t>平18厚令171
第85条の2第1項</t>
    <phoneticPr fontId="5"/>
  </si>
  <si>
    <t>平18厚令171
第85条の2第2項</t>
    <phoneticPr fontId="5"/>
  </si>
  <si>
    <t>平18厚令171
第86条第1項</t>
    <phoneticPr fontId="5"/>
  </si>
  <si>
    <t>平18厚令171
第86条第2項</t>
    <phoneticPr fontId="5"/>
  </si>
  <si>
    <t>平18厚令171
第86条第3項</t>
    <phoneticPr fontId="5"/>
  </si>
  <si>
    <t>平18厚令171
第86条第4項</t>
    <phoneticPr fontId="5"/>
  </si>
  <si>
    <t>平18厚令171
第93条
準用（第28条）</t>
    <phoneticPr fontId="5"/>
  </si>
  <si>
    <t>平18厚令171
第87条</t>
    <phoneticPr fontId="5"/>
  </si>
  <si>
    <t>平18厚令171
第88条</t>
    <phoneticPr fontId="5"/>
  </si>
  <si>
    <t>平18厚令171
第89条</t>
    <phoneticPr fontId="5"/>
  </si>
  <si>
    <t>平18厚令171
第93条
準用（第66条
第1項)</t>
    <phoneticPr fontId="5"/>
  </si>
  <si>
    <t xml:space="preserve">平18厚令171
第93条
準用（第66条
第2項) </t>
    <phoneticPr fontId="5"/>
  </si>
  <si>
    <t>平18厚令171
第93条     
準用（第68条
第1項)</t>
    <phoneticPr fontId="5"/>
  </si>
  <si>
    <t>平18厚令171
第93条     
準用（第68条
第2項)</t>
    <phoneticPr fontId="5"/>
  </si>
  <si>
    <t>平18厚令171
第93条     
準用（第68条
第3項)</t>
    <phoneticPr fontId="5"/>
  </si>
  <si>
    <t>平18厚令171
第93条     
準用（第68条
第4項)</t>
    <phoneticPr fontId="5"/>
  </si>
  <si>
    <t xml:space="preserve">平18厚令171
第93条     
準用（第33条の2
第1項) </t>
    <phoneticPr fontId="5"/>
  </si>
  <si>
    <t>平18厚令171
第93条     
準用（第33条の2
第2項)</t>
    <phoneticPr fontId="5"/>
  </si>
  <si>
    <t>平18厚令171
第93条     
準用（第33条の2
第3項)</t>
    <phoneticPr fontId="5"/>
  </si>
  <si>
    <t>平18厚令171
第93条
準用（第69条）</t>
    <phoneticPr fontId="5"/>
  </si>
  <si>
    <t>平18厚令171
第93条     
準用（第70条
第1項）</t>
    <phoneticPr fontId="5"/>
  </si>
  <si>
    <t>平18厚令171
第93条
準用（第70条
第2項）</t>
    <phoneticPr fontId="5"/>
  </si>
  <si>
    <t>平18厚令171
第93条
準用（第70条
第3項）</t>
    <phoneticPr fontId="5"/>
  </si>
  <si>
    <t>平18厚令171
第90条第1項</t>
    <phoneticPr fontId="5"/>
  </si>
  <si>
    <t>平18厚令171
第90条第2項</t>
    <phoneticPr fontId="5"/>
  </si>
  <si>
    <t>平18厚令171
第91条</t>
    <phoneticPr fontId="5"/>
  </si>
  <si>
    <t>平18厚令171
第92条第1項、第2項</t>
    <phoneticPr fontId="5"/>
  </si>
  <si>
    <t>平18厚令171
第93条
準用（第35条の2
第1項）</t>
    <phoneticPr fontId="5"/>
  </si>
  <si>
    <t>平18厚令171
第93条
準用（第35条の2
第2項）</t>
    <phoneticPr fontId="5"/>
  </si>
  <si>
    <t>平18厚令171
第93条
準用（第35条の2
第3項）</t>
    <phoneticPr fontId="5"/>
  </si>
  <si>
    <t>平18厚令171
第93条
準用（第36条
第1項）</t>
    <phoneticPr fontId="5"/>
  </si>
  <si>
    <t>平18厚令171
第93条    
準用（第36条
第2項）</t>
    <phoneticPr fontId="5"/>
  </si>
  <si>
    <t>平18厚令171
第93条    
準用（第36条
第3項）</t>
    <phoneticPr fontId="5"/>
  </si>
  <si>
    <t>平18厚令171
第93条      
準用（第37条
第1項）</t>
    <phoneticPr fontId="5"/>
  </si>
  <si>
    <t xml:space="preserve">平18厚令171
第93条     
準用（第37条
第2項）    </t>
    <phoneticPr fontId="5"/>
  </si>
  <si>
    <t xml:space="preserve">平18厚令171
第93条     
準用（第38条
第1項）    </t>
    <phoneticPr fontId="5"/>
  </si>
  <si>
    <t xml:space="preserve">平18厚令171
第93条    
準用（第38条
第2項）    </t>
    <phoneticPr fontId="5"/>
  </si>
  <si>
    <t>平18厚令171
第93条
準用（第39条
第1項）</t>
    <phoneticPr fontId="5"/>
  </si>
  <si>
    <t>平18厚令171
第93条
準用（第39条
第2項）</t>
    <phoneticPr fontId="5"/>
  </si>
  <si>
    <t>平18厚令171
第93条      
準用（第39条
第3項）</t>
    <phoneticPr fontId="5"/>
  </si>
  <si>
    <t>平18厚令171
第93条
準用（第39条
第4項）</t>
    <phoneticPr fontId="5"/>
  </si>
  <si>
    <t xml:space="preserve">平18厚令171
第93条
準用（第39条
第5項）     </t>
    <phoneticPr fontId="5"/>
  </si>
  <si>
    <t>平18厚令171
第93条
準用（第39条
第6項）</t>
    <phoneticPr fontId="5"/>
  </si>
  <si>
    <t xml:space="preserve">平18厚令171
第93条
準用（第39条
第7項）   </t>
    <phoneticPr fontId="5"/>
  </si>
  <si>
    <t>平18厚令171
第93条
準用（第40条
第1項）</t>
    <phoneticPr fontId="5"/>
  </si>
  <si>
    <t>平18厚令171
第93条
準用（第40条
第2項）</t>
    <phoneticPr fontId="5"/>
  </si>
  <si>
    <t>平18厚令171
第93条
準用（第40条
第3項）</t>
    <phoneticPr fontId="5"/>
  </si>
  <si>
    <t>平18厚令171
第93条     
準用（第41条)</t>
    <phoneticPr fontId="5"/>
  </si>
  <si>
    <t>平18厚令171
第93条
準用（第40条の2）</t>
    <phoneticPr fontId="5"/>
  </si>
  <si>
    <t>平18厚令171
第93条
準用（第74条）</t>
    <phoneticPr fontId="5"/>
  </si>
  <si>
    <t>平18厚令171
第93条
準用（第75条
第1項）</t>
    <phoneticPr fontId="5"/>
  </si>
  <si>
    <t>平18厚令171
第93条
準用（第75条
第2項）</t>
    <phoneticPr fontId="5"/>
  </si>
  <si>
    <t>平18厚令171
第93条の4</t>
    <phoneticPr fontId="5"/>
  </si>
  <si>
    <t>平18厚令171
第215条第2
項           
平18厚令174
第90条第2項</t>
    <phoneticPr fontId="5"/>
  </si>
  <si>
    <t>法第46条第1
項
施行規則第34
条の23</t>
    <phoneticPr fontId="5"/>
  </si>
  <si>
    <t>法第46条第2項
施行規則第34
条の23</t>
    <phoneticPr fontId="5"/>
  </si>
  <si>
    <t>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t>
    <phoneticPr fontId="5"/>
  </si>
  <si>
    <t>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t>
    <phoneticPr fontId="5"/>
  </si>
  <si>
    <t xml:space="preserve">平18厚告523
別表第6の1
の注1の2
</t>
    <phoneticPr fontId="5"/>
  </si>
  <si>
    <t>平18厚告523
別表第6の1
の注1の6</t>
    <phoneticPr fontId="5"/>
  </si>
  <si>
    <t>平18厚告523
別表第6の1
の注4(1)
平18厚告550
の二のイ、ロ</t>
    <phoneticPr fontId="5"/>
  </si>
  <si>
    <t>平18厚告523
別表第6の1
の注4(2)</t>
    <phoneticPr fontId="5"/>
  </si>
  <si>
    <t>平18厚告523
別表第6の1
の注6</t>
    <phoneticPr fontId="5"/>
  </si>
  <si>
    <t>平18厚告523
別表第6の1
の注8</t>
    <phoneticPr fontId="5"/>
  </si>
  <si>
    <t>平18厚告523
別表第6の1
の注10
平18厚令171第93条、93条の5及び第223条第1項準用（第35条の2第2項又は第3項）及び平18厚令172第48条第2項又は第3項</t>
    <phoneticPr fontId="5"/>
  </si>
  <si>
    <t>平18厚告523
別表第6の5の注</t>
    <phoneticPr fontId="5"/>
  </si>
  <si>
    <t>平18厚告523
別表第6の6の注</t>
    <phoneticPr fontId="5"/>
  </si>
  <si>
    <t xml:space="preserve">平18厚告523別表第6の7の注        </t>
    <phoneticPr fontId="5"/>
  </si>
  <si>
    <t>平18厚告523
別表第6の7の2の注3</t>
    <phoneticPr fontId="5"/>
  </si>
  <si>
    <t>平18厚告523
別表第6の7の2の注4</t>
    <phoneticPr fontId="5"/>
  </si>
  <si>
    <t>平18厚告523
別表第6の7の2の注6</t>
    <phoneticPr fontId="5"/>
  </si>
  <si>
    <t>平18厚告523
別表第6の7の2の注8</t>
    <phoneticPr fontId="5"/>
  </si>
  <si>
    <t>平18厚告523
別表第6の7の2の注9</t>
    <phoneticPr fontId="5"/>
  </si>
  <si>
    <t>平18厚告523
別表第6の7の2の注10</t>
    <phoneticPr fontId="5"/>
  </si>
  <si>
    <t xml:space="preserve">平18厚告523別表第6の8の注1         </t>
    <phoneticPr fontId="5"/>
  </si>
  <si>
    <t>平18厚告523
別表第6の8の注2</t>
    <phoneticPr fontId="5"/>
  </si>
  <si>
    <t>平18厚告523
別表第6の9の注</t>
    <phoneticPr fontId="5"/>
  </si>
  <si>
    <t>平18厚告523
別表第6の12の注2</t>
    <phoneticPr fontId="5"/>
  </si>
  <si>
    <t>平18厚告523
別表第6の12
の注3</t>
    <phoneticPr fontId="5"/>
  </si>
  <si>
    <t>平18厚告523別表第6の13の注1</t>
    <phoneticPr fontId="5"/>
  </si>
  <si>
    <t>平18厚告523別表第6の13の注2</t>
    <phoneticPr fontId="5"/>
  </si>
  <si>
    <t>平18厚告523別表第6の13の注3</t>
    <phoneticPr fontId="5"/>
  </si>
  <si>
    <t>平18厚告523別表第6の13の注4</t>
    <phoneticPr fontId="5"/>
  </si>
  <si>
    <t>平18厚告523別表第6の13の3の注</t>
    <phoneticPr fontId="5"/>
  </si>
  <si>
    <t>平18厚告523
別表第6の13の5
の注</t>
    <phoneticPr fontId="5"/>
  </si>
  <si>
    <t>平18厚告523
別表第6の13の7
の注</t>
    <phoneticPr fontId="5"/>
  </si>
  <si>
    <t>平18厚告523別表第6の14の注
平18厚告543の十八（同二準用）</t>
    <phoneticPr fontId="5"/>
  </si>
  <si>
    <t>平18厚告523
別表第6の15の注
平18厚告543の十九
（同十七準用）</t>
    <phoneticPr fontId="5"/>
  </si>
  <si>
    <t>平18厚告523
別表第6の14の注1
平18厚告543の十八の二
（同二準用）</t>
    <phoneticPr fontId="5"/>
  </si>
  <si>
    <t>第２  人員に関する基準</t>
    <phoneticPr fontId="5"/>
  </si>
  <si>
    <t>【目視】</t>
    <phoneticPr fontId="5"/>
  </si>
  <si>
    <t>重要事項説明書
利用契約書</t>
    <phoneticPr fontId="5"/>
  </si>
  <si>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</si>
  <si>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</si>
  <si>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</si>
  <si>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</si>
  <si>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個別支援計画
ケース記録</t>
    <phoneticPr fontId="5"/>
  </si>
  <si>
    <t>サービス提供の記録</t>
    <phoneticPr fontId="5"/>
  </si>
  <si>
    <t>請求書
領収書</t>
    <phoneticPr fontId="5"/>
  </si>
  <si>
    <t>領収書</t>
    <phoneticPr fontId="5"/>
  </si>
  <si>
    <t>重要事項説明書</t>
    <phoneticPr fontId="5"/>
  </si>
  <si>
    <t>通知の写し</t>
    <phoneticPr fontId="5"/>
  </si>
  <si>
    <t>サービス提供証明書の写し</t>
    <phoneticPr fontId="5"/>
  </si>
  <si>
    <t>個別支援計画
サービス管理責任者が個別支援計画を作成していることが分かる書類</t>
    <phoneticPr fontId="5"/>
  </si>
  <si>
    <t>個別支援計画
アセスメント及びモニタリングを実施したことが分かる書類</t>
    <phoneticPr fontId="5"/>
  </si>
  <si>
    <t>アセスメントを実施したことが分かる記録
面接記録</t>
    <phoneticPr fontId="5"/>
  </si>
  <si>
    <t>個別支援計画の原案
他サービスとの連携状況が分かる書類</t>
    <phoneticPr fontId="5"/>
  </si>
  <si>
    <t>個別支援計画
アセスメント及びモニタリングに関する記録
サービス提供の記録</t>
    <phoneticPr fontId="5"/>
  </si>
  <si>
    <t>他の従業者に指導及び助言した記録</t>
    <phoneticPr fontId="5"/>
  </si>
  <si>
    <t>勤務実績表
出勤簿（タイムカード）
従業員の資格証
勤務体制一覧表</t>
    <phoneticPr fontId="5"/>
  </si>
  <si>
    <t>従業者名簿
雇用契約書
個別支援計画
サービス提供の記録
業務日誌等</t>
    <phoneticPr fontId="5"/>
  </si>
  <si>
    <t>工賃支払記録
工賃支給規程
就労支援事業に関する会計書類（出納簿等）</t>
    <phoneticPr fontId="5"/>
  </si>
  <si>
    <t>相談等の支援の継続をしていることが分かる書類</t>
    <phoneticPr fontId="5"/>
  </si>
  <si>
    <t>就労定着支援事業者との連絡調整をしたことが分かる書類</t>
    <phoneticPr fontId="5"/>
  </si>
  <si>
    <t>緊急時対応マニュアル
ケース記録
事故等の対応記録</t>
    <phoneticPr fontId="5"/>
  </si>
  <si>
    <t>運営規程</t>
    <phoneticPr fontId="5"/>
  </si>
  <si>
    <t>従業者の勤務表</t>
    <phoneticPr fontId="5"/>
  </si>
  <si>
    <t>研修計画、研修実施記録</t>
    <phoneticPr fontId="5"/>
  </si>
  <si>
    <t>就業環境が害されることを防止するための方針が分かる書類</t>
    <phoneticPr fontId="5"/>
  </si>
  <si>
    <t>業務継続計画</t>
    <phoneticPr fontId="5"/>
  </si>
  <si>
    <t>研修及び訓練を実施したことが分かる書類</t>
    <phoneticPr fontId="5"/>
  </si>
  <si>
    <t>業務継続計画の見直しを行ったことが分かる書類</t>
    <phoneticPr fontId="5"/>
  </si>
  <si>
    <t>非常火災時対応マニュアル（対応計画）
運営規程
通報・連絡体制
消防用設備点検の記録</t>
    <phoneticPr fontId="5"/>
  </si>
  <si>
    <t>地域住民が訓練に参加していることが分かる書類</t>
    <phoneticPr fontId="5"/>
  </si>
  <si>
    <t>衛生管理に関する書類</t>
    <phoneticPr fontId="5"/>
  </si>
  <si>
    <t xml:space="preserve">委員会議事録
</t>
    <phoneticPr fontId="5"/>
  </si>
  <si>
    <t>感染症及び食中毒の予防及びまん延の防止のための指針</t>
    <phoneticPr fontId="5"/>
  </si>
  <si>
    <t>事業所の掲示物又は備え付け閲覧物</t>
    <phoneticPr fontId="5"/>
  </si>
  <si>
    <t>個別支援計画
身体拘束等に関する書類</t>
    <phoneticPr fontId="5"/>
  </si>
  <si>
    <t>身体拘束等に関する書類（必要事項が記載されている記録、理由が分かる書類等）</t>
    <phoneticPr fontId="5"/>
  </si>
  <si>
    <t>委員会議事録</t>
    <phoneticPr fontId="5"/>
  </si>
  <si>
    <t>身体拘束等の適正化のための指針</t>
    <phoneticPr fontId="5"/>
  </si>
  <si>
    <t>研修を実施したことが分かる書類</t>
    <phoneticPr fontId="5"/>
  </si>
  <si>
    <t>従業者及び管理者の秘密保持誓約書</t>
    <phoneticPr fontId="5"/>
  </si>
  <si>
    <t>従業者及び管理者の秘密保持誓約書
その他必要な措置を講じたことが分かる文書（就業規則等）</t>
    <phoneticPr fontId="5"/>
  </si>
  <si>
    <t>個人情報同意書</t>
    <phoneticPr fontId="5"/>
  </si>
  <si>
    <t>情報提供を行ったことが分かる書類（パンフレット等）</t>
    <phoneticPr fontId="5"/>
  </si>
  <si>
    <t>事業者のＨＰ画面・パンフレット</t>
    <phoneticPr fontId="5"/>
  </si>
  <si>
    <t>都道府県からの指導または助言を受けた場合の改善したことが分かる書類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</si>
  <si>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</si>
  <si>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</si>
  <si>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運営適正化委員会の調査又はあっせんに協力したことが分かる書類</t>
    <phoneticPr fontId="5"/>
  </si>
  <si>
    <t>事故対応マニュアル
都道府県、市町村、家族等への報告記録</t>
    <phoneticPr fontId="5"/>
  </si>
  <si>
    <t>事故の対応記録
ヒヤリハットの記録</t>
    <phoneticPr fontId="5"/>
  </si>
  <si>
    <t>再発防止の検討記録
損害賠償を速やかに行ったことが分かる資料（賠償責任保険書類等）</t>
    <phoneticPr fontId="5"/>
  </si>
  <si>
    <t>収支予算書・決算書等の会計書類</t>
    <phoneticPr fontId="5"/>
  </si>
  <si>
    <t>43　虐待の防止</t>
    <phoneticPr fontId="5"/>
  </si>
  <si>
    <t>担当者を配置していることが分かる書類</t>
    <phoneticPr fontId="5"/>
  </si>
  <si>
    <t>左記①から⑥までの書類</t>
    <phoneticPr fontId="5"/>
  </si>
  <si>
    <t>平面図
【目視】
利用者数が分かる書類</t>
    <phoneticPr fontId="5"/>
  </si>
  <si>
    <t>同準用項目と同一文書</t>
    <phoneticPr fontId="5"/>
  </si>
  <si>
    <t>（５）基準該当生活介護とみなされる通いサービスを受ける障害者に対して適切なサービスを提供するため、指定生活介護事業所その他の関係施設から必要な技術的支援を受けていること。</t>
    <phoneticPr fontId="5"/>
  </si>
  <si>
    <t>（２）指定生活介護事業者は、社会福祉法第77条の規定に基づき書面の交付を行う場合は、利用者の障害の特性に応じた適切な配慮をしているか。</t>
    <phoneticPr fontId="5"/>
  </si>
  <si>
    <t>14　介護給付費の額に係る通知等</t>
    <phoneticPr fontId="5"/>
  </si>
  <si>
    <t>（３）サービス管理責任者</t>
    <phoneticPr fontId="5"/>
  </si>
  <si>
    <t>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5"/>
  </si>
  <si>
    <t>指定生活介護事業所の従業者は､専ら当該指定生活介護事業所の職務に従事する者又は指定生活介護の単位ごとに専ら当該指定生活介護の提供に当たる者となっているか。
ただし、利用者の支援に支障がない場合はこの限りでない。</t>
    <phoneticPr fontId="5"/>
  </si>
  <si>
    <t>平18厚令171
第81条第4項</t>
    <phoneticPr fontId="5"/>
  </si>
  <si>
    <t>平18厚令171
第81条第2項
第2号</t>
    <phoneticPr fontId="5"/>
  </si>
  <si>
    <t>平18厚令171
第81条第2項
第3号</t>
  </si>
  <si>
    <t>平18厚令171
第81条第2項
第4号</t>
  </si>
  <si>
    <t>平18厚令171
第93条
準用（第59条第2項）</t>
    <phoneticPr fontId="5"/>
  </si>
  <si>
    <t xml:space="preserve">（６）指定生活介護事業者は、その利用者に対して、利用者の負担により、当該指定生活介護事業所の従業者以外の者による介護を受けさせていないか。
</t>
    <phoneticPr fontId="5"/>
  </si>
  <si>
    <t xml:space="preserve">（５）指定生活介護事業者は、常時1人以上の従業者を介護に従事させているか。
</t>
    <phoneticPr fontId="5"/>
  </si>
  <si>
    <t>４－１　福祉専門職員配置等加算</t>
    <phoneticPr fontId="5"/>
  </si>
  <si>
    <t>指定障害福祉サービス事業者 運営指導調書（自己点検表）</t>
    <rPh sb="14" eb="16">
      <t>ウンエイ</t>
    </rPh>
    <rPh sb="16" eb="18">
      <t>シドウ</t>
    </rPh>
    <rPh sb="18" eb="20">
      <t>チョウショ</t>
    </rPh>
    <phoneticPr fontId="6"/>
  </si>
  <si>
    <t>(指定生活介護)</t>
    <rPh sb="1" eb="3">
      <t>シテイ</t>
    </rPh>
    <rPh sb="3" eb="5">
      <t>セイカツ</t>
    </rPh>
    <phoneticPr fontId="5"/>
  </si>
  <si>
    <t>平18厚令171
第77条
平18厚令19
第２条の４</t>
    <rPh sb="22" eb="23">
      <t>ダイ</t>
    </rPh>
    <rPh sb="24" eb="25">
      <t>ジョウ</t>
    </rPh>
    <phoneticPr fontId="5"/>
  </si>
  <si>
    <t>１　指定療養介護事業所の従業者の員数</t>
    <phoneticPr fontId="5"/>
  </si>
  <si>
    <t>平18厚令171
第78条第1項
第2号ｲ
平18厚令171
第78条第3項</t>
    <phoneticPr fontId="5"/>
  </si>
  <si>
    <t>（２）看護職員（保健師又は看護師若しくは准看護師）、理学療法士、作業療法士又は言語聴覚士及び生活支援員</t>
    <rPh sb="8" eb="11">
      <t>ホケンシ</t>
    </rPh>
    <rPh sb="11" eb="12">
      <t>マタ</t>
    </rPh>
    <rPh sb="16" eb="17">
      <t>モ</t>
    </rPh>
    <rPh sb="26" eb="28">
      <t>リガク</t>
    </rPh>
    <rPh sb="28" eb="31">
      <t>リョウホウシ</t>
    </rPh>
    <rPh sb="32" eb="34">
      <t>サギョウ</t>
    </rPh>
    <rPh sb="34" eb="37">
      <t>リョウホウシ</t>
    </rPh>
    <rPh sb="37" eb="38">
      <t>マタ</t>
    </rPh>
    <rPh sb="39" eb="41">
      <t>ゲンゴ</t>
    </rPh>
    <rPh sb="41" eb="44">
      <t>チョウカクシ</t>
    </rPh>
    <rPh sb="44" eb="45">
      <t>オヨ</t>
    </rPh>
    <rPh sb="46" eb="48">
      <t>セイカツ</t>
    </rPh>
    <rPh sb="48" eb="51">
      <t>シエンイン</t>
    </rPh>
    <phoneticPr fontId="5"/>
  </si>
  <si>
    <t>④　生活支援員の数は、指定生活介護の単位ごとに、1以上となっているか。
　また、1人以上は常勤となっているか。</t>
    <phoneticPr fontId="5"/>
  </si>
  <si>
    <t xml:space="preserve">  ただし、理学療法士、作業療法士又は言語聴覚士を確保　することが困難な場合には、これらの者に代えて、日常生活を営むのに必要な機能の減退を防止するための訓練を行う能力を有する看護師その他の者を機能訓練指導員として置いているか。</t>
    <phoneticPr fontId="5"/>
  </si>
  <si>
    <t>第１　基本方針</t>
    <phoneticPr fontId="5"/>
  </si>
  <si>
    <t>②　これらの設備は、専ら当該指定生活介護事　業所の用に供するものとなっているか。
ただし、利用者の支援に支障がない場合はこの限りでない。</t>
    <phoneticPr fontId="5"/>
  </si>
  <si>
    <t>　指定生活介護事業者は、指定生活介護の提供を求められた場合は、その者の提示する受給者証によって、支給決定の有無、支給決定の有効期間、支給量等を確かめているか。</t>
    <phoneticPr fontId="5"/>
  </si>
  <si>
    <t>（２）指定生活介護事業者は、法定代理受領を行わない指定生活介護を提供した際は、支給決定障害者から当該指定生活介護に係る指定障害福祉サービス等費用基準額の支払を受けているか。</t>
    <phoneticPr fontId="5"/>
  </si>
  <si>
    <t xml:space="preserve">（２）指定生活介護事業者は、指定生活介護の提供の終了に際しては、利用者又はその家族に対して適切な援助を行うとともに、保健医療サービス又は福祉サービスを提供する者との密接な連携に努めているか。
</t>
    <phoneticPr fontId="5"/>
  </si>
  <si>
    <t>（１）指定生活介護事業者は、指定生活介護を提供した際は、当該指定生活介護の提供日、内容その他必要な事項を指定生活介護の提供の都度、記録しているか。</t>
    <phoneticPr fontId="5"/>
  </si>
  <si>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5"/>
  </si>
  <si>
    <t>（４）指定生活介護事業者は、(1)から(3)までに掲げる費用の額の支払を受けた場合は、当該費用に係る領収証を当該費用の額を支払った支給決定障害者に対し交付しているか。</t>
    <phoneticPr fontId="5"/>
  </si>
  <si>
    <t>13　利用者負担額に係る管理</t>
    <phoneticPr fontId="5"/>
  </si>
  <si>
    <t>15　指定生活介護の取扱方針</t>
    <phoneticPr fontId="5"/>
  </si>
  <si>
    <t>16　生活介護計画の作成等</t>
    <phoneticPr fontId="5"/>
  </si>
  <si>
    <t>（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t>
    <phoneticPr fontId="5"/>
  </si>
  <si>
    <t>（６）サービス管理責任者は、生活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t>
    <rPh sb="43" eb="45">
      <t>シテイ</t>
    </rPh>
    <phoneticPr fontId="5"/>
  </si>
  <si>
    <t>(2)から(8)に掲げる確認資料</t>
  </si>
  <si>
    <t>（10）サービス管理責任者は、モニタリングに当たっては、利用者及びその家族等と連絡を継続的に行うこととし、特段の事情のない限り、次に定めるところにより行っているか。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5"/>
  </si>
  <si>
    <t>①　利用申込者の利用に際し、その者に係る指定障害福祉サービス事業者等に対する照会等により、その者の心身の状況、当該指定生活介護事業所以外における指定障害福祉サービス等の利用状況等を把握すること。</t>
    <phoneticPr fontId="5"/>
  </si>
  <si>
    <t>（３）指定生活介護事業者は、生産活動の機会の提供に当たっては、生産活動の能率の向上が図られるよう、利用者の障害の特性等を踏まえた工夫を行っているか。</t>
    <phoneticPr fontId="5"/>
  </si>
  <si>
    <t>（４）指定生活介護事業者は、生産活動の機会の提供に当たっては、防塵設備又は消火設備の設置等生産活動を安全に行うために必要かつ適切な措置を講じているか。</t>
    <phoneticPr fontId="5"/>
  </si>
  <si>
    <t>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</si>
  <si>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（１）指定生活介護事業所の管理者は、当該指定生活介護事業所の従業者及び業務の管理その他の管理を一元的に行っているか。</t>
    <phoneticPr fontId="5"/>
  </si>
  <si>
    <t xml:space="preserve">（２）指定生活介護事業所の管理者は、当該生活介護事業所の従業者に指定障害福祉サービス基準第4章の規定を遵守させるため必要な指揮命令を行っているか。
</t>
    <phoneticPr fontId="5"/>
  </si>
  <si>
    <t>（１）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</si>
  <si>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③　当該指定生活介護事業所において、従業者に対し、感染症及び食中毒の予防及びまん延の防止のための研修並びに感染症の予防及びまん延防止のための訓練を定期的に実施しているか。</t>
    <phoneticPr fontId="5"/>
  </si>
  <si>
    <t>（１）指定生活介護事業所の従業者及び管理者は、正当な理由がなく、その業務上知り得た利用者又はその家族の秘密を漏らしていないか。</t>
    <phoneticPr fontId="5"/>
  </si>
  <si>
    <t>（３）指定生活介護事業者は、他の指定生活介護事業者等に対して、利用者又はその家族に関する情報を提供する際は、あらかじめ文書により当該利用者又はその家族の同意を得ているか。</t>
    <phoneticPr fontId="5"/>
  </si>
  <si>
    <t>（３）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</si>
  <si>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</si>
  <si>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生活介護事業者は、その提供した指定生活介護に関し、法第48条第1項の規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</si>
  <si>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（１）指定生活介護事業者は、利用者に対する指定生活介護の提供により事故が発生した場合は、都道府県、市町村、当該利用者の家族等に連絡を行うとともに、必要な措置を講じているか。</t>
    <phoneticPr fontId="5"/>
  </si>
  <si>
    <t>（２）指定生活介護事業者は、事故の状況及び事故に際して採った処置について、記録しているか。</t>
    <phoneticPr fontId="5"/>
  </si>
  <si>
    <t>（３）指定生活介護事業者は、利用者に対する指定生活介護の提供により賠償すべき事故が発生した場合は、損害賠償を速やかに行っているか。</t>
    <phoneticPr fontId="5"/>
  </si>
  <si>
    <t>（２）指定生活介護事業者は、利用者に対する指定生活介護の提供に関する次の各号に掲げる記録を整備し、当該指定生活介護を提供した日から5年間保存しているか。
①　生活介護計画
②　サービスの提供の記録
③　支給決定障害者に関する市町村への通知　　に係る記録
④　身体拘束等の記録
⑤　苦情の内容等の記録
⑥　事故の状況及び事故に際して採った処置についての記録</t>
    <phoneticPr fontId="5"/>
  </si>
  <si>
    <t xml:space="preserve">（１）当該指定小規模多機能型居宅介護事業所等の登録定員（当該指定小規模多機能型居宅介護事業所等の登録者（指定地域密着型サービス基準第44条第1項に規定する登録者を除く。）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の数の合計数の上限）を29人（サテライト型指定小規模多機能型居宅介護事業所等（サテライト型指定介護予防小規模多機能型居宅介護事業所を除く。）にあっては、18人）以下とすること。 </t>
    <phoneticPr fontId="5"/>
  </si>
  <si>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</si>
  <si>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平18厚告523
の一
平18厚告539
法第29条第3項</t>
    <rPh sb="24" eb="25">
      <t>ホウ</t>
    </rPh>
    <rPh sb="25" eb="26">
      <t>ダイ</t>
    </rPh>
    <rPh sb="28" eb="29">
      <t>ジョウ</t>
    </rPh>
    <rPh sb="29" eb="30">
      <t>ダイ</t>
    </rPh>
    <rPh sb="31" eb="32">
      <t>コウ</t>
    </rPh>
    <phoneticPr fontId="5"/>
  </si>
  <si>
    <t>①　施設入所者のうち、区分4（50歳以上の者にあっては、区分3）以上に該当するもの</t>
    <phoneticPr fontId="5"/>
  </si>
  <si>
    <t>②　施設入所者以外の者のうち、区分3（50歳以上の者にあっては区分2）以上に該当するもの</t>
    <phoneticPr fontId="5"/>
  </si>
  <si>
    <t>５　視覚・聴覚言語障害者支援体制加算</t>
    <phoneticPr fontId="5"/>
  </si>
  <si>
    <t>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内容の指定生活介護等を行うのに要する標準的な時間で所定単位数を加算しているか。</t>
    <phoneticPr fontId="5"/>
  </si>
  <si>
    <t>（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t>
    <phoneticPr fontId="5"/>
  </si>
  <si>
    <t>11　食事提供体制加算</t>
    <phoneticPr fontId="5"/>
  </si>
  <si>
    <t xml:space="preserve">1 サービス管理責任者は、生活介護計画の作成等のほか、次に掲げる業務を行っているか。
</t>
    <phoneticPr fontId="5"/>
  </si>
  <si>
    <t>平18厚令171
第93条
準用（第59条第1項)</t>
    <phoneticPr fontId="5"/>
  </si>
  <si>
    <t>（４）生活介護サービス費、共生型生活介護サービス費及び基準該当生活介護サービス費の算定に当たって、生活介護サービス費については次の①又は②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t>
    <rPh sb="66" eb="67">
      <t>マタ</t>
    </rPh>
    <phoneticPr fontId="5"/>
  </si>
  <si>
    <t>②　平成18年厚生労働省告示第523号別表第6の1の注6に規定する指定生活介護等の提供に当たって、生活介護計画等が作成されていない場合　　次に掲げる場合に応じ、それぞれ次に掲げる割合
ア　作成されていない期間が３月未満の場合　100分の70
イ　作成されていない期間が３月以上の場合　100分の50</t>
    <phoneticPr fontId="5"/>
  </si>
  <si>
    <t>③　前3月における共生型生活介護事業所又は基準該当生活介護事業所の利用者のうち、当該共生型生活介護事業所又は基準該当生活介護事業所の平均利用時間（前3月において当該利用者が当該共生型生活介護事業所又は基準該当生活介護事業所を利用した時間の合計時間を当該利用者が当該共生型生活介護事業所又は基準該当生活介護事業所を利用した日数で除して得た時間をいう。）が5時間未満の利用者の占める割合が100分の50以上である場合　　100分の70</t>
    <phoneticPr fontId="5"/>
  </si>
  <si>
    <t>（５）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季春及び従業者の員数の基準並びに所定単位数に乗じる割合」の二のハの表の上欄に掲げる基準に該当する場合には、所定単位数に同表の下欄に掲げる割合を乗じて得た数を算定しているか。</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</si>
  <si>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1"/>
  </si>
  <si>
    <t>サービス種別</t>
    <rPh sb="4" eb="6">
      <t>シュベツ</t>
    </rPh>
    <phoneticPr fontId="26"/>
  </si>
  <si>
    <t>生活介護</t>
    <rPh sb="0" eb="2">
      <t>セイカツ</t>
    </rPh>
    <rPh sb="2" eb="4">
      <t>カイゴ</t>
    </rPh>
    <phoneticPr fontId="21"/>
  </si>
  <si>
    <t>年</t>
    <rPh sb="0" eb="1">
      <t>ネン</t>
    </rPh>
    <phoneticPr fontId="21"/>
  </si>
  <si>
    <t>月</t>
    <rPh sb="0" eb="1">
      <t>ゲツ</t>
    </rPh>
    <phoneticPr fontId="21"/>
  </si>
  <si>
    <t>事業所名</t>
    <rPh sb="0" eb="3">
      <t>ジギョウショ</t>
    </rPh>
    <rPh sb="3" eb="4">
      <t>メイ</t>
    </rPh>
    <phoneticPr fontId="26"/>
  </si>
  <si>
    <t>(1)記載する期間</t>
    <rPh sb="3" eb="5">
      <t>キサイ</t>
    </rPh>
    <rPh sb="7" eb="9">
      <t>キカン</t>
    </rPh>
    <phoneticPr fontId="21"/>
  </si>
  <si>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</si>
  <si>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</si>
  <si>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</si>
  <si>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6"/>
  </si>
  <si>
    <t>時間/週</t>
    <rPh sb="0" eb="2">
      <t>ジカン</t>
    </rPh>
    <rPh sb="3" eb="4">
      <t>シュウ</t>
    </rPh>
    <phoneticPr fontId="21"/>
  </si>
  <si>
    <t>時間/月</t>
    <rPh sb="0" eb="2">
      <t>ジカン</t>
    </rPh>
    <rPh sb="3" eb="4">
      <t>ツキ</t>
    </rPh>
    <phoneticPr fontId="21"/>
  </si>
  <si>
    <t>No.</t>
    <phoneticPr fontId="21"/>
  </si>
  <si>
    <t>(4)職種</t>
    <rPh sb="3" eb="5">
      <t>ショクシュ</t>
    </rPh>
    <phoneticPr fontId="21"/>
  </si>
  <si>
    <t>(5)勤務形態</t>
    <rPh sb="3" eb="5">
      <t>キンム</t>
    </rPh>
    <rPh sb="5" eb="7">
      <t>ケイタイ</t>
    </rPh>
    <phoneticPr fontId="21"/>
  </si>
  <si>
    <t>(6)資格</t>
    <rPh sb="3" eb="5">
      <t>シカク</t>
    </rPh>
    <phoneticPr fontId="21"/>
  </si>
  <si>
    <t>(7)氏名</t>
    <rPh sb="3" eb="5">
      <t>シメイ</t>
    </rPh>
    <phoneticPr fontId="21"/>
  </si>
  <si>
    <t>(8)</t>
    <phoneticPr fontId="21"/>
  </si>
  <si>
    <t>(9)勤務時間数合計</t>
    <rPh sb="3" eb="5">
      <t>キンム</t>
    </rPh>
    <rPh sb="5" eb="7">
      <t>ジカン</t>
    </rPh>
    <rPh sb="7" eb="8">
      <t>スウ</t>
    </rPh>
    <rPh sb="8" eb="10">
      <t>ゴウケイ</t>
    </rPh>
    <phoneticPr fontId="21"/>
  </si>
  <si>
    <t>(10)週平均の勤務時間数</t>
    <rPh sb="4" eb="7">
      <t>シュウヘイキン</t>
    </rPh>
    <rPh sb="8" eb="10">
      <t>キンム</t>
    </rPh>
    <rPh sb="10" eb="12">
      <t>ジカン</t>
    </rPh>
    <rPh sb="12" eb="13">
      <t>スウ</t>
    </rPh>
    <phoneticPr fontId="21"/>
  </si>
  <si>
    <t>(11)兼務状況
（兼務先／兼務する職務の内容）等</t>
    <phoneticPr fontId="21"/>
  </si>
  <si>
    <t>第１週</t>
    <rPh sb="0" eb="1">
      <t>ダイ</t>
    </rPh>
    <rPh sb="2" eb="3">
      <t>シュウ</t>
    </rPh>
    <phoneticPr fontId="21"/>
  </si>
  <si>
    <t>第２週</t>
    <rPh sb="0" eb="1">
      <t>ダイ</t>
    </rPh>
    <rPh sb="2" eb="3">
      <t>シュウ</t>
    </rPh>
    <phoneticPr fontId="21"/>
  </si>
  <si>
    <t>第３週</t>
    <rPh sb="0" eb="1">
      <t>ダイ</t>
    </rPh>
    <rPh sb="2" eb="3">
      <t>シュウ</t>
    </rPh>
    <phoneticPr fontId="21"/>
  </si>
  <si>
    <t>第４週</t>
    <rPh sb="0" eb="1">
      <t>ダイ</t>
    </rPh>
    <rPh sb="2" eb="3">
      <t>シュウ</t>
    </rPh>
    <phoneticPr fontId="21"/>
  </si>
  <si>
    <t>第５週</t>
    <rPh sb="0" eb="1">
      <t>ダイ</t>
    </rPh>
    <rPh sb="2" eb="3">
      <t>シュウ</t>
    </rPh>
    <phoneticPr fontId="21"/>
  </si>
  <si>
    <t>合計</t>
    <rPh sb="0" eb="2">
      <t>ゴウケイ</t>
    </rPh>
    <phoneticPr fontId="21"/>
  </si>
  <si>
    <t>サービス提供時間</t>
    <rPh sb="4" eb="6">
      <t>テイキョウ</t>
    </rPh>
    <rPh sb="6" eb="8">
      <t>ジカン</t>
    </rPh>
    <phoneticPr fontId="2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</si>
  <si>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21"/>
  </si>
  <si>
    <t>計</t>
    <rPh sb="0" eb="1">
      <t>ケイ</t>
    </rPh>
    <phoneticPr fontId="21"/>
  </si>
  <si>
    <t>平均利用者数</t>
    <rPh sb="0" eb="2">
      <t>ヘイキン</t>
    </rPh>
    <rPh sb="2" eb="6">
      <t>リヨウシャスウ</t>
    </rPh>
    <phoneticPr fontId="21"/>
  </si>
  <si>
    <t>平均障害支援区分</t>
    <rPh sb="0" eb="2">
      <t>ヘイキン</t>
    </rPh>
    <rPh sb="2" eb="4">
      <t>ショウガイ</t>
    </rPh>
    <rPh sb="4" eb="6">
      <t>シエン</t>
    </rPh>
    <rPh sb="6" eb="8">
      <t>クブン</t>
    </rPh>
    <phoneticPr fontId="21"/>
  </si>
  <si>
    <t>利用者延べ数計</t>
    <rPh sb="3" eb="4">
      <t>ノ</t>
    </rPh>
    <rPh sb="6" eb="7">
      <t>ケイ</t>
    </rPh>
    <phoneticPr fontId="21"/>
  </si>
  <si>
    <t>　区分２の延べ利用者数</t>
    <rPh sb="1" eb="3">
      <t>クブン</t>
    </rPh>
    <rPh sb="5" eb="6">
      <t>ノ</t>
    </rPh>
    <rPh sb="7" eb="11">
      <t>リヨウシャスウ</t>
    </rPh>
    <phoneticPr fontId="30"/>
  </si>
  <si>
    <t>　区分３の延べ利用者数</t>
    <rPh sb="1" eb="3">
      <t>クブン</t>
    </rPh>
    <rPh sb="5" eb="6">
      <t>ノ</t>
    </rPh>
    <rPh sb="7" eb="11">
      <t>リヨウシャスウ</t>
    </rPh>
    <phoneticPr fontId="30"/>
  </si>
  <si>
    <t>　区分４の延べ利用者数</t>
    <rPh sb="1" eb="3">
      <t>クブン</t>
    </rPh>
    <rPh sb="5" eb="6">
      <t>ノ</t>
    </rPh>
    <rPh sb="7" eb="11">
      <t>リヨウシャスウ</t>
    </rPh>
    <phoneticPr fontId="30"/>
  </si>
  <si>
    <t>　区分５の延べ利用者数</t>
    <rPh sb="1" eb="3">
      <t>クブン</t>
    </rPh>
    <rPh sb="5" eb="6">
      <t>ノ</t>
    </rPh>
    <rPh sb="7" eb="11">
      <t>リヨウシャスウ</t>
    </rPh>
    <phoneticPr fontId="30"/>
  </si>
  <si>
    <t>　区分６の延べ利用者数</t>
    <rPh sb="1" eb="3">
      <t>クブン</t>
    </rPh>
    <rPh sb="5" eb="6">
      <t>ノ</t>
    </rPh>
    <rPh sb="7" eb="11">
      <t>リヨウシャスウ</t>
    </rPh>
    <phoneticPr fontId="30"/>
  </si>
  <si>
    <t>所要時間５時間未満の利用者数</t>
    <rPh sb="0" eb="2">
      <t>ショヨウ</t>
    </rPh>
    <rPh sb="2" eb="4">
      <t>ジカン</t>
    </rPh>
    <rPh sb="5" eb="7">
      <t>ジカン</t>
    </rPh>
    <rPh sb="7" eb="9">
      <t>ミマン</t>
    </rPh>
    <rPh sb="10" eb="13">
      <t>リヨウシャ</t>
    </rPh>
    <rPh sb="13" eb="14">
      <t>スウ</t>
    </rPh>
    <phoneticPr fontId="30"/>
  </si>
  <si>
    <t>所要時間５時間以上７時間未満の
利用者数</t>
    <rPh sb="0" eb="2">
      <t>ショヨウ</t>
    </rPh>
    <rPh sb="2" eb="4">
      <t>ジカン</t>
    </rPh>
    <rPh sb="5" eb="7">
      <t>ジカン</t>
    </rPh>
    <rPh sb="7" eb="9">
      <t>イジョウ</t>
    </rPh>
    <rPh sb="10" eb="12">
      <t>ジカン</t>
    </rPh>
    <rPh sb="12" eb="14">
      <t>ミマン</t>
    </rPh>
    <rPh sb="16" eb="19">
      <t>リヨウシャ</t>
    </rPh>
    <rPh sb="19" eb="20">
      <t>スウ</t>
    </rPh>
    <phoneticPr fontId="30"/>
  </si>
  <si>
    <t>開所日数</t>
    <rPh sb="0" eb="2">
      <t>カイショ</t>
    </rPh>
    <rPh sb="2" eb="4">
      <t>ニッスウ</t>
    </rPh>
    <phoneticPr fontId="32"/>
  </si>
  <si>
    <t>(※)利用者延べ数の内数を記載してください。所要時間は、送迎や障害特性等による配慮事項を含む、個別支援計画に位置付けられた標準的な時間を指します。</t>
    <phoneticPr fontId="30"/>
  </si>
  <si>
    <t>＜人員に関する基準＞</t>
    <rPh sb="1" eb="3">
      <t>ジンイン</t>
    </rPh>
    <rPh sb="4" eb="5">
      <t>カン</t>
    </rPh>
    <rPh sb="7" eb="9">
      <t>キジュン</t>
    </rPh>
    <phoneticPr fontId="21"/>
  </si>
  <si>
    <t>区分</t>
    <rPh sb="0" eb="2">
      <t>クブン</t>
    </rPh>
    <phoneticPr fontId="32"/>
  </si>
  <si>
    <t>サービス管理責任者</t>
    <rPh sb="4" eb="6">
      <t>カンリ</t>
    </rPh>
    <rPh sb="6" eb="9">
      <t>セキニンシャ</t>
    </rPh>
    <phoneticPr fontId="30"/>
  </si>
  <si>
    <t>看護職員、理学療法士、作業療法士又は言語聴覚士及び生活支援員</t>
    <rPh sb="0" eb="4">
      <t>カンゴショクイン</t>
    </rPh>
    <phoneticPr fontId="30"/>
  </si>
  <si>
    <t>必要な配置数</t>
    <rPh sb="0" eb="2">
      <t>ヒツヨウ</t>
    </rPh>
    <rPh sb="3" eb="6">
      <t>ハイチスウ</t>
    </rPh>
    <phoneticPr fontId="32"/>
  </si>
  <si>
    <t>＜実人数集計＞</t>
    <rPh sb="1" eb="2">
      <t>ジツ</t>
    </rPh>
    <rPh sb="2" eb="4">
      <t>ニンズウ</t>
    </rPh>
    <rPh sb="4" eb="6">
      <t>シュウケイ</t>
    </rPh>
    <phoneticPr fontId="21"/>
  </si>
  <si>
    <t>専従</t>
    <rPh sb="0" eb="2">
      <t>センジュウ</t>
    </rPh>
    <phoneticPr fontId="32"/>
  </si>
  <si>
    <t>兼務</t>
    <rPh sb="0" eb="2">
      <t>ケンム</t>
    </rPh>
    <phoneticPr fontId="32"/>
  </si>
  <si>
    <t>専従</t>
    <rPh sb="0" eb="2">
      <t>センジュウ</t>
    </rPh>
    <phoneticPr fontId="21"/>
  </si>
  <si>
    <t>兼務</t>
    <rPh sb="0" eb="2">
      <t>ケンム</t>
    </rPh>
    <phoneticPr fontId="21"/>
  </si>
  <si>
    <t>常勤</t>
    <rPh sb="0" eb="2">
      <t>ジョウキン</t>
    </rPh>
    <phoneticPr fontId="21"/>
  </si>
  <si>
    <t>非常勤</t>
    <rPh sb="0" eb="3">
      <t>ヒジョウキン</t>
    </rPh>
    <phoneticPr fontId="21"/>
  </si>
  <si>
    <t>常勤換算数</t>
    <rPh sb="0" eb="5">
      <t>ジョウキンカンサンスウ</t>
    </rPh>
    <phoneticPr fontId="3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</si>
  <si>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6"/>
  </si>
  <si>
    <t>　(1) 「４週」・「暦月」のいずれかを選択してください。</t>
    <rPh sb="7" eb="8">
      <t>シュウ</t>
    </rPh>
    <rPh sb="11" eb="12">
      <t>レキ</t>
    </rPh>
    <rPh sb="12" eb="13">
      <t>ツキ</t>
    </rPh>
    <rPh sb="20" eb="22">
      <t>センタク</t>
    </rPh>
    <phoneticPr fontId="2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</si>
  <si>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6"/>
  </si>
  <si>
    <t>　(4) 従業者の職種を入力してください。</t>
    <rPh sb="5" eb="8">
      <t>ジュウギョウシャ</t>
    </rPh>
    <rPh sb="9" eb="11">
      <t>ショクシュ</t>
    </rPh>
    <rPh sb="12" eb="14">
      <t>ニュウリョク</t>
    </rPh>
    <phoneticPr fontId="26"/>
  </si>
  <si>
    <t xml:space="preserve"> 　　 記入の順序は、職種ごとにまとめてください。</t>
    <rPh sb="4" eb="6">
      <t>キニュウ</t>
    </rPh>
    <rPh sb="7" eb="9">
      <t>ジュンジョ</t>
    </rPh>
    <rPh sb="11" eb="13">
      <t>ショクシュ</t>
    </rPh>
    <phoneticPr fontId="26"/>
  </si>
  <si>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4"/>
  </si>
  <si>
    <t>記号</t>
    <rPh sb="0" eb="2">
      <t>キゴウ</t>
    </rPh>
    <phoneticPr fontId="26"/>
  </si>
  <si>
    <t>区分</t>
    <rPh sb="0" eb="2">
      <t>クブン</t>
    </rPh>
    <phoneticPr fontId="26"/>
  </si>
  <si>
    <t>A</t>
  </si>
  <si>
    <t>常勤で専従</t>
    <rPh sb="0" eb="2">
      <t>ジョウキン</t>
    </rPh>
    <rPh sb="3" eb="5">
      <t>センジュウ</t>
    </rPh>
    <phoneticPr fontId="26"/>
  </si>
  <si>
    <t>B</t>
  </si>
  <si>
    <t>常勤で兼務</t>
    <rPh sb="0" eb="2">
      <t>ジョウキン</t>
    </rPh>
    <rPh sb="3" eb="5">
      <t>ケンム</t>
    </rPh>
    <phoneticPr fontId="26"/>
  </si>
  <si>
    <t>C</t>
  </si>
  <si>
    <t>非常勤で専従</t>
    <rPh sb="0" eb="3">
      <t>ヒジョウキン</t>
    </rPh>
    <rPh sb="4" eb="6">
      <t>センジュウ</t>
    </rPh>
    <phoneticPr fontId="26"/>
  </si>
  <si>
    <t>D</t>
  </si>
  <si>
    <t>非常勤で兼務</t>
    <rPh sb="0" eb="3">
      <t>ヒジョウキン</t>
    </rPh>
    <rPh sb="4" eb="6">
      <t>ケンム</t>
    </rPh>
    <phoneticPr fontId="26"/>
  </si>
  <si>
    <t>（注）常勤・非常勤の区分について</t>
    <rPh sb="1" eb="2">
      <t>チュウ</t>
    </rPh>
    <rPh sb="3" eb="5">
      <t>ジョウキン</t>
    </rPh>
    <rPh sb="6" eb="9">
      <t>ヒジョウキン</t>
    </rPh>
    <rPh sb="10" eb="12">
      <t>クブン</t>
    </rPh>
    <phoneticPr fontId="26"/>
  </si>
  <si>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</si>
  <si>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6"/>
  </si>
  <si>
    <t>　(6) 従業者の保有する資格を入力してください。</t>
    <rPh sb="5" eb="8">
      <t>ジュウギョウシャ</t>
    </rPh>
    <rPh sb="9" eb="11">
      <t>ホユウ</t>
    </rPh>
    <rPh sb="13" eb="15">
      <t>シカク</t>
    </rPh>
    <rPh sb="16" eb="18">
      <t>ニュウリョク</t>
    </rPh>
    <phoneticPr fontId="26"/>
  </si>
  <si>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6"/>
  </si>
  <si>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6"/>
  </si>
  <si>
    <t>　(7) 従業者の氏名を記入してください。</t>
    <rPh sb="5" eb="8">
      <t>ジュウギョウシャ</t>
    </rPh>
    <rPh sb="9" eb="11">
      <t>シメイ</t>
    </rPh>
    <rPh sb="12" eb="14">
      <t>キニュウ</t>
    </rPh>
    <phoneticPr fontId="26"/>
  </si>
  <si>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6"/>
  </si>
  <si>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</si>
  <si>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</si>
  <si>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6"/>
  </si>
  <si>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6"/>
  </si>
  <si>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</si>
  <si>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6"/>
  </si>
  <si>
    <t>　　　 その他、特記事項欄としてもご活用ください。</t>
    <rPh sb="6" eb="7">
      <t>タ</t>
    </rPh>
    <rPh sb="8" eb="10">
      <t>トッキ</t>
    </rPh>
    <rPh sb="10" eb="12">
      <t>ジコウ</t>
    </rPh>
    <rPh sb="12" eb="13">
      <t>ラン</t>
    </rPh>
    <rPh sb="18" eb="20">
      <t>カツヨウ</t>
    </rPh>
    <phoneticPr fontId="24"/>
  </si>
  <si>
    <t xml:space="preserve"> （12) 必要項目を満たしていれば、各事業所で使用するシフト表等をもって代替書類として差し支えありません。</t>
  </si>
  <si>
    <t>日　　　年月</t>
    <rPh sb="0" eb="1">
      <t>ヒ</t>
    </rPh>
    <rPh sb="4" eb="5">
      <t>ネン</t>
    </rPh>
    <rPh sb="5" eb="6">
      <t>ツキ</t>
    </rPh>
    <phoneticPr fontId="21"/>
  </si>
  <si>
    <t>備考</t>
    <rPh sb="0" eb="2">
      <t>ビコウ</t>
    </rPh>
    <phoneticPr fontId="21"/>
  </si>
  <si>
    <t>施設外就労者数</t>
    <rPh sb="0" eb="2">
      <t>シセツ</t>
    </rPh>
    <rPh sb="2" eb="3">
      <t>ガイ</t>
    </rPh>
    <rPh sb="3" eb="5">
      <t>シュウロウ</t>
    </rPh>
    <rPh sb="5" eb="6">
      <t>シャ</t>
    </rPh>
    <rPh sb="6" eb="7">
      <t>スウ</t>
    </rPh>
    <phoneticPr fontId="21"/>
  </si>
  <si>
    <t>欠席時対応加算者数</t>
    <rPh sb="0" eb="2">
      <t>ケッセキ</t>
    </rPh>
    <rPh sb="2" eb="3">
      <t>ジ</t>
    </rPh>
    <rPh sb="3" eb="5">
      <t>タイオウ</t>
    </rPh>
    <rPh sb="5" eb="7">
      <t>カサン</t>
    </rPh>
    <rPh sb="7" eb="8">
      <t>シャ</t>
    </rPh>
    <rPh sb="8" eb="9">
      <t>スウ</t>
    </rPh>
    <phoneticPr fontId="21"/>
  </si>
  <si>
    <t>利用者数</t>
    <rPh sb="0" eb="2">
      <t>リヨウ</t>
    </rPh>
    <rPh sb="2" eb="3">
      <t>シャ</t>
    </rPh>
    <rPh sb="3" eb="4">
      <t>スウ</t>
    </rPh>
    <phoneticPr fontId="21"/>
  </si>
  <si>
    <t>施設外就労者数</t>
    <phoneticPr fontId="21"/>
  </si>
  <si>
    <t xml:space="preserve"> 施設外就労者数</t>
    <phoneticPr fontId="21"/>
  </si>
  <si>
    <t>１日</t>
    <rPh sb="1" eb="2">
      <t>ニチ</t>
    </rPh>
    <phoneticPr fontId="21"/>
  </si>
  <si>
    <t>２日</t>
    <rPh sb="1" eb="2">
      <t>ニチ</t>
    </rPh>
    <phoneticPr fontId="21"/>
  </si>
  <si>
    <t>３日</t>
    <rPh sb="1" eb="2">
      <t>ニチ</t>
    </rPh>
    <phoneticPr fontId="21"/>
  </si>
  <si>
    <t>４日</t>
    <rPh sb="1" eb="2">
      <t>ニチ</t>
    </rPh>
    <phoneticPr fontId="21"/>
  </si>
  <si>
    <t>５日</t>
    <rPh sb="1" eb="2">
      <t>ニチ</t>
    </rPh>
    <phoneticPr fontId="21"/>
  </si>
  <si>
    <t>６日</t>
    <rPh sb="1" eb="2">
      <t>ニチ</t>
    </rPh>
    <phoneticPr fontId="21"/>
  </si>
  <si>
    <t>７日</t>
    <rPh sb="1" eb="2">
      <t>ニチ</t>
    </rPh>
    <phoneticPr fontId="21"/>
  </si>
  <si>
    <t>８日</t>
    <rPh sb="1" eb="2">
      <t>ニチ</t>
    </rPh>
    <phoneticPr fontId="21"/>
  </si>
  <si>
    <t>９日</t>
    <rPh sb="1" eb="2">
      <t>ニチ</t>
    </rPh>
    <phoneticPr fontId="21"/>
  </si>
  <si>
    <t>１０日</t>
    <rPh sb="2" eb="3">
      <t>ニチ</t>
    </rPh>
    <phoneticPr fontId="21"/>
  </si>
  <si>
    <t>１１日</t>
    <rPh sb="2" eb="3">
      <t>ニチ</t>
    </rPh>
    <phoneticPr fontId="21"/>
  </si>
  <si>
    <t>１２日</t>
    <rPh sb="2" eb="3">
      <t>ニチ</t>
    </rPh>
    <phoneticPr fontId="21"/>
  </si>
  <si>
    <t>１３日</t>
    <rPh sb="2" eb="3">
      <t>ニチ</t>
    </rPh>
    <phoneticPr fontId="21"/>
  </si>
  <si>
    <t>１４日</t>
    <rPh sb="2" eb="3">
      <t>ニチ</t>
    </rPh>
    <phoneticPr fontId="21"/>
  </si>
  <si>
    <t>１５日</t>
    <rPh sb="2" eb="3">
      <t>ニチ</t>
    </rPh>
    <phoneticPr fontId="21"/>
  </si>
  <si>
    <t>１６日</t>
    <rPh sb="2" eb="3">
      <t>ニチ</t>
    </rPh>
    <phoneticPr fontId="21"/>
  </si>
  <si>
    <t>１７日</t>
    <rPh sb="2" eb="3">
      <t>ニチ</t>
    </rPh>
    <phoneticPr fontId="21"/>
  </si>
  <si>
    <t>１８日</t>
    <rPh sb="2" eb="3">
      <t>ニチ</t>
    </rPh>
    <phoneticPr fontId="21"/>
  </si>
  <si>
    <t>１９日</t>
    <rPh sb="2" eb="3">
      <t>ニチ</t>
    </rPh>
    <phoneticPr fontId="21"/>
  </si>
  <si>
    <t>２０日</t>
    <rPh sb="2" eb="3">
      <t>ニチ</t>
    </rPh>
    <phoneticPr fontId="21"/>
  </si>
  <si>
    <t>２１日</t>
    <rPh sb="2" eb="3">
      <t>ニチ</t>
    </rPh>
    <phoneticPr fontId="21"/>
  </si>
  <si>
    <t>２２日</t>
    <rPh sb="2" eb="3">
      <t>ニチ</t>
    </rPh>
    <phoneticPr fontId="21"/>
  </si>
  <si>
    <t>２３日</t>
    <rPh sb="2" eb="3">
      <t>ニチ</t>
    </rPh>
    <phoneticPr fontId="21"/>
  </si>
  <si>
    <t>２４日</t>
    <rPh sb="2" eb="3">
      <t>ニチ</t>
    </rPh>
    <phoneticPr fontId="21"/>
  </si>
  <si>
    <t>２５日</t>
    <rPh sb="2" eb="3">
      <t>ニチ</t>
    </rPh>
    <phoneticPr fontId="21"/>
  </si>
  <si>
    <t>２６日</t>
    <rPh sb="2" eb="3">
      <t>ニチ</t>
    </rPh>
    <phoneticPr fontId="21"/>
  </si>
  <si>
    <t>２７日</t>
    <rPh sb="2" eb="3">
      <t>ニチ</t>
    </rPh>
    <phoneticPr fontId="21"/>
  </si>
  <si>
    <t>２８日</t>
    <rPh sb="2" eb="3">
      <t>ニチ</t>
    </rPh>
    <phoneticPr fontId="21"/>
  </si>
  <si>
    <t>２９日</t>
    <rPh sb="2" eb="3">
      <t>ニチ</t>
    </rPh>
    <phoneticPr fontId="21"/>
  </si>
  <si>
    <t>３０日</t>
    <rPh sb="2" eb="3">
      <t>ニチ</t>
    </rPh>
    <phoneticPr fontId="21"/>
  </si>
  <si>
    <t>３１日</t>
    <rPh sb="2" eb="3">
      <t>ニチ</t>
    </rPh>
    <phoneticPr fontId="21"/>
  </si>
  <si>
    <t>延べ利用者数</t>
    <rPh sb="0" eb="1">
      <t>ノ</t>
    </rPh>
    <rPh sb="2" eb="5">
      <t>リヨウシャ</t>
    </rPh>
    <rPh sb="5" eb="6">
      <t>スウ</t>
    </rPh>
    <phoneticPr fontId="21"/>
  </si>
  <si>
    <t>利用定員</t>
    <rPh sb="0" eb="2">
      <t>リヨウ</t>
    </rPh>
    <rPh sb="2" eb="4">
      <t>テイイン</t>
    </rPh>
    <phoneticPr fontId="21"/>
  </si>
  <si>
    <t>施設の開所日数</t>
    <rPh sb="0" eb="2">
      <t>シセツ</t>
    </rPh>
    <rPh sb="3" eb="5">
      <t>カイショ</t>
    </rPh>
    <rPh sb="5" eb="7">
      <t>ニッスウ</t>
    </rPh>
    <phoneticPr fontId="21"/>
  </si>
  <si>
    <t>多機能型の総利用定員</t>
    <rPh sb="0" eb="3">
      <t>タキノウ</t>
    </rPh>
    <rPh sb="3" eb="4">
      <t>ガタ</t>
    </rPh>
    <rPh sb="5" eb="6">
      <t>ソウ</t>
    </rPh>
    <rPh sb="6" eb="8">
      <t>リヨウ</t>
    </rPh>
    <rPh sb="8" eb="10">
      <t>テイイン</t>
    </rPh>
    <phoneticPr fontId="21"/>
  </si>
  <si>
    <t>受入可能延べ利用者数</t>
    <phoneticPr fontId="21"/>
  </si>
  <si>
    <t>過去３ヶ月間の利用者数</t>
    <rPh sb="0" eb="2">
      <t>カコ</t>
    </rPh>
    <rPh sb="4" eb="6">
      <t>ゲツカン</t>
    </rPh>
    <rPh sb="7" eb="10">
      <t>リヨウシャ</t>
    </rPh>
    <rPh sb="10" eb="11">
      <t>スウ</t>
    </rPh>
    <phoneticPr fontId="21"/>
  </si>
  <si>
    <t>過去3ヶ月間の受入可能延べ利用者数</t>
    <rPh sb="0" eb="2">
      <t>カコ</t>
    </rPh>
    <rPh sb="4" eb="6">
      <t>ゲツカン</t>
    </rPh>
    <rPh sb="7" eb="9">
      <t>ウケイレ</t>
    </rPh>
    <rPh sb="9" eb="11">
      <t>カノウ</t>
    </rPh>
    <rPh sb="11" eb="12">
      <t>ノ</t>
    </rPh>
    <rPh sb="13" eb="16">
      <t>リヨウシャ</t>
    </rPh>
    <rPh sb="16" eb="17">
      <t>スウ</t>
    </rPh>
    <phoneticPr fontId="21"/>
  </si>
  <si>
    <t>定員超過判定（減算月）</t>
    <rPh sb="0" eb="3">
      <t>テイインチョウ</t>
    </rPh>
    <rPh sb="3" eb="4">
      <t>カ</t>
    </rPh>
    <rPh sb="4" eb="6">
      <t>ハンテイ</t>
    </rPh>
    <rPh sb="7" eb="9">
      <t>ゲンザン</t>
    </rPh>
    <rPh sb="9" eb="10">
      <t>ツキ</t>
    </rPh>
    <phoneticPr fontId="21"/>
  </si>
  <si>
    <t>管理者</t>
  </si>
  <si>
    <t>サービス管理責任者</t>
  </si>
  <si>
    <t>医師</t>
  </si>
  <si>
    <t>看護職員</t>
  </si>
  <si>
    <t>理学療法士</t>
  </si>
  <si>
    <t>作業療法士</t>
  </si>
  <si>
    <t>言語聴覚士</t>
  </si>
  <si>
    <t>生活支援員</t>
  </si>
  <si>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</si>
  <si>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</si>
  <si>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</si>
  <si>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</si>
  <si>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</si>
  <si>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</si>
  <si>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</si>
  <si>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</si>
  <si>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</si>
  <si>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</si>
  <si>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</si>
  <si>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</si>
  <si>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</si>
  <si>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</si>
  <si>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</si>
  <si>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</si>
  <si>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</si>
  <si>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</si>
  <si>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</si>
  <si>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</si>
  <si>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</si>
  <si>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</si>
  <si>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</si>
  <si>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</si>
  <si>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</si>
  <si>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</si>
  <si>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</si>
  <si>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</si>
  <si>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</si>
  <si>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</si>
  <si>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</si>
  <si>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</si>
  <si>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</si>
  <si>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</si>
  <si>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</si>
  <si>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</si>
  <si>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</si>
  <si>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</si>
  <si>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</si>
  <si>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</si>
  <si>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</si>
  <si>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</si>
  <si>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</si>
  <si>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</si>
  <si>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第10　預り金　</t>
    <rPh sb="4" eb="5">
      <t>アズカ</t>
    </rPh>
    <rPh sb="6" eb="7">
      <t>キン</t>
    </rPh>
    <phoneticPr fontId="5"/>
  </si>
  <si>
    <t>医師</t>
    <rPh sb="0" eb="2">
      <t>イシ</t>
    </rPh>
    <phoneticPr fontId="30"/>
  </si>
  <si>
    <t>看護職員</t>
    <rPh sb="0" eb="4">
      <t>カンゴショクイン</t>
    </rPh>
    <phoneticPr fontId="30"/>
  </si>
  <si>
    <t>理学療法士</t>
    <rPh sb="0" eb="5">
      <t>リガクリョウホウシ</t>
    </rPh>
    <phoneticPr fontId="30"/>
  </si>
  <si>
    <t>作業療法士</t>
    <rPh sb="0" eb="5">
      <t>サギョウリョウホウシ</t>
    </rPh>
    <phoneticPr fontId="30"/>
  </si>
  <si>
    <t>言語聴覚士</t>
    <rPh sb="0" eb="2">
      <t>ゲンゴ</t>
    </rPh>
    <rPh sb="2" eb="5">
      <t>チョウカクシ</t>
    </rPh>
    <phoneticPr fontId="30"/>
  </si>
  <si>
    <t>生活支援員</t>
    <rPh sb="0" eb="5">
      <t>セイカツシエンイン</t>
    </rPh>
    <phoneticPr fontId="30"/>
  </si>
  <si>
    <t>その他職員</t>
    <rPh sb="2" eb="3">
      <t>タ</t>
    </rPh>
    <rPh sb="3" eb="5">
      <t>ショクイン</t>
    </rPh>
    <phoneticPr fontId="30"/>
  </si>
  <si>
    <t>管理者</t>
    <rPh sb="0" eb="3">
      <t>カンリシャ</t>
    </rPh>
    <phoneticPr fontId="30"/>
  </si>
  <si>
    <t>作成要領</t>
    <rPh sb="0" eb="2">
      <t>サクセイ</t>
    </rPh>
    <rPh sb="2" eb="4">
      <t>ヨウリョウ</t>
    </rPh>
    <phoneticPr fontId="21"/>
  </si>
  <si>
    <t>１．</t>
    <phoneticPr fontId="21"/>
  </si>
  <si>
    <t>２．</t>
  </si>
  <si>
    <t>は、自動計算ですので入力は不要です。</t>
    <rPh sb="2" eb="4">
      <t>ジドウ</t>
    </rPh>
    <rPh sb="4" eb="6">
      <t>ケイサン</t>
    </rPh>
    <rPh sb="10" eb="12">
      <t>ニュウリョク</t>
    </rPh>
    <rPh sb="13" eb="15">
      <t>フヨウ</t>
    </rPh>
    <phoneticPr fontId="21"/>
  </si>
  <si>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21"/>
  </si>
  <si>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21"/>
  </si>
  <si>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21"/>
  </si>
  <si>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21"/>
  </si>
  <si>
    <t>９．</t>
    <phoneticPr fontId="21"/>
  </si>
  <si>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21"/>
  </si>
  <si>
    <t>利用者数確認のため、定員超過がなくても提出ください。</t>
    <phoneticPr fontId="5"/>
  </si>
  <si>
    <t>３．</t>
    <phoneticPr fontId="5"/>
  </si>
  <si>
    <t>４．</t>
  </si>
  <si>
    <t>５．</t>
  </si>
  <si>
    <t>６．</t>
  </si>
  <si>
    <t>７．</t>
  </si>
  <si>
    <t>８．</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</si>
  <si>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21"/>
  </si>
  <si>
    <t>に入力してください。</t>
    <rPh sb="1" eb="3">
      <t>ニュウリョク</t>
    </rPh>
    <phoneticPr fontId="5"/>
  </si>
  <si>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21"/>
  </si>
  <si>
    <t>３　人員配置体制加算</t>
    <phoneticPr fontId="5"/>
  </si>
  <si>
    <t>７　訪問支援特別加算</t>
    <phoneticPr fontId="5"/>
  </si>
  <si>
    <t>14-6　栄養改善加算</t>
    <phoneticPr fontId="5"/>
  </si>
  <si>
    <t>15　福祉・介護職員処遇改善加算</t>
    <phoneticPr fontId="5"/>
  </si>
  <si>
    <t>（３）（１）及び（２）の「他の障害福祉サービスの事業を行う者等」は、障害福祉サービス事業者以外の事業者や個人を含むものであり、具体的には、「指定生活介護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</si>
  <si>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いか。</t>
    <phoneticPr fontId="5"/>
  </si>
  <si>
    <t>(2)実績</t>
    <rPh sb="3" eb="5">
      <t>ジッセキ</t>
    </rPh>
    <phoneticPr fontId="21"/>
  </si>
  <si>
    <t>　(2) 「実績」を選択してください。</t>
    <rPh sb="6" eb="8">
      <t>ジッセキ</t>
    </rPh>
    <rPh sb="10" eb="12">
      <t>センタク</t>
    </rPh>
    <phoneticPr fontId="26"/>
  </si>
  <si>
    <t>利用者状況表</t>
    <rPh sb="0" eb="3">
      <t>リヨウシャ</t>
    </rPh>
    <rPh sb="3" eb="5">
      <t>ジョウキョウ</t>
    </rPh>
    <rPh sb="5" eb="6">
      <t>オモテ</t>
    </rPh>
    <phoneticPr fontId="21"/>
  </si>
  <si>
    <t>令和</t>
    <rPh sb="0" eb="1">
      <t>レイワ</t>
    </rPh>
    <phoneticPr fontId="5"/>
  </si>
  <si>
    <t>月</t>
    <rPh sb="0" eb="1">
      <t>ガツ</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</si>
</sst>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theme="1"/>
      <name val="Yu Gothic"/>
      <family val="3"/>
      <charset val="128"/>
      <scheme val="minor"/>
    </font>
    <font>
      <sz val="8"/>
      <color rgb="FF000000"/>
      <name val="Times New Roman"/>
      <family val="1"/>
    </font>
    <font>
      <sz val="8"/>
      <name val="ＭＳ 明朝"/>
      <family val="1"/>
      <charset val="128"/>
    </font>
    <font>
      <sz val="8"/>
      <color rgb="FF000000"/>
      <name val="ＭＳ 明朝"/>
      <family val="1"/>
      <charset val="128"/>
    </font>
    <font>
      <sz val="8"/>
      <color rgb="FFFF0000"/>
      <name val="ＭＳ ゴシック"/>
      <family val="3"/>
      <charset val="128"/>
    </font>
    <font>
      <sz val="8"/>
      <color rgb="FFFF0000"/>
      <name val="Yu Gothic"/>
      <family val="3"/>
      <charset val="128"/>
      <scheme val="minor"/>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游ゴシック"/>
      <family val="3"/>
      <charset val="128"/>
    </font>
    <font>
      <sz val="7"/>
      <name val="ＭＳ ゴシック"/>
      <family val="3"/>
      <charset val="128"/>
    </font>
    <font>
      <sz val="6"/>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
      <patternFill patternType="solid">
        <fgColor theme="4" tint="0.79998168889431442"/>
        <bgColor indexed="64"/>
      </patternFill>
    </fill>
    <fill>
      <patternFill patternType="solid">
        <fgColor rgb="FFFFFFCC"/>
        <bgColor indexed="64"/>
      </patternFill>
    </fill>
    <fill>
      <patternFill patternType="solid">
        <fgColor rgb="FFFFFFCC"/>
        <bgColor rgb="FF000000"/>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s>
  <cellStyleXfs count="8">
    <xf numFmtId="0" fontId="0" fillId="0" borderId="0"/>
    <xf numFmtId="0" fontId="2" fillId="0" borderId="0">
      <alignment vertical="center"/>
    </xf>
    <xf numFmtId="0" fontId="3" fillId="0" borderId="0"/>
    <xf numFmtId="0" fontId="8" fillId="0" borderId="0"/>
    <xf numFmtId="0" fontId="19" fillId="0" borderId="0">
      <alignment vertical="center"/>
    </xf>
    <xf numFmtId="0" fontId="40" fillId="0" borderId="0">
      <alignment vertical="center"/>
    </xf>
    <xf numFmtId="0" fontId="1" fillId="0" borderId="0">
      <alignment vertical="center"/>
    </xf>
    <xf numFmtId="0" fontId="3" fillId="0" borderId="0"/>
  </cellStyleXfs>
  <cellXfs count="250">
    <xf numFmtId="0" fontId="0" fillId="0" borderId="0" xfId="0"/>
    <xf numFmtId="0" fontId="4" fillId="0" borderId="0" xfId="1" applyFont="1">
      <alignment vertical="center"/>
    </xf>
    <xf numFmtId="0" fontId="7" fillId="2" borderId="1" xfId="1" applyFont="1" applyFill="1" applyBorder="1" applyAlignment="1">
      <alignment horizontal="left" vertical="top" wrapText="1"/>
    </xf>
    <xf numFmtId="0" fontId="7" fillId="2" borderId="1" xfId="1" applyFont="1" applyFill="1" applyBorder="1" applyAlignment="1">
      <alignment horizontal="center" vertical="center" wrapText="1"/>
    </xf>
    <xf numFmtId="0" fontId="9" fillId="0" borderId="1" xfId="3" applyFont="1" applyBorder="1" applyAlignment="1">
      <alignment horizontal="left" vertical="top" wrapText="1"/>
    </xf>
    <xf numFmtId="0" fontId="10" fillId="0" borderId="1" xfId="3" applyFont="1" applyBorder="1" applyAlignment="1">
      <alignment horizontal="left" vertical="top" wrapText="1"/>
    </xf>
    <xf numFmtId="0" fontId="4" fillId="0" borderId="1" xfId="1" applyFont="1" applyBorder="1" applyAlignment="1">
      <alignment horizontal="center" vertical="center" wrapText="1"/>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9"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0" fontId="11" fillId="0" borderId="1" xfId="3" applyFont="1" applyFill="1" applyBorder="1" applyAlignment="1">
      <alignment horizontal="left" vertical="top" wrapText="1"/>
    </xf>
    <xf numFmtId="0" fontId="4" fillId="0" borderId="0" xfId="1" applyFont="1" applyAlignment="1">
      <alignment vertical="center" wrapText="1"/>
    </xf>
    <xf numFmtId="0" fontId="4" fillId="0" borderId="1" xfId="1" applyFont="1" applyBorder="1" applyAlignment="1">
      <alignment horizontal="center" vertical="center"/>
    </xf>
    <xf numFmtId="0" fontId="13" fillId="0" borderId="0" xfId="1" applyFont="1">
      <alignment vertical="center"/>
    </xf>
    <xf numFmtId="0" fontId="13" fillId="0" borderId="0" xfId="2" applyFont="1" applyAlignment="1">
      <alignment vertical="center"/>
    </xf>
    <xf numFmtId="0" fontId="14" fillId="0" borderId="0" xfId="3" applyFont="1" applyAlignment="1">
      <alignment horizontal="left" vertical="top"/>
    </xf>
    <xf numFmtId="0" fontId="14" fillId="0" borderId="0" xfId="3" applyFont="1" applyFill="1" applyAlignment="1">
      <alignment horizontal="left" vertical="top"/>
    </xf>
    <xf numFmtId="0" fontId="4" fillId="0" borderId="1" xfId="1" applyFont="1" applyBorder="1" applyAlignment="1">
      <alignment horizontal="left" vertical="top" wrapText="1"/>
    </xf>
    <xf numFmtId="0" fontId="13" fillId="0" borderId="0" xfId="2" applyFont="1" applyAlignment="1">
      <alignment horizontal="left" vertical="top"/>
    </xf>
    <xf numFmtId="0" fontId="4" fillId="0" borderId="1" xfId="1" applyFont="1" applyFill="1" applyBorder="1" applyAlignment="1">
      <alignment horizontal="left" vertical="top" wrapText="1"/>
    </xf>
    <xf numFmtId="0" fontId="13" fillId="0" borderId="0" xfId="2" applyFont="1" applyFill="1" applyAlignment="1">
      <alignment horizontal="left" vertical="top"/>
    </xf>
    <xf numFmtId="0" fontId="15" fillId="0" borderId="1" xfId="0" applyFont="1" applyBorder="1" applyAlignment="1">
      <alignment horizontal="left" vertical="top" wrapText="1"/>
    </xf>
    <xf numFmtId="0" fontId="16" fillId="0" borderId="1" xfId="0" applyFont="1" applyBorder="1" applyAlignment="1">
      <alignment horizontal="left" vertical="top" wrapText="1"/>
    </xf>
    <xf numFmtId="0" fontId="10" fillId="0" borderId="0" xfId="3" applyFont="1" applyAlignment="1">
      <alignment horizontal="left" vertical="top"/>
    </xf>
    <xf numFmtId="0" fontId="10" fillId="0" borderId="0" xfId="3" applyFont="1" applyAlignment="1">
      <alignment horizontal="left" vertical="top" wrapText="1"/>
    </xf>
    <xf numFmtId="0" fontId="9" fillId="0" borderId="0" xfId="3" applyFont="1" applyAlignment="1">
      <alignment horizontal="left" vertical="top" wrapText="1"/>
    </xf>
    <xf numFmtId="0" fontId="9" fillId="0" borderId="3" xfId="3" applyFont="1" applyBorder="1" applyAlignment="1">
      <alignment horizontal="left" vertical="top" wrapText="1"/>
    </xf>
    <xf numFmtId="0" fontId="10" fillId="0" borderId="3" xfId="3" applyFont="1" applyBorder="1" applyAlignment="1">
      <alignment horizontal="left" vertical="top" wrapText="1"/>
    </xf>
    <xf numFmtId="0" fontId="4" fillId="0" borderId="3" xfId="1" applyFont="1" applyBorder="1" applyAlignment="1">
      <alignment horizontal="left" vertical="top" wrapText="1"/>
    </xf>
    <xf numFmtId="0" fontId="9" fillId="0" borderId="2" xfId="3" applyFont="1" applyBorder="1" applyAlignment="1">
      <alignment horizontal="left" vertical="top" wrapText="1"/>
    </xf>
    <xf numFmtId="0" fontId="10" fillId="0" borderId="2" xfId="3" applyFont="1" applyBorder="1" applyAlignment="1">
      <alignment horizontal="left" vertical="top" wrapText="1"/>
    </xf>
    <xf numFmtId="0" fontId="4" fillId="0" borderId="2" xfId="1" applyFont="1" applyBorder="1" applyAlignment="1">
      <alignment horizontal="left" vertical="top" wrapText="1"/>
    </xf>
    <xf numFmtId="0" fontId="9" fillId="0" borderId="5" xfId="3" applyFont="1" applyBorder="1" applyAlignment="1">
      <alignment horizontal="left" vertical="top" wrapText="1"/>
    </xf>
    <xf numFmtId="0" fontId="10" fillId="0" borderId="5" xfId="3" applyFont="1" applyBorder="1" applyAlignment="1">
      <alignment horizontal="left" vertical="top" wrapText="1"/>
    </xf>
    <xf numFmtId="0" fontId="4" fillId="0" borderId="5" xfId="1" applyFont="1" applyBorder="1" applyAlignment="1">
      <alignment horizontal="left" vertical="top" wrapText="1"/>
    </xf>
    <xf numFmtId="0" fontId="4" fillId="0" borderId="0" xfId="1" applyFont="1" applyBorder="1" applyAlignment="1">
      <alignment horizontal="center" vertical="center" wrapText="1"/>
    </xf>
    <xf numFmtId="0" fontId="4" fillId="0" borderId="0" xfId="1" applyFont="1" applyBorder="1" applyAlignment="1">
      <alignment horizontal="center" vertical="center"/>
    </xf>
    <xf numFmtId="0" fontId="9" fillId="0" borderId="5" xfId="3" applyFont="1" applyFill="1" applyBorder="1" applyAlignment="1">
      <alignment horizontal="left" vertical="top" wrapText="1"/>
    </xf>
    <xf numFmtId="0" fontId="11" fillId="0" borderId="5" xfId="3" applyFont="1" applyBorder="1" applyAlignment="1">
      <alignment horizontal="left" vertical="top" wrapText="1"/>
    </xf>
    <xf numFmtId="0" fontId="12" fillId="0" borderId="5" xfId="3" applyFont="1" applyBorder="1" applyAlignment="1">
      <alignment horizontal="left" vertical="top" wrapText="1"/>
    </xf>
    <xf numFmtId="0" fontId="17" fillId="0" borderId="5" xfId="3" applyFont="1" applyBorder="1" applyAlignment="1">
      <alignment horizontal="left" vertical="top" wrapText="1"/>
    </xf>
    <xf numFmtId="0" fontId="18" fillId="0" borderId="0" xfId="2" applyFont="1" applyFill="1" applyAlignment="1">
      <alignment horizontal="left" vertical="top"/>
    </xf>
    <xf numFmtId="0" fontId="12" fillId="0" borderId="2" xfId="3" applyFont="1" applyBorder="1" applyAlignment="1">
      <alignment horizontal="left" vertical="top" wrapText="1"/>
    </xf>
    <xf numFmtId="0" fontId="11" fillId="0" borderId="2" xfId="3" applyFont="1" applyBorder="1" applyAlignment="1">
      <alignment horizontal="left" vertical="top" wrapText="1"/>
    </xf>
    <xf numFmtId="0" fontId="17" fillId="0" borderId="3" xfId="3" applyFont="1" applyBorder="1" applyAlignment="1">
      <alignment horizontal="left" vertical="top" wrapText="1"/>
    </xf>
    <xf numFmtId="0" fontId="11" fillId="0" borderId="3" xfId="3" applyFont="1" applyBorder="1" applyAlignment="1">
      <alignment horizontal="left" vertical="top" wrapText="1"/>
    </xf>
    <xf numFmtId="0" fontId="11" fillId="0" borderId="0" xfId="0" applyFont="1" applyAlignment="1">
      <alignment horizontal="left" vertical="top" wrapText="1"/>
    </xf>
    <xf numFmtId="0" fontId="11" fillId="0" borderId="1" xfId="0" applyFont="1" applyBorder="1" applyAlignment="1">
      <alignment horizontal="left" vertical="top" wrapText="1"/>
    </xf>
    <xf numFmtId="0" fontId="4" fillId="0" borderId="5" xfId="3" applyFont="1" applyBorder="1" applyAlignment="1">
      <alignment horizontal="left" vertical="top" wrapText="1"/>
    </xf>
    <xf numFmtId="0" fontId="4" fillId="0" borderId="3" xfId="3" applyFont="1" applyBorder="1" applyAlignment="1">
      <alignment horizontal="left" vertical="top" wrapText="1"/>
    </xf>
    <xf numFmtId="0" fontId="4" fillId="0" borderId="1" xfId="3" applyFont="1" applyBorder="1" applyAlignment="1">
      <alignment horizontal="left" vertical="top" wrapText="1"/>
    </xf>
    <xf numFmtId="0" fontId="10" fillId="0" borderId="3" xfId="3" applyFont="1" applyFill="1" applyBorder="1" applyAlignment="1">
      <alignment horizontal="left" vertical="top" wrapText="1"/>
    </xf>
    <xf numFmtId="0" fontId="12" fillId="0" borderId="3" xfId="3" applyFont="1" applyBorder="1" applyAlignment="1">
      <alignment horizontal="left" vertical="top" wrapText="1"/>
    </xf>
    <xf numFmtId="0" fontId="20" fillId="0" borderId="0" xfId="4" applyFont="1" applyAlignment="1">
      <alignment horizontal="left" vertical="center"/>
    </xf>
    <xf numFmtId="0" fontId="22" fillId="0" borderId="0" xfId="4" applyFont="1" applyAlignment="1">
      <alignment vertical="center" textRotation="255" shrinkToFit="1"/>
    </xf>
    <xf numFmtId="0" fontId="23" fillId="0" borderId="0" xfId="4" applyFont="1" applyAlignment="1">
      <alignment horizontal="left" vertical="center"/>
    </xf>
    <xf numFmtId="0" fontId="24" fillId="0" borderId="0" xfId="4" applyFont="1" applyAlignment="1">
      <alignment horizontal="left" vertical="center"/>
    </xf>
    <xf numFmtId="0" fontId="24" fillId="0" borderId="0" xfId="4" applyFont="1">
      <alignment vertical="center"/>
    </xf>
    <xf numFmtId="0" fontId="25" fillId="0" borderId="0" xfId="0" applyFont="1" applyAlignment="1">
      <alignment vertical="center"/>
    </xf>
    <xf numFmtId="0" fontId="24" fillId="0" borderId="0" xfId="4" applyFont="1" applyAlignment="1">
      <alignment horizontal="right" vertical="center"/>
    </xf>
    <xf numFmtId="0" fontId="22" fillId="0" borderId="0" xfId="4" applyFont="1">
      <alignment vertical="center"/>
    </xf>
    <xf numFmtId="0" fontId="24" fillId="0" borderId="0" xfId="4" applyFont="1" applyAlignment="1">
      <alignment horizontal="center" vertical="center"/>
    </xf>
    <xf numFmtId="0" fontId="27" fillId="0" borderId="0" xfId="0" applyFont="1" applyAlignment="1">
      <alignment vertical="center"/>
    </xf>
    <xf numFmtId="0" fontId="26" fillId="0" borderId="0" xfId="0" applyFont="1" applyAlignment="1">
      <alignment vertical="center"/>
    </xf>
    <xf numFmtId="0" fontId="26" fillId="0" borderId="0" xfId="0" applyFont="1" applyAlignment="1">
      <alignment horizontal="right" vertical="center"/>
    </xf>
    <xf numFmtId="0" fontId="26" fillId="3" borderId="1" xfId="0" applyFont="1" applyFill="1" applyBorder="1" applyAlignment="1">
      <alignment vertical="center"/>
    </xf>
    <xf numFmtId="0" fontId="28" fillId="0" borderId="0" xfId="4" applyFont="1" applyAlignment="1">
      <alignment horizontal="center" vertical="center"/>
    </xf>
    <xf numFmtId="176" fontId="28" fillId="0" borderId="1" xfId="4" applyNumberFormat="1" applyFont="1" applyBorder="1">
      <alignment vertical="center"/>
    </xf>
    <xf numFmtId="177" fontId="28" fillId="0" borderId="1" xfId="4" applyNumberFormat="1" applyFont="1" applyBorder="1">
      <alignment vertical="center"/>
    </xf>
    <xf numFmtId="0" fontId="24" fillId="0" borderId="1" xfId="4" applyFont="1" applyBorder="1">
      <alignment vertical="center"/>
    </xf>
    <xf numFmtId="0" fontId="28" fillId="3" borderId="1" xfId="4" applyFont="1" applyFill="1" applyBorder="1" applyAlignment="1">
      <alignment horizontal="left" vertical="center"/>
    </xf>
    <xf numFmtId="0" fontId="28" fillId="3" borderId="8" xfId="4" applyFont="1" applyFill="1" applyBorder="1" applyAlignment="1">
      <alignment horizontal="center" vertical="center"/>
    </xf>
    <xf numFmtId="0" fontId="28" fillId="3" borderId="1" xfId="4" applyFont="1" applyFill="1" applyBorder="1">
      <alignment vertical="center"/>
    </xf>
    <xf numFmtId="0" fontId="28" fillId="3" borderId="8" xfId="4" applyFont="1" applyFill="1" applyBorder="1">
      <alignment vertical="center"/>
    </xf>
    <xf numFmtId="0" fontId="28" fillId="3" borderId="1" xfId="4" applyFont="1" applyFill="1" applyBorder="1" applyAlignment="1">
      <alignment horizontal="right" vertical="center"/>
    </xf>
    <xf numFmtId="0" fontId="28" fillId="0" borderId="9" xfId="4" applyFont="1" applyBorder="1" applyAlignment="1">
      <alignment horizontal="right" vertical="center"/>
    </xf>
    <xf numFmtId="178" fontId="28" fillId="0" borderId="1" xfId="4" applyNumberFormat="1" applyFont="1" applyBorder="1" applyAlignment="1">
      <alignment horizontal="right" vertical="center"/>
    </xf>
    <xf numFmtId="0" fontId="28" fillId="0" borderId="1" xfId="4" applyFont="1" applyBorder="1" applyAlignment="1">
      <alignment horizontal="right" vertical="center"/>
    </xf>
    <xf numFmtId="0" fontId="28" fillId="3" borderId="3" xfId="4" applyFont="1" applyFill="1" applyBorder="1" applyAlignment="1">
      <alignment horizontal="right" vertical="center"/>
    </xf>
    <xf numFmtId="0" fontId="28" fillId="0" borderId="13" xfId="4" applyFont="1" applyBorder="1" applyAlignment="1">
      <alignment horizontal="right" vertical="center"/>
    </xf>
    <xf numFmtId="0" fontId="28" fillId="0" borderId="0" xfId="4" applyFont="1">
      <alignment vertical="center"/>
    </xf>
    <xf numFmtId="179" fontId="28" fillId="0" borderId="1" xfId="4" applyNumberFormat="1" applyFont="1" applyBorder="1" applyAlignment="1">
      <alignment horizontal="center" vertical="center"/>
    </xf>
    <xf numFmtId="0" fontId="28" fillId="0" borderId="1" xfId="4" applyFont="1" applyBorder="1" applyAlignment="1">
      <alignment horizontal="center" vertical="center" wrapText="1"/>
    </xf>
    <xf numFmtId="0" fontId="29" fillId="0" borderId="0" xfId="0" applyFont="1" applyAlignment="1">
      <alignment vertical="center"/>
    </xf>
    <xf numFmtId="0" fontId="28" fillId="0" borderId="8" xfId="4" applyFont="1" applyBorder="1" applyAlignment="1">
      <alignment horizontal="left" vertical="center"/>
    </xf>
    <xf numFmtId="0" fontId="31" fillId="0" borderId="12" xfId="4" applyFont="1" applyBorder="1" applyAlignment="1">
      <alignment horizontal="left" vertical="center"/>
    </xf>
    <xf numFmtId="0" fontId="28" fillId="0" borderId="9" xfId="4" applyFont="1" applyBorder="1" applyAlignment="1">
      <alignment horizontal="left" vertical="center"/>
    </xf>
    <xf numFmtId="0" fontId="28" fillId="0" borderId="0" xfId="4" applyFont="1" applyAlignment="1">
      <alignment horizontal="left" vertical="center"/>
    </xf>
    <xf numFmtId="0" fontId="11" fillId="0" borderId="0" xfId="4" applyFont="1">
      <alignment vertical="center"/>
    </xf>
    <xf numFmtId="0" fontId="28" fillId="0" borderId="8" xfId="2" applyFont="1" applyBorder="1" applyAlignment="1">
      <alignment horizontal="center" vertical="center"/>
    </xf>
    <xf numFmtId="0" fontId="28" fillId="0" borderId="1" xfId="2" applyFont="1" applyBorder="1" applyAlignment="1">
      <alignment horizontal="center" vertical="center"/>
    </xf>
    <xf numFmtId="0" fontId="28" fillId="0" borderId="1" xfId="4" applyFont="1" applyBorder="1" applyAlignment="1">
      <alignment horizontal="center" vertical="center"/>
    </xf>
    <xf numFmtId="0" fontId="33" fillId="0" borderId="0" xfId="2" applyFont="1" applyAlignment="1">
      <alignment horizontal="center" vertical="center"/>
    </xf>
    <xf numFmtId="0" fontId="24" fillId="0" borderId="0" xfId="2" applyFont="1" applyAlignment="1">
      <alignment horizontal="center" vertical="center"/>
    </xf>
    <xf numFmtId="0" fontId="34" fillId="0" borderId="0" xfId="4" applyFont="1" applyAlignment="1">
      <alignment horizontal="center" vertical="center"/>
    </xf>
    <xf numFmtId="0" fontId="34" fillId="0" borderId="0" xfId="2" applyFont="1" applyAlignment="1">
      <alignment horizontal="center" vertical="center"/>
    </xf>
    <xf numFmtId="0" fontId="34" fillId="0" borderId="0" xfId="4" applyFont="1">
      <alignment vertical="center"/>
    </xf>
    <xf numFmtId="0" fontId="33" fillId="0" borderId="0" xfId="4" applyFont="1">
      <alignment vertical="center"/>
    </xf>
    <xf numFmtId="0" fontId="33" fillId="0" borderId="0" xfId="4" applyFont="1" applyAlignment="1">
      <alignment horizontal="center" vertical="center"/>
    </xf>
    <xf numFmtId="0" fontId="28" fillId="0" borderId="0" xfId="4" applyFont="1" applyAlignment="1">
      <alignment vertical="center" textRotation="255" shrinkToFit="1"/>
    </xf>
    <xf numFmtId="0" fontId="28" fillId="0" borderId="1" xfId="4" applyFont="1" applyBorder="1" applyAlignment="1">
      <alignment vertical="center" textRotation="255" shrinkToFit="1"/>
    </xf>
    <xf numFmtId="0" fontId="38" fillId="0" borderId="0" xfId="3" applyFont="1" applyAlignment="1">
      <alignment vertical="center"/>
    </xf>
    <xf numFmtId="0" fontId="27" fillId="0" borderId="0" xfId="3" applyFont="1" applyAlignment="1">
      <alignment vertical="center"/>
    </xf>
    <xf numFmtId="0" fontId="27" fillId="0" borderId="25" xfId="3" quotePrefix="1" applyFont="1" applyBorder="1" applyAlignment="1">
      <alignment horizontal="center" vertical="center"/>
    </xf>
    <xf numFmtId="0" fontId="27" fillId="3" borderId="26" xfId="3" quotePrefix="1" applyFont="1" applyFill="1" applyBorder="1" applyAlignment="1">
      <alignment horizontal="center" vertical="center"/>
    </xf>
    <xf numFmtId="0" fontId="27" fillId="3" borderId="3" xfId="3" quotePrefix="1" applyFont="1" applyFill="1" applyBorder="1" applyAlignment="1">
      <alignment horizontal="center" vertical="center"/>
    </xf>
    <xf numFmtId="0" fontId="27" fillId="3" borderId="27" xfId="3" quotePrefix="1" applyFont="1" applyFill="1" applyBorder="1" applyAlignment="1">
      <alignment horizontal="center" vertical="center"/>
    </xf>
    <xf numFmtId="0" fontId="27" fillId="3" borderId="26" xfId="3" applyFont="1" applyFill="1" applyBorder="1" applyAlignment="1">
      <alignment horizontal="center" vertical="center"/>
    </xf>
    <xf numFmtId="0" fontId="27" fillId="3" borderId="3" xfId="3" applyFont="1" applyFill="1" applyBorder="1" applyAlignment="1">
      <alignment horizontal="center" vertical="center"/>
    </xf>
    <xf numFmtId="0" fontId="27" fillId="3" borderId="27" xfId="3" applyFont="1" applyFill="1" applyBorder="1" applyAlignment="1">
      <alignment horizontal="center" vertical="center"/>
    </xf>
    <xf numFmtId="0" fontId="27" fillId="0" borderId="20" xfId="3" applyFont="1" applyBorder="1" applyAlignment="1">
      <alignment vertical="center"/>
    </xf>
    <xf numFmtId="0" fontId="27" fillId="0" borderId="28" xfId="3" quotePrefix="1" applyFont="1" applyBorder="1" applyAlignment="1">
      <alignment horizontal="center" vertical="center"/>
    </xf>
    <xf numFmtId="0" fontId="27" fillId="3" borderId="18" xfId="3" quotePrefix="1" applyFont="1" applyFill="1" applyBorder="1" applyAlignment="1">
      <alignment horizontal="center" vertical="center"/>
    </xf>
    <xf numFmtId="0" fontId="27" fillId="3" borderId="1" xfId="3" quotePrefix="1" applyFont="1" applyFill="1" applyBorder="1" applyAlignment="1">
      <alignment horizontal="center" vertical="center"/>
    </xf>
    <xf numFmtId="0" fontId="27" fillId="3" borderId="19" xfId="3" quotePrefix="1" applyFont="1" applyFill="1" applyBorder="1" applyAlignment="1">
      <alignment horizontal="center" vertical="center"/>
    </xf>
    <xf numFmtId="0" fontId="27" fillId="3" borderId="2" xfId="3" quotePrefix="1" applyFont="1" applyFill="1" applyBorder="1" applyAlignment="1">
      <alignment horizontal="center" vertical="center"/>
    </xf>
    <xf numFmtId="0" fontId="27" fillId="3" borderId="29" xfId="3" quotePrefix="1" applyFont="1" applyFill="1" applyBorder="1" applyAlignment="1">
      <alignment horizontal="center" vertical="center"/>
    </xf>
    <xf numFmtId="0" fontId="27" fillId="3" borderId="21" xfId="3" quotePrefix="1" applyFont="1" applyFill="1" applyBorder="1" applyAlignment="1">
      <alignment horizontal="center" vertical="center"/>
    </xf>
    <xf numFmtId="0" fontId="27" fillId="3" borderId="30" xfId="3" quotePrefix="1" applyFont="1" applyFill="1" applyBorder="1" applyAlignment="1">
      <alignment horizontal="center" vertical="center"/>
    </xf>
    <xf numFmtId="0" fontId="27" fillId="3" borderId="23" xfId="3" quotePrefix="1" applyFont="1" applyFill="1" applyBorder="1" applyAlignment="1">
      <alignment horizontal="center" vertical="center"/>
    </xf>
    <xf numFmtId="0" fontId="27" fillId="3" borderId="21" xfId="3" applyFont="1" applyFill="1" applyBorder="1" applyAlignment="1">
      <alignment horizontal="center" vertical="center"/>
    </xf>
    <xf numFmtId="0" fontId="27" fillId="3" borderId="30" xfId="3" applyFont="1" applyFill="1" applyBorder="1" applyAlignment="1">
      <alignment horizontal="center" vertical="center"/>
    </xf>
    <xf numFmtId="0" fontId="27" fillId="3" borderId="23" xfId="3" applyFont="1" applyFill="1" applyBorder="1" applyAlignment="1">
      <alignment horizontal="center" vertical="center"/>
    </xf>
    <xf numFmtId="0" fontId="27" fillId="0" borderId="24" xfId="3" applyFont="1" applyBorder="1" applyAlignment="1">
      <alignment vertical="center"/>
    </xf>
    <xf numFmtId="0" fontId="43" fillId="0" borderId="0" xfId="3" applyFont="1" applyAlignment="1">
      <alignment horizontal="left" vertical="center"/>
    </xf>
    <xf numFmtId="0" fontId="43" fillId="0" borderId="0" xfId="3" applyFont="1" applyAlignment="1">
      <alignment vertical="center"/>
    </xf>
    <xf numFmtId="0" fontId="9" fillId="0" borderId="2" xfId="3" applyFont="1" applyBorder="1" applyAlignment="1">
      <alignment vertical="top" wrapText="1"/>
    </xf>
    <xf numFmtId="0" fontId="10" fillId="0" borderId="2" xfId="3" applyFont="1" applyBorder="1" applyAlignment="1">
      <alignment vertical="top" wrapText="1"/>
    </xf>
    <xf numFmtId="0" fontId="4" fillId="0" borderId="2" xfId="6" applyFont="1" applyBorder="1" applyAlignment="1">
      <alignment horizontal="center" vertical="center" wrapText="1"/>
    </xf>
    <xf numFmtId="0" fontId="3" fillId="0" borderId="0" xfId="7" applyAlignment="1">
      <alignment vertical="center"/>
    </xf>
    <xf numFmtId="0" fontId="8" fillId="0" borderId="0" xfId="3" applyAlignment="1">
      <alignment horizontal="left" vertical="top"/>
    </xf>
    <xf numFmtId="0" fontId="8" fillId="0" borderId="5" xfId="3" applyBorder="1" applyAlignment="1">
      <alignment horizontal="left" vertical="top"/>
    </xf>
    <xf numFmtId="0" fontId="4" fillId="0" borderId="5" xfId="6" applyFont="1" applyBorder="1" applyAlignment="1">
      <alignment horizontal="center" vertical="center" wrapText="1"/>
    </xf>
    <xf numFmtId="0" fontId="8" fillId="0" borderId="5" xfId="3" applyBorder="1" applyAlignment="1">
      <alignment horizontal="left" vertical="top" wrapText="1"/>
    </xf>
    <xf numFmtId="0" fontId="8" fillId="0" borderId="3" xfId="3" applyBorder="1" applyAlignment="1">
      <alignment horizontal="left" vertical="top"/>
    </xf>
    <xf numFmtId="0" fontId="4" fillId="0" borderId="3" xfId="6" applyFont="1" applyBorder="1" applyAlignment="1">
      <alignment horizontal="center" vertical="center" wrapText="1"/>
    </xf>
    <xf numFmtId="0" fontId="8" fillId="0" borderId="3" xfId="3" applyBorder="1" applyAlignment="1">
      <alignment horizontal="left" vertical="top" wrapText="1"/>
    </xf>
    <xf numFmtId="0" fontId="44" fillId="0" borderId="0" xfId="0" applyFont="1" applyAlignment="1">
      <alignment vertical="center"/>
    </xf>
    <xf numFmtId="0" fontId="27" fillId="3" borderId="18" xfId="3" applyFont="1" applyFill="1" applyBorder="1" applyAlignment="1">
      <alignment horizontal="center" vertical="center"/>
    </xf>
    <xf numFmtId="0" fontId="27" fillId="3" borderId="1" xfId="3" applyFont="1" applyFill="1" applyBorder="1" applyAlignment="1">
      <alignment horizontal="center" vertical="center"/>
    </xf>
    <xf numFmtId="0" fontId="27" fillId="3" borderId="19" xfId="3" applyFont="1" applyFill="1" applyBorder="1" applyAlignment="1">
      <alignment horizontal="center" vertical="center"/>
    </xf>
    <xf numFmtId="0" fontId="40" fillId="0" borderId="0" xfId="3" applyFont="1" applyAlignment="1">
      <alignment vertical="center"/>
    </xf>
    <xf numFmtId="0" fontId="45" fillId="0" borderId="0" xfId="3" applyFont="1" applyAlignment="1">
      <alignment horizontal="left" vertical="center"/>
    </xf>
    <xf numFmtId="0" fontId="40" fillId="0" borderId="0" xfId="3" applyFont="1" applyAlignment="1">
      <alignment horizontal="left" vertical="center" wrapText="1"/>
    </xf>
    <xf numFmtId="0" fontId="40" fillId="0" borderId="0" xfId="3" applyFont="1" applyAlignment="1">
      <alignment vertical="center" wrapText="1"/>
    </xf>
    <xf numFmtId="0" fontId="40" fillId="0" borderId="0" xfId="3" quotePrefix="1" applyFont="1" applyAlignment="1">
      <alignment horizontal="right" vertical="top"/>
    </xf>
    <xf numFmtId="0" fontId="40" fillId="0" borderId="0" xfId="3" applyFont="1" applyAlignment="1">
      <alignment horizontal="left" vertical="top"/>
    </xf>
    <xf numFmtId="0" fontId="45" fillId="0" borderId="0" xfId="3" applyFont="1" applyAlignment="1">
      <alignment horizontal="left" vertical="top"/>
    </xf>
    <xf numFmtId="0" fontId="40" fillId="0" borderId="0" xfId="3" applyFont="1" applyAlignment="1">
      <alignment vertical="top"/>
    </xf>
    <xf numFmtId="0" fontId="19" fillId="0" borderId="0" xfId="3" applyFont="1" applyAlignment="1">
      <alignment vertical="top"/>
    </xf>
    <xf numFmtId="0" fontId="19" fillId="0" borderId="0" xfId="3" quotePrefix="1" applyFont="1" applyAlignment="1">
      <alignment horizontal="right" vertical="top"/>
    </xf>
    <xf numFmtId="0" fontId="27" fillId="4" borderId="1" xfId="3" applyFont="1" applyFill="1" applyBorder="1" applyAlignment="1">
      <alignment vertical="center"/>
    </xf>
    <xf numFmtId="0" fontId="27" fillId="0" borderId="25" xfId="3" applyFont="1" applyBorder="1" applyAlignment="1">
      <alignment horizontal="left" vertical="center" shrinkToFit="1"/>
    </xf>
    <xf numFmtId="0" fontId="27" fillId="0" borderId="28" xfId="3" applyFont="1" applyBorder="1" applyAlignment="1">
      <alignment horizontal="left" vertical="center" shrinkToFit="1"/>
    </xf>
    <xf numFmtId="0" fontId="27" fillId="0" borderId="36" xfId="3" applyFont="1" applyBorder="1" applyAlignment="1">
      <alignment horizontal="left" vertical="center" shrinkToFit="1"/>
    </xf>
    <xf numFmtId="0" fontId="39" fillId="0" borderId="0" xfId="3" applyFont="1" applyAlignment="1">
      <alignment horizontal="center" vertical="center"/>
    </xf>
    <xf numFmtId="0" fontId="42" fillId="5" borderId="31" xfId="3" applyFont="1" applyFill="1" applyBorder="1" applyAlignment="1">
      <alignment horizontal="center" vertical="center" shrinkToFit="1"/>
    </xf>
    <xf numFmtId="0" fontId="27" fillId="5" borderId="32" xfId="3" applyFont="1" applyFill="1" applyBorder="1" applyAlignment="1">
      <alignment horizontal="center" vertical="center"/>
    </xf>
    <xf numFmtId="0" fontId="27" fillId="5" borderId="33" xfId="3" applyFont="1" applyFill="1" applyBorder="1" applyAlignment="1">
      <alignment horizontal="center" vertical="center"/>
    </xf>
    <xf numFmtId="0" fontId="38" fillId="5" borderId="34" xfId="3" applyFont="1" applyFill="1" applyBorder="1" applyAlignment="1">
      <alignment horizontal="center" vertical="center"/>
    </xf>
    <xf numFmtId="0" fontId="27" fillId="5" borderId="35" xfId="3" applyFont="1" applyFill="1" applyBorder="1" applyAlignment="1">
      <alignment horizontal="center" vertical="center"/>
    </xf>
    <xf numFmtId="0" fontId="38" fillId="5" borderId="36" xfId="3" applyFont="1" applyFill="1" applyBorder="1" applyAlignment="1">
      <alignment horizontal="left" vertical="center" shrinkToFit="1"/>
    </xf>
    <xf numFmtId="0" fontId="40" fillId="6" borderId="1" xfId="3" applyFont="1" applyFill="1" applyBorder="1" applyAlignment="1">
      <alignment vertical="top"/>
    </xf>
    <xf numFmtId="180" fontId="38" fillId="0" borderId="49" xfId="3" quotePrefix="1" applyNumberFormat="1" applyFont="1" applyBorder="1" applyAlignment="1">
      <alignment vertical="center"/>
    </xf>
    <xf numFmtId="0" fontId="38" fillId="3" borderId="50" xfId="3" quotePrefix="1" applyFont="1" applyFill="1" applyBorder="1" applyAlignment="1">
      <alignment horizontal="left" vertical="center"/>
    </xf>
    <xf numFmtId="180" fontId="38" fillId="0" borderId="51" xfId="3" applyNumberFormat="1" applyFont="1" applyBorder="1" applyAlignment="1">
      <alignment vertical="center"/>
    </xf>
    <xf numFmtId="180" fontId="38" fillId="0" borderId="25" xfId="3" quotePrefix="1" applyNumberFormat="1" applyFont="1" applyBorder="1" applyAlignment="1">
      <alignment vertical="center"/>
    </xf>
    <xf numFmtId="0" fontId="38" fillId="3" borderId="6" xfId="3" quotePrefix="1" applyFont="1" applyFill="1" applyBorder="1" applyAlignment="1">
      <alignment horizontal="left" vertical="center"/>
    </xf>
    <xf numFmtId="180" fontId="38" fillId="0" borderId="52" xfId="3" applyNumberFormat="1" applyFont="1" applyBorder="1" applyAlignment="1">
      <alignment vertical="center"/>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4" fillId="0" borderId="1" xfId="1" applyFont="1" applyBorder="1" applyAlignment="1">
      <alignment horizontal="center" vertical="center"/>
    </xf>
    <xf numFmtId="0" fontId="9" fillId="0" borderId="4" xfId="3" applyFont="1" applyBorder="1" applyAlignment="1">
      <alignment horizontal="left" vertical="top" wrapText="1"/>
    </xf>
    <xf numFmtId="0" fontId="11" fillId="0" borderId="6" xfId="1" applyFont="1" applyBorder="1" applyAlignment="1">
      <alignment horizontal="left" vertical="center" wrapText="1"/>
    </xf>
    <xf numFmtId="0" fontId="28" fillId="0" borderId="1" xfId="4" applyFont="1" applyBorder="1">
      <alignment vertical="center"/>
    </xf>
    <xf numFmtId="0" fontId="28" fillId="0" borderId="8" xfId="2" applyFont="1" applyBorder="1" applyAlignment="1">
      <alignment horizontal="center" vertical="center" wrapText="1"/>
    </xf>
    <xf numFmtId="0" fontId="28" fillId="0" borderId="12" xfId="2" applyFont="1" applyBorder="1" applyAlignment="1">
      <alignment horizontal="center" vertical="center" wrapText="1"/>
    </xf>
    <xf numFmtId="0" fontId="28" fillId="0" borderId="9" xfId="2" applyFont="1" applyBorder="1" applyAlignment="1">
      <alignment horizontal="center" vertical="center" wrapText="1"/>
    </xf>
    <xf numFmtId="0" fontId="28" fillId="0" borderId="1" xfId="4" applyFont="1" applyBorder="1" applyAlignment="1">
      <alignment horizontal="center" vertical="center"/>
    </xf>
    <xf numFmtId="0" fontId="28" fillId="0" borderId="8" xfId="2" applyFont="1" applyBorder="1" applyAlignment="1">
      <alignment horizontal="center" vertical="center"/>
    </xf>
    <xf numFmtId="0" fontId="28" fillId="0" borderId="12" xfId="2" applyFont="1" applyBorder="1" applyAlignment="1">
      <alignment horizontal="center" vertical="center"/>
    </xf>
    <xf numFmtId="0" fontId="28" fillId="0" borderId="9" xfId="2" applyFont="1" applyBorder="1" applyAlignment="1">
      <alignment horizontal="center" vertical="center"/>
    </xf>
    <xf numFmtId="0" fontId="28" fillId="0" borderId="1" xfId="2" applyFont="1" applyBorder="1" applyAlignment="1">
      <alignment horizontal="center" vertical="center" wrapText="1"/>
    </xf>
    <xf numFmtId="0" fontId="28" fillId="0" borderId="1" xfId="2" applyFont="1" applyBorder="1" applyAlignment="1">
      <alignment horizontal="center" vertical="center"/>
    </xf>
    <xf numFmtId="0" fontId="28" fillId="3" borderId="1" xfId="4" applyFont="1" applyFill="1" applyBorder="1" applyAlignment="1">
      <alignment horizontal="right" vertical="center"/>
    </xf>
    <xf numFmtId="0" fontId="28" fillId="0" borderId="1" xfId="4" applyFont="1" applyBorder="1" applyAlignment="1">
      <alignment horizontal="center" vertical="center" wrapText="1"/>
    </xf>
    <xf numFmtId="0" fontId="28" fillId="0" borderId="1" xfId="4" applyFont="1" applyBorder="1" applyAlignment="1">
      <alignment horizontal="right" vertical="center"/>
    </xf>
    <xf numFmtId="0" fontId="31" fillId="0" borderId="12" xfId="4" applyFont="1" applyBorder="1" applyAlignment="1">
      <alignment horizontal="left" vertical="center" wrapText="1"/>
    </xf>
    <xf numFmtId="0" fontId="31" fillId="0" borderId="9" xfId="4" applyFont="1" applyBorder="1" applyAlignment="1">
      <alignment horizontal="left" vertical="center" wrapText="1"/>
    </xf>
    <xf numFmtId="0" fontId="28" fillId="0" borderId="1" xfId="4" applyFont="1" applyBorder="1" applyAlignment="1">
      <alignment horizontal="left" vertical="center"/>
    </xf>
    <xf numFmtId="0" fontId="28" fillId="0" borderId="8" xfId="4" applyFont="1" applyBorder="1" applyAlignment="1">
      <alignment horizontal="left" vertical="center"/>
    </xf>
    <xf numFmtId="0" fontId="28" fillId="0" borderId="12" xfId="4" applyFont="1" applyBorder="1" applyAlignment="1">
      <alignment horizontal="left" vertical="center"/>
    </xf>
    <xf numFmtId="0" fontId="28" fillId="0" borderId="9" xfId="4" applyFont="1" applyBorder="1" applyAlignment="1">
      <alignment horizontal="left" vertical="center"/>
    </xf>
    <xf numFmtId="178" fontId="28" fillId="0" borderId="2" xfId="4" applyNumberFormat="1" applyFont="1" applyBorder="1">
      <alignment vertical="center"/>
    </xf>
    <xf numFmtId="178" fontId="28" fillId="0" borderId="5" xfId="4" applyNumberFormat="1" applyFont="1" applyBorder="1">
      <alignment vertical="center"/>
    </xf>
    <xf numFmtId="178" fontId="28" fillId="0" borderId="3" xfId="4" applyNumberFormat="1" applyFont="1" applyBorder="1">
      <alignment vertical="center"/>
    </xf>
    <xf numFmtId="0" fontId="24" fillId="3" borderId="1" xfId="4" applyFont="1" applyFill="1" applyBorder="1">
      <alignment vertical="center"/>
    </xf>
    <xf numFmtId="0" fontId="28" fillId="0" borderId="8" xfId="4" applyFont="1" applyBorder="1" applyAlignment="1">
      <alignment horizontal="center" vertical="center"/>
    </xf>
    <xf numFmtId="0" fontId="28" fillId="0" borderId="12" xfId="4" applyFont="1" applyBorder="1" applyAlignment="1">
      <alignment horizontal="center" vertical="center"/>
    </xf>
    <xf numFmtId="0" fontId="24" fillId="0" borderId="1" xfId="4" applyFont="1" applyBorder="1">
      <alignment vertical="center"/>
    </xf>
    <xf numFmtId="0" fontId="28" fillId="0" borderId="9" xfId="4" applyFont="1" applyBorder="1" applyAlignment="1">
      <alignment horizontal="center" vertical="center"/>
    </xf>
    <xf numFmtId="179" fontId="28" fillId="0" borderId="1" xfId="4" applyNumberFormat="1" applyFont="1" applyBorder="1" applyAlignment="1">
      <alignment horizontal="center" vertical="center"/>
    </xf>
    <xf numFmtId="0" fontId="24" fillId="0" borderId="1" xfId="4" applyFont="1" applyBorder="1" applyAlignment="1">
      <alignment horizontal="center" vertical="center" wrapText="1"/>
    </xf>
    <xf numFmtId="0" fontId="28" fillId="0" borderId="7" xfId="4" applyFont="1" applyBorder="1" applyAlignment="1">
      <alignment horizontal="center" vertical="center" wrapText="1"/>
    </xf>
    <xf numFmtId="0" fontId="28" fillId="0" borderId="10" xfId="4" applyFont="1" applyBorder="1" applyAlignment="1">
      <alignment horizontal="center" vertical="center" wrapText="1"/>
    </xf>
    <xf numFmtId="0" fontId="28" fillId="0" borderId="11" xfId="4" applyFont="1" applyBorder="1" applyAlignment="1">
      <alignment horizontal="center" vertical="center" wrapText="1"/>
    </xf>
    <xf numFmtId="49" fontId="28" fillId="0" borderId="1" xfId="4" applyNumberFormat="1" applyFont="1" applyBorder="1" applyAlignment="1">
      <alignment horizontal="center" vertical="center"/>
    </xf>
    <xf numFmtId="0" fontId="28" fillId="0" borderId="9" xfId="4" applyFont="1" applyBorder="1" applyAlignment="1">
      <alignment horizontal="center" vertical="center" wrapText="1"/>
    </xf>
    <xf numFmtId="0" fontId="24" fillId="3" borderId="1" xfId="4" applyFont="1" applyFill="1" applyBorder="1" applyAlignment="1">
      <alignment horizontal="center" vertical="center" wrapText="1"/>
    </xf>
    <xf numFmtId="0" fontId="24" fillId="3" borderId="6" xfId="4" applyFont="1" applyFill="1" applyBorder="1" applyAlignment="1">
      <alignment horizontal="center" vertical="center"/>
    </xf>
    <xf numFmtId="0" fontId="24" fillId="0" borderId="6" xfId="4" applyFont="1" applyBorder="1" applyAlignment="1">
      <alignment horizontal="center" vertical="center"/>
    </xf>
    <xf numFmtId="0" fontId="24" fillId="3" borderId="1" xfId="4" applyFont="1" applyFill="1" applyBorder="1" applyAlignment="1">
      <alignment horizontal="center" vertical="center"/>
    </xf>
    <xf numFmtId="0" fontId="26" fillId="3" borderId="1" xfId="0" applyFont="1" applyFill="1" applyBorder="1" applyAlignment="1">
      <alignment vertical="center"/>
    </xf>
    <xf numFmtId="0" fontId="27" fillId="3" borderId="28" xfId="3" applyFont="1" applyFill="1" applyBorder="1" applyAlignment="1">
      <alignment horizontal="center" vertical="center"/>
    </xf>
    <xf numFmtId="0" fontId="27" fillId="3" borderId="12" xfId="3" applyFont="1" applyFill="1" applyBorder="1" applyAlignment="1">
      <alignment horizontal="center" vertical="center"/>
    </xf>
    <xf numFmtId="0" fontId="27" fillId="3" borderId="45" xfId="3" applyFont="1" applyFill="1" applyBorder="1" applyAlignment="1">
      <alignment horizontal="center" vertical="center"/>
    </xf>
    <xf numFmtId="0" fontId="38" fillId="5" borderId="31" xfId="3" applyFont="1" applyFill="1" applyBorder="1" applyAlignment="1">
      <alignment horizontal="center" vertical="center"/>
    </xf>
    <xf numFmtId="0" fontId="38" fillId="5" borderId="37" xfId="3" applyFont="1" applyFill="1" applyBorder="1" applyAlignment="1">
      <alignment horizontal="center" vertical="center"/>
    </xf>
    <xf numFmtId="0" fontId="38" fillId="5" borderId="38" xfId="3" applyFont="1" applyFill="1" applyBorder="1" applyAlignment="1">
      <alignment horizontal="center" vertical="center"/>
    </xf>
    <xf numFmtId="0" fontId="38" fillId="5" borderId="31" xfId="3" applyFont="1" applyFill="1" applyBorder="1" applyAlignment="1">
      <alignment horizontal="left" vertical="center" shrinkToFit="1"/>
    </xf>
    <xf numFmtId="0" fontId="38" fillId="5" borderId="37" xfId="3" applyFont="1" applyFill="1" applyBorder="1" applyAlignment="1">
      <alignment horizontal="left" vertical="center" shrinkToFit="1"/>
    </xf>
    <xf numFmtId="0" fontId="38" fillId="5" borderId="38" xfId="3" applyFont="1" applyFill="1" applyBorder="1" applyAlignment="1">
      <alignment horizontal="left" vertical="center" shrinkToFit="1"/>
    </xf>
    <xf numFmtId="0" fontId="27" fillId="3" borderId="14" xfId="3" applyFont="1" applyFill="1" applyBorder="1" applyAlignment="1">
      <alignment horizontal="center" vertical="center"/>
    </xf>
    <xf numFmtId="0" fontId="27" fillId="3" borderId="15" xfId="3" applyFont="1" applyFill="1" applyBorder="1" applyAlignment="1">
      <alignment horizontal="center" vertical="center"/>
    </xf>
    <xf numFmtId="0" fontId="27" fillId="3" borderId="16" xfId="3" applyFont="1" applyFill="1" applyBorder="1" applyAlignment="1">
      <alignment horizontal="center" vertical="center"/>
    </xf>
    <xf numFmtId="181" fontId="38" fillId="5" borderId="46" xfId="3" applyNumberFormat="1" applyFont="1" applyFill="1" applyBorder="1" applyAlignment="1">
      <alignment horizontal="center" vertical="center"/>
    </xf>
    <xf numFmtId="181" fontId="38" fillId="5" borderId="47" xfId="3" applyNumberFormat="1" applyFont="1" applyFill="1" applyBorder="1" applyAlignment="1">
      <alignment horizontal="center" vertical="center"/>
    </xf>
    <xf numFmtId="181" fontId="38" fillId="5" borderId="48" xfId="3" applyNumberFormat="1" applyFont="1" applyFill="1" applyBorder="1" applyAlignment="1">
      <alignment horizontal="center" vertical="center"/>
    </xf>
    <xf numFmtId="0" fontId="39" fillId="0" borderId="0" xfId="3" applyFont="1" applyAlignment="1">
      <alignment horizontal="center" vertical="center"/>
    </xf>
    <xf numFmtId="0" fontId="40" fillId="0" borderId="0" xfId="3" applyFont="1" applyAlignment="1">
      <alignment horizontal="left" vertical="top" wrapText="1"/>
    </xf>
    <xf numFmtId="181" fontId="38" fillId="5" borderId="31" xfId="3" applyNumberFormat="1" applyFont="1" applyFill="1" applyBorder="1" applyAlignment="1">
      <alignment horizontal="center" vertical="center"/>
    </xf>
    <xf numFmtId="181" fontId="38" fillId="5" borderId="37" xfId="3" applyNumberFormat="1" applyFont="1" applyFill="1" applyBorder="1" applyAlignment="1">
      <alignment horizontal="center" vertical="center"/>
    </xf>
    <xf numFmtId="181" fontId="38" fillId="5" borderId="38" xfId="3" applyNumberFormat="1" applyFont="1" applyFill="1" applyBorder="1" applyAlignment="1">
      <alignment horizontal="center" vertical="center"/>
    </xf>
    <xf numFmtId="0" fontId="38" fillId="5" borderId="31" xfId="3" applyFont="1" applyFill="1" applyBorder="1" applyAlignment="1">
      <alignment horizontal="left" vertical="center"/>
    </xf>
    <xf numFmtId="0" fontId="38" fillId="5" borderId="37" xfId="3" applyFont="1" applyFill="1" applyBorder="1" applyAlignment="1">
      <alignment horizontal="left" vertical="center"/>
    </xf>
    <xf numFmtId="0" fontId="38" fillId="5" borderId="38" xfId="3" applyFont="1" applyFill="1" applyBorder="1" applyAlignment="1">
      <alignment horizontal="left" vertical="center"/>
    </xf>
    <xf numFmtId="0" fontId="10" fillId="0" borderId="40" xfId="5" applyFont="1" applyBorder="1" applyAlignment="1">
      <alignment horizontal="center" vertical="center" wrapText="1"/>
    </xf>
    <xf numFmtId="0" fontId="10" fillId="0" borderId="41" xfId="5" applyFont="1" applyBorder="1" applyAlignment="1">
      <alignment horizontal="center" vertical="center" wrapText="1"/>
    </xf>
    <xf numFmtId="0" fontId="10" fillId="0" borderId="2" xfId="5" applyFont="1" applyBorder="1" applyAlignment="1">
      <alignment horizontal="center" vertical="center" wrapText="1"/>
    </xf>
    <xf numFmtId="0" fontId="10" fillId="0" borderId="22" xfId="5" applyFont="1" applyBorder="1" applyAlignment="1">
      <alignment horizontal="center" vertical="center" wrapText="1"/>
    </xf>
    <xf numFmtId="0" fontId="41" fillId="0" borderId="29" xfId="5" applyFont="1" applyBorder="1" applyAlignment="1">
      <alignment horizontal="center" vertical="center" wrapText="1"/>
    </xf>
    <xf numFmtId="0" fontId="41" fillId="0" borderId="39" xfId="5" applyFont="1" applyBorder="1" applyAlignment="1">
      <alignment horizontal="center" vertical="center" wrapText="1"/>
    </xf>
    <xf numFmtId="0" fontId="27" fillId="0" borderId="42" xfId="3" applyFont="1" applyBorder="1" applyAlignment="1">
      <alignment horizontal="center" vertical="center"/>
    </xf>
    <xf numFmtId="0" fontId="27" fillId="0" borderId="43" xfId="3" applyFont="1" applyBorder="1" applyAlignment="1">
      <alignment horizontal="center" vertical="center"/>
    </xf>
    <xf numFmtId="0" fontId="27" fillId="0" borderId="44" xfId="3" applyFont="1" applyBorder="1" applyAlignment="1">
      <alignment horizontal="center" vertical="center"/>
    </xf>
    <xf numFmtId="0" fontId="27" fillId="0" borderId="17" xfId="3" applyFont="1" applyBorder="1" applyAlignment="1">
      <alignment horizontal="center" vertical="center"/>
    </xf>
    <xf numFmtId="0" fontId="27" fillId="0" borderId="20" xfId="3" applyFont="1" applyBorder="1" applyAlignment="1">
      <alignment horizontal="center" vertical="center"/>
    </xf>
    <xf numFmtId="0" fontId="27" fillId="0" borderId="24" xfId="3" applyFont="1" applyBorder="1" applyAlignment="1">
      <alignment horizontal="center" vertical="center"/>
    </xf>
  </cellXfs>
  <cellStyles count="8">
    <cellStyle name="標準" xfId="0" builtinId="0"/>
    <cellStyle name="標準 2" xfId="2" xr:uid="{69373327-0725-453F-A7DE-E19243D39C46}"/>
    <cellStyle name="標準 4" xfId="3" xr:uid="{FF7BC7B3-C817-478D-B326-B13678112FDB}"/>
    <cellStyle name="標準 4_12 施設利用状況表（国庫補助金整備分）" xfId="5" xr:uid="{E7B0F9C9-0733-4775-9875-D88D8F806D91}"/>
    <cellStyle name="標準 5" xfId="1" xr:uid="{A8F02C2A-19EB-44D4-8DFE-35E022E49243}"/>
    <cellStyle name="標準 5 2" xfId="6" xr:uid="{EDE13FA5-0670-4A4B-96FF-5C223C4B1B3D}"/>
    <cellStyle name="標準 6" xfId="7" xr:uid="{FE0A6A67-A602-43E7-9934-6D61552A6BCC}"/>
    <cellStyle name="標準_③-２加算様式（就労）" xfId="4" xr:uid="{4CAF0AA5-FBEC-4836-B9F4-440EAFB0D1D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638175</xdr:colOff>
      <xdr:row>171</xdr:row>
      <xdr:rowOff>76200</xdr:rowOff>
    </xdr:from>
    <xdr:to>
      <xdr:col>1</xdr:col>
      <xdr:colOff>2044700</xdr:colOff>
      <xdr:row>171</xdr:row>
      <xdr:rowOff>1219200</xdr:rowOff>
    </xdr:to>
    <xdr:pic>
      <xdr:nvPicPr>
        <xdr:cNvPr id="2" name="図 1">
          <a:extLst>
            <a:ext uri="{FF2B5EF4-FFF2-40B4-BE49-F238E27FC236}">
              <a16:creationId xmlns:a16="http://schemas.microsoft.com/office/drawing/2014/main" id="{2B059098-108C-46E2-92F6-79037B6D5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03784400"/>
          <a:ext cx="14097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828675</xdr:colOff>
      <xdr:row>187</xdr:row>
      <xdr:rowOff>57150</xdr:rowOff>
    </xdr:from>
    <xdr:to>
      <xdr:col>1</xdr:col>
      <xdr:colOff>2190750</xdr:colOff>
      <xdr:row>187</xdr:row>
      <xdr:rowOff>1206500</xdr:rowOff>
    </xdr:to>
    <xdr:pic>
      <xdr:nvPicPr>
        <xdr:cNvPr id="3" name="図 2">
          <a:extLst>
            <a:ext uri="{FF2B5EF4-FFF2-40B4-BE49-F238E27FC236}">
              <a16:creationId xmlns:a16="http://schemas.microsoft.com/office/drawing/2014/main" id="{6A88B375-78B0-4B98-AD6A-B58F4DC57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12127230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5A057-500B-4A3D-9581-6B22F38514E7}">
  <dimension ref="A1:J332"/>
  <sheetViews>
    <sheetView tabSelected="1" view="pageBreakPreview" zoomScale="108" zoomScaleNormal="100" zoomScaleSheetLayoutView="108" workbookViewId="0">
      <selection activeCell="A138" sqref="A138"/>
    </sheetView>
  </sheetViews>
  <sheetFormatPr defaultColWidth="7.75" defaultRowHeight="9.5"/>
  <cols>
    <col min="1" max="1" width="11" style="25" customWidth="1"/>
    <col min="2" max="2" width="39.83203125" style="25" customWidth="1"/>
    <col min="3" max="3" width="11" style="24" customWidth="1"/>
    <col min="4" max="4" width="5.75" style="24" customWidth="1"/>
    <col min="5" max="5" width="13.58203125" style="25" customWidth="1"/>
    <col min="6" max="6" width="29.75" style="24" customWidth="1"/>
    <col min="7" max="16384" width="7.75" style="24"/>
  </cols>
  <sheetData>
    <row r="1" spans="1:10" s="14" customFormat="1" ht="13">
      <c r="A1" s="170" t="s">
        <v>641</v>
      </c>
      <c r="B1" s="170"/>
      <c r="C1" s="170"/>
      <c r="D1" s="170"/>
      <c r="E1" s="170"/>
    </row>
    <row r="2" spans="1:10" s="14" customFormat="1" ht="13">
      <c r="A2" s="171" t="s">
        <v>642</v>
      </c>
      <c r="B2" s="172"/>
      <c r="C2" s="172"/>
      <c r="D2" s="172"/>
      <c r="E2" s="172"/>
    </row>
    <row r="3" spans="1:10" s="14" customFormat="1" ht="13">
      <c r="A3" s="6" t="s">
        <v>0</v>
      </c>
      <c r="B3" s="173"/>
      <c r="C3" s="173"/>
      <c r="D3" s="173"/>
      <c r="E3" s="173"/>
    </row>
    <row r="4" spans="1:10" s="14" customFormat="1" ht="13">
      <c r="A4" s="6" t="s">
        <v>1</v>
      </c>
      <c r="B4" s="6"/>
      <c r="C4" s="13" t="s">
        <v>2</v>
      </c>
      <c r="D4" s="173"/>
      <c r="E4" s="173"/>
    </row>
    <row r="5" spans="1:10" s="14" customFormat="1" ht="13">
      <c r="A5" s="36"/>
      <c r="B5" s="36"/>
      <c r="C5" s="37"/>
      <c r="D5" s="37"/>
      <c r="E5" s="37"/>
    </row>
    <row r="6" spans="1:10" s="14" customFormat="1" ht="21.75" customHeight="1">
      <c r="A6" s="175" t="s">
        <v>421</v>
      </c>
      <c r="B6" s="175"/>
      <c r="C6" s="1"/>
      <c r="D6" s="1"/>
      <c r="E6" s="12"/>
    </row>
    <row r="7" spans="1:10" s="16" customFormat="1" ht="13">
      <c r="A7" s="2" t="s">
        <v>3</v>
      </c>
      <c r="B7" s="3" t="s">
        <v>4</v>
      </c>
      <c r="C7" s="3" t="s">
        <v>5</v>
      </c>
      <c r="D7" s="3" t="s">
        <v>6</v>
      </c>
      <c r="E7" s="3" t="s">
        <v>7</v>
      </c>
      <c r="F7" s="15"/>
      <c r="G7" s="15"/>
      <c r="H7" s="15"/>
      <c r="I7" s="15"/>
      <c r="J7" s="15"/>
    </row>
    <row r="8" spans="1:10" s="16" customFormat="1" ht="39.75" customHeight="1">
      <c r="A8" s="4" t="s">
        <v>649</v>
      </c>
      <c r="B8" s="4"/>
      <c r="C8" s="5" t="s">
        <v>167</v>
      </c>
      <c r="D8" s="18"/>
      <c r="E8" s="5"/>
      <c r="F8" s="19"/>
      <c r="G8" s="19"/>
      <c r="H8" s="19"/>
      <c r="I8" s="19"/>
      <c r="J8" s="19"/>
    </row>
    <row r="9" spans="1:10" s="16" customFormat="1" ht="72" customHeight="1">
      <c r="A9" s="33"/>
      <c r="B9" s="4" t="s">
        <v>168</v>
      </c>
      <c r="C9" s="5" t="s">
        <v>169</v>
      </c>
      <c r="D9" s="18"/>
      <c r="E9" s="5" t="s">
        <v>170</v>
      </c>
      <c r="F9" s="19"/>
      <c r="G9" s="19"/>
      <c r="H9" s="19"/>
      <c r="I9" s="19"/>
      <c r="J9" s="19"/>
    </row>
    <row r="10" spans="1:10" s="16" customFormat="1" ht="42" customHeight="1">
      <c r="A10" s="34"/>
      <c r="B10" s="4" t="s">
        <v>171</v>
      </c>
      <c r="C10" s="5" t="s">
        <v>173</v>
      </c>
      <c r="D10" s="18"/>
      <c r="E10" s="5" t="s">
        <v>170</v>
      </c>
      <c r="F10" s="19"/>
      <c r="G10" s="19"/>
      <c r="H10" s="19"/>
      <c r="I10" s="19"/>
      <c r="J10" s="19"/>
    </row>
    <row r="11" spans="1:10" s="16" customFormat="1" ht="57">
      <c r="A11" s="34"/>
      <c r="B11" s="4" t="s">
        <v>172</v>
      </c>
      <c r="C11" s="5" t="s">
        <v>174</v>
      </c>
      <c r="D11" s="18"/>
      <c r="E11" s="5" t="s">
        <v>175</v>
      </c>
      <c r="F11" s="19"/>
      <c r="G11" s="19"/>
      <c r="H11" s="19"/>
      <c r="I11" s="19"/>
      <c r="J11" s="19"/>
    </row>
    <row r="12" spans="1:10" s="16" customFormat="1" ht="60" customHeight="1">
      <c r="A12" s="28"/>
      <c r="B12" s="4" t="s">
        <v>176</v>
      </c>
      <c r="C12" s="5" t="s">
        <v>643</v>
      </c>
      <c r="D12" s="18"/>
      <c r="E12" s="5" t="s">
        <v>170</v>
      </c>
      <c r="F12" s="19"/>
      <c r="G12" s="19"/>
      <c r="H12" s="19"/>
      <c r="I12" s="19"/>
      <c r="J12" s="19"/>
    </row>
    <row r="13" spans="1:10" s="16" customFormat="1" ht="39.75" customHeight="1">
      <c r="A13" s="43" t="s">
        <v>565</v>
      </c>
      <c r="B13" s="4"/>
      <c r="C13" s="5" t="s">
        <v>178</v>
      </c>
      <c r="D13" s="18"/>
      <c r="E13" s="5"/>
      <c r="F13" s="19"/>
      <c r="G13" s="19"/>
      <c r="H13" s="19"/>
      <c r="I13" s="19"/>
      <c r="J13" s="19"/>
    </row>
    <row r="14" spans="1:10" s="16" customFormat="1" ht="33.75" customHeight="1">
      <c r="A14" s="4" t="s">
        <v>644</v>
      </c>
      <c r="B14" s="4" t="s">
        <v>177</v>
      </c>
      <c r="C14" s="5" t="s">
        <v>179</v>
      </c>
      <c r="D14" s="18"/>
      <c r="E14" s="5"/>
      <c r="F14" s="19"/>
      <c r="G14" s="19"/>
      <c r="H14" s="19"/>
      <c r="I14" s="19"/>
      <c r="J14" s="19"/>
    </row>
    <row r="15" spans="1:10" s="16" customFormat="1" ht="76">
      <c r="A15" s="4" t="s">
        <v>8</v>
      </c>
      <c r="B15" s="4" t="s">
        <v>180</v>
      </c>
      <c r="C15" s="5" t="s">
        <v>181</v>
      </c>
      <c r="D15" s="18"/>
      <c r="E15" s="5" t="s">
        <v>25</v>
      </c>
      <c r="F15" s="19"/>
      <c r="G15" s="19"/>
      <c r="H15" s="19"/>
      <c r="I15" s="19"/>
      <c r="J15" s="19"/>
    </row>
    <row r="16" spans="1:10" s="16" customFormat="1" ht="136.5" customHeight="1">
      <c r="A16" s="33" t="s">
        <v>646</v>
      </c>
      <c r="B16" s="30" t="s">
        <v>182</v>
      </c>
      <c r="C16" s="44" t="s">
        <v>645</v>
      </c>
      <c r="D16" s="32"/>
      <c r="E16" s="31" t="s">
        <v>25</v>
      </c>
      <c r="F16" s="19"/>
      <c r="G16" s="19"/>
      <c r="H16" s="19"/>
      <c r="I16" s="19"/>
      <c r="J16" s="19"/>
    </row>
    <row r="17" spans="1:10" s="16" customFormat="1" ht="96" customHeight="1">
      <c r="A17" s="33"/>
      <c r="B17" s="33" t="s">
        <v>183</v>
      </c>
      <c r="C17" s="34" t="s">
        <v>184</v>
      </c>
      <c r="D17" s="35"/>
      <c r="E17" s="31" t="s">
        <v>25</v>
      </c>
      <c r="F17" s="19"/>
      <c r="G17" s="19"/>
      <c r="H17" s="19"/>
      <c r="I17" s="19"/>
      <c r="J17" s="19"/>
    </row>
    <row r="18" spans="1:10" s="16" customFormat="1" ht="97.5" customHeight="1">
      <c r="A18" s="33"/>
      <c r="B18" s="33" t="s">
        <v>186</v>
      </c>
      <c r="C18" s="34" t="s">
        <v>185</v>
      </c>
      <c r="D18" s="35"/>
      <c r="E18" s="31" t="s">
        <v>25</v>
      </c>
      <c r="F18" s="19"/>
      <c r="G18" s="19"/>
      <c r="H18" s="19"/>
      <c r="I18" s="19"/>
      <c r="J18" s="19"/>
    </row>
    <row r="19" spans="1:10" s="16" customFormat="1" ht="98.25" customHeight="1">
      <c r="A19" s="33"/>
      <c r="B19" s="33" t="s">
        <v>648</v>
      </c>
      <c r="C19" s="34" t="s">
        <v>187</v>
      </c>
      <c r="D19" s="35"/>
      <c r="E19" s="31" t="s">
        <v>25</v>
      </c>
      <c r="F19" s="19"/>
      <c r="G19" s="19"/>
      <c r="H19" s="19"/>
      <c r="I19" s="19"/>
      <c r="J19" s="19"/>
    </row>
    <row r="20" spans="1:10" s="16" customFormat="1" ht="76">
      <c r="A20" s="33"/>
      <c r="B20" s="27" t="s">
        <v>647</v>
      </c>
      <c r="C20" s="28" t="s">
        <v>188</v>
      </c>
      <c r="D20" s="29"/>
      <c r="E20" s="31" t="s">
        <v>25</v>
      </c>
      <c r="F20" s="19"/>
      <c r="G20" s="19"/>
      <c r="H20" s="19"/>
      <c r="I20" s="19"/>
      <c r="J20" s="19"/>
    </row>
    <row r="21" spans="1:10" s="16" customFormat="1" ht="76">
      <c r="A21" s="8" t="s">
        <v>630</v>
      </c>
      <c r="B21" s="4" t="s">
        <v>631</v>
      </c>
      <c r="C21" s="5" t="s">
        <v>189</v>
      </c>
      <c r="D21" s="18"/>
      <c r="E21" s="5" t="s">
        <v>25</v>
      </c>
      <c r="F21" s="19"/>
      <c r="G21" s="19"/>
      <c r="H21" s="19"/>
      <c r="I21" s="19"/>
      <c r="J21" s="19"/>
    </row>
    <row r="22" spans="1:10" s="16" customFormat="1" ht="34.5" customHeight="1">
      <c r="A22" s="4" t="s">
        <v>190</v>
      </c>
      <c r="B22" s="4" t="s">
        <v>191</v>
      </c>
      <c r="C22" s="5" t="s">
        <v>192</v>
      </c>
      <c r="D22" s="18"/>
      <c r="E22" s="5" t="s">
        <v>193</v>
      </c>
      <c r="F22" s="19"/>
      <c r="G22" s="19"/>
      <c r="H22" s="19"/>
      <c r="I22" s="19"/>
      <c r="J22" s="19"/>
    </row>
    <row r="23" spans="1:10" s="16" customFormat="1" ht="48" customHeight="1">
      <c r="A23" s="4" t="s">
        <v>194</v>
      </c>
      <c r="B23" s="8" t="s">
        <v>632</v>
      </c>
      <c r="C23" s="5" t="s">
        <v>202</v>
      </c>
      <c r="D23" s="18"/>
      <c r="E23" s="5" t="s">
        <v>206</v>
      </c>
      <c r="F23" s="19"/>
      <c r="G23" s="19"/>
      <c r="H23" s="19"/>
      <c r="I23" s="19"/>
      <c r="J23" s="19"/>
    </row>
    <row r="24" spans="1:10" s="16" customFormat="1" ht="66.5">
      <c r="A24" s="4" t="s">
        <v>195</v>
      </c>
      <c r="B24" s="8" t="s">
        <v>196</v>
      </c>
      <c r="C24" s="5" t="s">
        <v>203</v>
      </c>
      <c r="D24" s="18"/>
      <c r="E24" s="5" t="s">
        <v>205</v>
      </c>
      <c r="F24" s="19"/>
      <c r="G24" s="19"/>
      <c r="H24" s="19"/>
      <c r="I24" s="19"/>
      <c r="J24" s="19"/>
    </row>
    <row r="25" spans="1:10" s="16" customFormat="1" ht="66" customHeight="1">
      <c r="A25" s="4" t="s">
        <v>200</v>
      </c>
      <c r="B25" s="4" t="s">
        <v>197</v>
      </c>
      <c r="C25" s="5" t="s">
        <v>201</v>
      </c>
      <c r="D25" s="18"/>
      <c r="E25" s="5" t="s">
        <v>207</v>
      </c>
      <c r="F25" s="19"/>
      <c r="G25" s="19"/>
      <c r="H25" s="19"/>
      <c r="I25" s="19"/>
      <c r="J25" s="19"/>
    </row>
    <row r="26" spans="1:10" s="16" customFormat="1" ht="149" customHeight="1">
      <c r="A26" s="7" t="s">
        <v>9</v>
      </c>
      <c r="B26" s="5" t="s">
        <v>198</v>
      </c>
      <c r="C26" s="5" t="s">
        <v>204</v>
      </c>
      <c r="D26" s="18"/>
      <c r="E26" s="5" t="s">
        <v>18</v>
      </c>
      <c r="F26" s="19"/>
      <c r="G26" s="19"/>
      <c r="H26" s="19"/>
      <c r="I26" s="19"/>
      <c r="J26" s="19"/>
    </row>
    <row r="27" spans="1:10" s="16" customFormat="1" ht="39.75" customHeight="1">
      <c r="A27" s="30" t="s">
        <v>199</v>
      </c>
      <c r="B27" s="4"/>
      <c r="C27" s="5" t="s">
        <v>211</v>
      </c>
      <c r="D27" s="18"/>
      <c r="E27" s="5"/>
      <c r="F27" s="19"/>
      <c r="G27" s="19"/>
      <c r="H27" s="19"/>
      <c r="I27" s="19"/>
      <c r="J27" s="19"/>
    </row>
    <row r="28" spans="1:10" s="16" customFormat="1" ht="28.5">
      <c r="A28" s="43" t="s">
        <v>208</v>
      </c>
      <c r="B28" s="30" t="s">
        <v>209</v>
      </c>
      <c r="C28" s="31" t="s">
        <v>212</v>
      </c>
      <c r="D28" s="32"/>
      <c r="E28" s="31" t="s">
        <v>69</v>
      </c>
      <c r="F28" s="19"/>
      <c r="G28" s="19"/>
      <c r="H28" s="19"/>
      <c r="I28" s="19"/>
      <c r="J28" s="19"/>
    </row>
    <row r="29" spans="1:10" s="16" customFormat="1" ht="28.5" customHeight="1">
      <c r="A29" s="34"/>
      <c r="B29" s="40" t="s">
        <v>210</v>
      </c>
      <c r="C29" s="34" t="s">
        <v>213</v>
      </c>
      <c r="D29" s="35"/>
      <c r="E29" s="41"/>
      <c r="F29" s="19"/>
      <c r="G29" s="19"/>
      <c r="H29" s="19"/>
      <c r="I29" s="19"/>
      <c r="J29" s="19"/>
    </row>
    <row r="30" spans="1:10" s="16" customFormat="1" ht="36" customHeight="1">
      <c r="A30" s="34"/>
      <c r="B30" s="27" t="s">
        <v>650</v>
      </c>
      <c r="C30" s="46" t="s">
        <v>633</v>
      </c>
      <c r="D30" s="29"/>
      <c r="E30" s="28" t="s">
        <v>69</v>
      </c>
      <c r="F30" s="19"/>
      <c r="G30" s="19"/>
      <c r="H30" s="19"/>
      <c r="I30" s="19"/>
      <c r="J30" s="19"/>
    </row>
    <row r="31" spans="1:10" s="16" customFormat="1" ht="28.5">
      <c r="A31" s="4" t="s">
        <v>214</v>
      </c>
      <c r="B31" s="4" t="s">
        <v>215</v>
      </c>
      <c r="C31" s="5" t="s">
        <v>216</v>
      </c>
      <c r="D31" s="18"/>
      <c r="E31" s="5" t="s">
        <v>69</v>
      </c>
      <c r="F31" s="19"/>
      <c r="G31" s="19"/>
      <c r="H31" s="19"/>
      <c r="I31" s="19"/>
      <c r="J31" s="19"/>
    </row>
    <row r="32" spans="1:10" s="16" customFormat="1" ht="28.5">
      <c r="A32" s="4" t="s">
        <v>217</v>
      </c>
      <c r="B32" s="4" t="s">
        <v>218</v>
      </c>
      <c r="C32" s="7" t="s">
        <v>634</v>
      </c>
      <c r="D32" s="18"/>
      <c r="E32" s="5" t="s">
        <v>566</v>
      </c>
      <c r="F32" s="19"/>
      <c r="G32" s="19"/>
      <c r="H32" s="19"/>
      <c r="I32" s="19"/>
      <c r="J32" s="19"/>
    </row>
    <row r="33" spans="1:10" s="16" customFormat="1" ht="28.5">
      <c r="A33" s="4" t="s">
        <v>220</v>
      </c>
      <c r="B33" s="4" t="s">
        <v>219</v>
      </c>
      <c r="C33" s="7" t="s">
        <v>635</v>
      </c>
      <c r="D33" s="18"/>
      <c r="E33" s="5" t="s">
        <v>566</v>
      </c>
      <c r="F33" s="19"/>
      <c r="G33" s="19"/>
      <c r="H33" s="19"/>
      <c r="I33" s="19"/>
      <c r="J33" s="19"/>
    </row>
    <row r="34" spans="1:10" s="16" customFormat="1" ht="36" customHeight="1">
      <c r="A34" s="4" t="s">
        <v>221</v>
      </c>
      <c r="B34" s="4" t="s">
        <v>222</v>
      </c>
      <c r="C34" s="7" t="s">
        <v>636</v>
      </c>
      <c r="D34" s="18"/>
      <c r="E34" s="5" t="s">
        <v>566</v>
      </c>
      <c r="F34" s="19"/>
      <c r="G34" s="19"/>
      <c r="H34" s="19"/>
      <c r="I34" s="19"/>
      <c r="J34" s="19"/>
    </row>
    <row r="35" spans="1:10" s="16" customFormat="1" ht="107" customHeight="1">
      <c r="A35" s="5" t="s">
        <v>9</v>
      </c>
      <c r="B35" s="5" t="s">
        <v>223</v>
      </c>
      <c r="C35" s="5" t="s">
        <v>224</v>
      </c>
      <c r="D35" s="18"/>
      <c r="E35" s="5" t="s">
        <v>18</v>
      </c>
      <c r="F35" s="21"/>
      <c r="G35" s="19"/>
      <c r="H35" s="19"/>
      <c r="I35" s="19"/>
      <c r="J35" s="19"/>
    </row>
    <row r="36" spans="1:10" s="16" customFormat="1" ht="39.75" customHeight="1">
      <c r="A36" s="8" t="s">
        <v>225</v>
      </c>
      <c r="B36" s="5"/>
      <c r="C36" s="5" t="s">
        <v>211</v>
      </c>
      <c r="D36" s="18"/>
      <c r="E36" s="5"/>
      <c r="F36" s="19"/>
      <c r="G36" s="19"/>
      <c r="H36" s="19"/>
      <c r="I36" s="19"/>
      <c r="J36" s="19"/>
    </row>
    <row r="37" spans="1:10" s="16" customFormat="1" ht="75.5" customHeight="1">
      <c r="A37" s="40" t="s">
        <v>226</v>
      </c>
      <c r="B37" s="4" t="s">
        <v>227</v>
      </c>
      <c r="C37" s="5" t="s">
        <v>422</v>
      </c>
      <c r="D37" s="18"/>
      <c r="E37" s="5" t="s">
        <v>567</v>
      </c>
      <c r="F37" s="19"/>
      <c r="G37" s="19"/>
      <c r="H37" s="19"/>
      <c r="I37" s="19"/>
      <c r="J37" s="19"/>
    </row>
    <row r="38" spans="1:10" s="17" customFormat="1" ht="38">
      <c r="A38" s="52"/>
      <c r="B38" s="9" t="s">
        <v>628</v>
      </c>
      <c r="C38" s="10" t="s">
        <v>423</v>
      </c>
      <c r="D38" s="20"/>
      <c r="E38" s="10" t="s">
        <v>568</v>
      </c>
      <c r="F38" s="21"/>
      <c r="G38" s="21"/>
      <c r="H38" s="21"/>
      <c r="I38" s="21"/>
      <c r="J38" s="21"/>
    </row>
    <row r="39" spans="1:10" s="16" customFormat="1" ht="46.5" customHeight="1">
      <c r="A39" s="38" t="s">
        <v>228</v>
      </c>
      <c r="B39" s="4" t="s">
        <v>229</v>
      </c>
      <c r="C39" s="5" t="s">
        <v>424</v>
      </c>
      <c r="D39" s="18"/>
      <c r="E39" s="5" t="s">
        <v>569</v>
      </c>
      <c r="F39" s="19"/>
      <c r="G39" s="19"/>
      <c r="H39" s="19"/>
      <c r="I39" s="19"/>
      <c r="J39" s="19"/>
    </row>
    <row r="40" spans="1:10" s="16" customFormat="1" ht="38">
      <c r="A40" s="34"/>
      <c r="B40" s="8" t="s">
        <v>230</v>
      </c>
      <c r="C40" s="5" t="s">
        <v>425</v>
      </c>
      <c r="D40" s="18"/>
      <c r="E40" s="5" t="s">
        <v>570</v>
      </c>
      <c r="F40" s="19"/>
      <c r="G40" s="19"/>
      <c r="H40" s="19"/>
      <c r="I40" s="19"/>
      <c r="J40" s="19"/>
    </row>
    <row r="41" spans="1:10" s="16" customFormat="1" ht="38">
      <c r="A41" s="34"/>
      <c r="B41" s="4" t="s">
        <v>231</v>
      </c>
      <c r="C41" s="5" t="s">
        <v>426</v>
      </c>
      <c r="D41" s="18"/>
      <c r="E41" s="5" t="s">
        <v>571</v>
      </c>
      <c r="F41" s="19"/>
      <c r="G41" s="19"/>
      <c r="H41" s="19"/>
      <c r="I41" s="19"/>
      <c r="J41" s="19"/>
    </row>
    <row r="42" spans="1:10" s="16" customFormat="1" ht="38">
      <c r="A42" s="33"/>
      <c r="B42" s="4" t="s">
        <v>232</v>
      </c>
      <c r="C42" s="5" t="s">
        <v>427</v>
      </c>
      <c r="D42" s="18"/>
      <c r="E42" s="5" t="s">
        <v>570</v>
      </c>
      <c r="F42" s="19"/>
      <c r="G42" s="19"/>
      <c r="H42" s="19"/>
      <c r="I42" s="19"/>
      <c r="J42" s="19"/>
    </row>
    <row r="43" spans="1:10" s="16" customFormat="1" ht="28.5">
      <c r="A43" s="5" t="s">
        <v>233</v>
      </c>
      <c r="B43" s="5" t="s">
        <v>243</v>
      </c>
      <c r="C43" s="5" t="s">
        <v>428</v>
      </c>
      <c r="D43" s="18"/>
      <c r="E43" s="5" t="s">
        <v>18</v>
      </c>
      <c r="F43" s="19"/>
      <c r="G43" s="19"/>
      <c r="H43" s="19"/>
      <c r="I43" s="19"/>
      <c r="J43" s="19"/>
    </row>
    <row r="44" spans="1:10" s="16" customFormat="1" ht="38.5" customHeight="1">
      <c r="A44" s="5" t="s">
        <v>234</v>
      </c>
      <c r="B44" s="5" t="s">
        <v>244</v>
      </c>
      <c r="C44" s="5" t="s">
        <v>429</v>
      </c>
      <c r="D44" s="18"/>
      <c r="E44" s="5" t="s">
        <v>18</v>
      </c>
      <c r="F44" s="19"/>
      <c r="G44" s="19"/>
      <c r="H44" s="19"/>
      <c r="I44" s="19"/>
      <c r="J44" s="19"/>
    </row>
    <row r="45" spans="1:10" s="16" customFormat="1" ht="57.5" customHeight="1">
      <c r="A45" s="5" t="s">
        <v>235</v>
      </c>
      <c r="B45" s="5" t="s">
        <v>16</v>
      </c>
      <c r="C45" s="5" t="s">
        <v>17</v>
      </c>
      <c r="D45" s="18"/>
      <c r="E45" s="5" t="s">
        <v>18</v>
      </c>
      <c r="F45" s="19"/>
      <c r="G45" s="19"/>
      <c r="H45" s="19"/>
      <c r="I45" s="19"/>
      <c r="J45" s="19"/>
    </row>
    <row r="46" spans="1:10" s="16" customFormat="1" ht="36" customHeight="1">
      <c r="A46" s="8" t="s">
        <v>236</v>
      </c>
      <c r="B46" s="4" t="s">
        <v>651</v>
      </c>
      <c r="C46" s="5" t="s">
        <v>430</v>
      </c>
      <c r="D46" s="18"/>
      <c r="E46" s="5" t="s">
        <v>569</v>
      </c>
      <c r="F46" s="19"/>
      <c r="G46" s="19"/>
      <c r="H46" s="19"/>
      <c r="I46" s="19"/>
      <c r="J46" s="19"/>
    </row>
    <row r="47" spans="1:10" s="16" customFormat="1" ht="50" customHeight="1">
      <c r="A47" s="34" t="s">
        <v>237</v>
      </c>
      <c r="B47" s="5" t="s">
        <v>245</v>
      </c>
      <c r="C47" s="5" t="s">
        <v>431</v>
      </c>
      <c r="D47" s="18"/>
      <c r="E47" s="5" t="s">
        <v>18</v>
      </c>
      <c r="F47" s="19"/>
      <c r="G47" s="19"/>
      <c r="H47" s="19"/>
      <c r="I47" s="19"/>
      <c r="J47" s="19"/>
    </row>
    <row r="48" spans="1:10" s="16" customFormat="1" ht="46.5" customHeight="1">
      <c r="A48" s="34"/>
      <c r="B48" s="5" t="s">
        <v>246</v>
      </c>
      <c r="C48" s="5" t="s">
        <v>432</v>
      </c>
      <c r="D48" s="18"/>
      <c r="E48" s="5" t="s">
        <v>18</v>
      </c>
      <c r="F48" s="19"/>
      <c r="G48" s="19"/>
      <c r="H48" s="19"/>
      <c r="I48" s="19"/>
      <c r="J48" s="19"/>
    </row>
    <row r="49" spans="1:10" s="16" customFormat="1" ht="43" customHeight="1">
      <c r="A49" s="4" t="s">
        <v>238</v>
      </c>
      <c r="B49" s="4" t="s">
        <v>247</v>
      </c>
      <c r="C49" s="5" t="s">
        <v>433</v>
      </c>
      <c r="D49" s="18"/>
      <c r="E49" s="5" t="s">
        <v>434</v>
      </c>
      <c r="F49" s="19"/>
      <c r="G49" s="19"/>
      <c r="H49" s="19"/>
      <c r="I49" s="19"/>
      <c r="J49" s="19"/>
    </row>
    <row r="50" spans="1:10" s="16" customFormat="1" ht="58.5" customHeight="1">
      <c r="A50" s="40" t="s">
        <v>239</v>
      </c>
      <c r="B50" s="4" t="s">
        <v>248</v>
      </c>
      <c r="C50" s="5" t="s">
        <v>435</v>
      </c>
      <c r="D50" s="18"/>
      <c r="E50" s="5" t="s">
        <v>572</v>
      </c>
      <c r="F50" s="19"/>
      <c r="G50" s="19"/>
      <c r="H50" s="19"/>
      <c r="I50" s="19"/>
      <c r="J50" s="19"/>
    </row>
    <row r="51" spans="1:10" s="16" customFormat="1" ht="47.5">
      <c r="A51" s="28"/>
      <c r="B51" s="4" t="s">
        <v>653</v>
      </c>
      <c r="C51" s="5" t="s">
        <v>436</v>
      </c>
      <c r="D51" s="18"/>
      <c r="E51" s="5" t="s">
        <v>572</v>
      </c>
      <c r="F51" s="19"/>
      <c r="G51" s="19"/>
      <c r="H51" s="19"/>
      <c r="I51" s="19"/>
      <c r="J51" s="19"/>
    </row>
    <row r="52" spans="1:10" s="16" customFormat="1" ht="38">
      <c r="A52" s="33" t="s">
        <v>240</v>
      </c>
      <c r="B52" s="4" t="s">
        <v>654</v>
      </c>
      <c r="C52" s="5" t="s">
        <v>437</v>
      </c>
      <c r="D52" s="18"/>
      <c r="E52" s="5" t="s">
        <v>573</v>
      </c>
      <c r="F52" s="19"/>
      <c r="G52" s="19"/>
      <c r="H52" s="19"/>
      <c r="I52" s="19"/>
      <c r="J52" s="19"/>
    </row>
    <row r="53" spans="1:10" s="16" customFormat="1" ht="38">
      <c r="A53" s="28"/>
      <c r="B53" s="4" t="s">
        <v>249</v>
      </c>
      <c r="C53" s="5" t="s">
        <v>438</v>
      </c>
      <c r="D53" s="18"/>
      <c r="E53" s="5" t="s">
        <v>573</v>
      </c>
      <c r="F53" s="19"/>
      <c r="G53" s="19"/>
      <c r="H53" s="19"/>
      <c r="I53" s="19"/>
      <c r="J53" s="19"/>
    </row>
    <row r="54" spans="1:10" s="16" customFormat="1" ht="66.5">
      <c r="A54" s="34" t="s">
        <v>241</v>
      </c>
      <c r="B54" s="5" t="s">
        <v>250</v>
      </c>
      <c r="C54" s="5" t="s">
        <v>439</v>
      </c>
      <c r="D54" s="18"/>
      <c r="E54" s="5" t="s">
        <v>18</v>
      </c>
      <c r="F54" s="19"/>
      <c r="G54" s="19"/>
      <c r="H54" s="19"/>
      <c r="I54" s="19"/>
      <c r="J54" s="19"/>
    </row>
    <row r="55" spans="1:10" s="16" customFormat="1" ht="64.5" customHeight="1">
      <c r="A55" s="27"/>
      <c r="B55" s="5" t="s">
        <v>251</v>
      </c>
      <c r="C55" s="5" t="s">
        <v>440</v>
      </c>
      <c r="D55" s="18"/>
      <c r="E55" s="5" t="s">
        <v>18</v>
      </c>
      <c r="F55" s="19"/>
      <c r="G55" s="19"/>
      <c r="H55" s="19"/>
      <c r="I55" s="19"/>
      <c r="J55" s="19"/>
    </row>
    <row r="56" spans="1:10" s="16" customFormat="1" ht="36" customHeight="1">
      <c r="A56" s="40" t="s">
        <v>242</v>
      </c>
      <c r="B56" s="4" t="s">
        <v>252</v>
      </c>
      <c r="C56" s="5" t="s">
        <v>441</v>
      </c>
      <c r="D56" s="18"/>
      <c r="E56" s="5" t="s">
        <v>574</v>
      </c>
      <c r="F56" s="19"/>
      <c r="G56" s="19"/>
      <c r="H56" s="19"/>
      <c r="I56" s="19"/>
      <c r="J56" s="19"/>
    </row>
    <row r="57" spans="1:10" s="16" customFormat="1" ht="46.5" customHeight="1">
      <c r="A57" s="34"/>
      <c r="B57" s="4" t="s">
        <v>652</v>
      </c>
      <c r="C57" s="5" t="s">
        <v>442</v>
      </c>
      <c r="D57" s="18"/>
      <c r="E57" s="5" t="s">
        <v>574</v>
      </c>
      <c r="F57" s="19"/>
      <c r="G57" s="19"/>
      <c r="H57" s="19"/>
      <c r="I57" s="19"/>
      <c r="J57" s="19"/>
    </row>
    <row r="58" spans="1:10" s="16" customFormat="1" ht="46.5" customHeight="1">
      <c r="A58" s="34"/>
      <c r="B58" s="30" t="s">
        <v>253</v>
      </c>
      <c r="C58" s="31" t="s">
        <v>443</v>
      </c>
      <c r="D58" s="32"/>
      <c r="E58" s="31" t="s">
        <v>574</v>
      </c>
      <c r="F58" s="19"/>
      <c r="G58" s="19"/>
      <c r="H58" s="19"/>
      <c r="I58" s="19"/>
      <c r="J58" s="19"/>
    </row>
    <row r="59" spans="1:10" s="16" customFormat="1" ht="174.75" customHeight="1">
      <c r="A59" s="34"/>
      <c r="B59" s="27" t="s">
        <v>655</v>
      </c>
      <c r="C59" s="28" t="s">
        <v>444</v>
      </c>
      <c r="D59" s="29"/>
      <c r="E59" s="28" t="s">
        <v>574</v>
      </c>
      <c r="F59" s="19"/>
      <c r="G59" s="19"/>
      <c r="H59" s="19"/>
      <c r="I59" s="19"/>
      <c r="J59" s="19"/>
    </row>
    <row r="60" spans="1:10" s="16" customFormat="1" ht="47.25" customHeight="1">
      <c r="A60" s="34"/>
      <c r="B60" s="4" t="s">
        <v>656</v>
      </c>
      <c r="C60" s="5" t="s">
        <v>445</v>
      </c>
      <c r="D60" s="18"/>
      <c r="E60" s="5" t="s">
        <v>575</v>
      </c>
      <c r="F60" s="19"/>
      <c r="G60" s="19"/>
      <c r="H60" s="19"/>
      <c r="I60" s="19"/>
      <c r="J60" s="19"/>
    </row>
    <row r="61" spans="1:10" s="16" customFormat="1" ht="48.5" customHeight="1">
      <c r="A61" s="28"/>
      <c r="B61" s="4" t="s">
        <v>254</v>
      </c>
      <c r="C61" s="5" t="s">
        <v>446</v>
      </c>
      <c r="D61" s="18"/>
      <c r="E61" s="5" t="s">
        <v>576</v>
      </c>
      <c r="F61" s="19"/>
      <c r="G61" s="19"/>
      <c r="H61" s="19"/>
      <c r="I61" s="19"/>
      <c r="J61" s="19"/>
    </row>
    <row r="62" spans="1:10" s="16" customFormat="1" ht="133">
      <c r="A62" s="5" t="s">
        <v>657</v>
      </c>
      <c r="B62" s="5" t="s">
        <v>255</v>
      </c>
      <c r="C62" s="5" t="s">
        <v>447</v>
      </c>
      <c r="D62" s="18"/>
      <c r="E62" s="5" t="s">
        <v>18</v>
      </c>
      <c r="F62" s="19"/>
      <c r="G62" s="19"/>
      <c r="H62" s="19"/>
      <c r="I62" s="19"/>
      <c r="J62" s="19"/>
    </row>
    <row r="63" spans="1:10" s="16" customFormat="1" ht="48" customHeight="1">
      <c r="A63" s="30" t="s">
        <v>629</v>
      </c>
      <c r="B63" s="4" t="s">
        <v>256</v>
      </c>
      <c r="C63" s="5" t="s">
        <v>258</v>
      </c>
      <c r="D63" s="18"/>
      <c r="E63" s="5" t="s">
        <v>577</v>
      </c>
      <c r="F63" s="19"/>
      <c r="G63" s="19"/>
      <c r="H63" s="19"/>
      <c r="I63" s="19"/>
      <c r="J63" s="19"/>
    </row>
    <row r="64" spans="1:10" s="16" customFormat="1" ht="47.5">
      <c r="A64" s="28"/>
      <c r="B64" s="4" t="s">
        <v>257</v>
      </c>
      <c r="C64" s="5" t="s">
        <v>259</v>
      </c>
      <c r="D64" s="18"/>
      <c r="E64" s="5" t="s">
        <v>578</v>
      </c>
      <c r="F64" s="19"/>
      <c r="G64" s="19"/>
      <c r="H64" s="19"/>
      <c r="I64" s="19"/>
      <c r="J64" s="19"/>
    </row>
    <row r="65" spans="1:10" s="16" customFormat="1" ht="47.5">
      <c r="A65" s="39" t="s">
        <v>658</v>
      </c>
      <c r="B65" s="5" t="s">
        <v>260</v>
      </c>
      <c r="C65" s="5" t="s">
        <v>448</v>
      </c>
      <c r="D65" s="18"/>
      <c r="E65" s="5" t="s">
        <v>18</v>
      </c>
      <c r="F65" s="19"/>
      <c r="G65" s="19"/>
      <c r="H65" s="19"/>
      <c r="I65" s="19"/>
      <c r="J65" s="19"/>
    </row>
    <row r="66" spans="1:10" s="16" customFormat="1" ht="38">
      <c r="A66" s="39"/>
      <c r="B66" s="5" t="s">
        <v>261</v>
      </c>
      <c r="C66" s="5" t="s">
        <v>449</v>
      </c>
      <c r="D66" s="18"/>
      <c r="E66" s="5" t="s">
        <v>18</v>
      </c>
      <c r="F66" s="19"/>
      <c r="G66" s="19"/>
      <c r="H66" s="19"/>
      <c r="I66" s="19"/>
      <c r="J66" s="19"/>
    </row>
    <row r="67" spans="1:10" s="16" customFormat="1" ht="38">
      <c r="A67" s="39"/>
      <c r="B67" s="5" t="s">
        <v>262</v>
      </c>
      <c r="C67" s="5" t="s">
        <v>450</v>
      </c>
      <c r="D67" s="18"/>
      <c r="E67" s="5" t="s">
        <v>18</v>
      </c>
      <c r="F67" s="19"/>
      <c r="G67" s="19"/>
      <c r="H67" s="19"/>
      <c r="I67" s="19"/>
      <c r="J67" s="19"/>
    </row>
    <row r="68" spans="1:10" s="16" customFormat="1" ht="38">
      <c r="A68" s="46"/>
      <c r="B68" s="5" t="s">
        <v>452</v>
      </c>
      <c r="C68" s="5" t="s">
        <v>451</v>
      </c>
      <c r="D68" s="18"/>
      <c r="E68" s="5" t="s">
        <v>18</v>
      </c>
      <c r="F68" s="19"/>
      <c r="G68" s="19"/>
      <c r="H68" s="19"/>
      <c r="I68" s="19"/>
      <c r="J68" s="19"/>
    </row>
    <row r="69" spans="1:10" s="16" customFormat="1" ht="47.5">
      <c r="A69" s="40" t="s">
        <v>659</v>
      </c>
      <c r="B69" s="4" t="s">
        <v>263</v>
      </c>
      <c r="C69" s="5" t="s">
        <v>453</v>
      </c>
      <c r="D69" s="18"/>
      <c r="E69" s="5" t="s">
        <v>579</v>
      </c>
      <c r="F69" s="19"/>
      <c r="G69" s="19"/>
      <c r="H69" s="19"/>
      <c r="I69" s="19"/>
      <c r="J69" s="19"/>
    </row>
    <row r="70" spans="1:10" s="16" customFormat="1" ht="66.5">
      <c r="A70" s="39"/>
      <c r="B70" s="4" t="s">
        <v>264</v>
      </c>
      <c r="C70" s="5" t="s">
        <v>454</v>
      </c>
      <c r="D70" s="18"/>
      <c r="E70" s="5" t="s">
        <v>580</v>
      </c>
      <c r="F70" s="19"/>
      <c r="G70" s="19"/>
      <c r="H70" s="19"/>
      <c r="I70" s="19"/>
      <c r="J70" s="19"/>
    </row>
    <row r="71" spans="1:10" s="16" customFormat="1" ht="45" customHeight="1">
      <c r="A71" s="40"/>
      <c r="B71" s="4" t="s">
        <v>265</v>
      </c>
      <c r="C71" s="5" t="s">
        <v>455</v>
      </c>
      <c r="D71" s="18"/>
      <c r="E71" s="5" t="s">
        <v>581</v>
      </c>
      <c r="F71" s="19"/>
      <c r="G71" s="19"/>
      <c r="H71" s="19"/>
      <c r="I71" s="19"/>
      <c r="J71" s="19"/>
    </row>
    <row r="72" spans="1:10" s="16" customFormat="1" ht="47.5">
      <c r="A72" s="33"/>
      <c r="B72" s="4" t="s">
        <v>266</v>
      </c>
      <c r="C72" s="5" t="s">
        <v>456</v>
      </c>
      <c r="D72" s="18"/>
      <c r="E72" s="51" t="s">
        <v>582</v>
      </c>
      <c r="F72" s="19"/>
      <c r="G72" s="19"/>
      <c r="H72" s="19"/>
      <c r="I72" s="19"/>
      <c r="J72" s="19"/>
    </row>
    <row r="73" spans="1:10" s="16" customFormat="1" ht="108.75" customHeight="1">
      <c r="A73" s="33"/>
      <c r="B73" s="4" t="s">
        <v>660</v>
      </c>
      <c r="C73" s="5" t="s">
        <v>457</v>
      </c>
      <c r="D73" s="18"/>
      <c r="E73" s="51" t="s">
        <v>582</v>
      </c>
      <c r="F73" s="19"/>
      <c r="G73" s="19"/>
      <c r="H73" s="19"/>
      <c r="I73" s="19"/>
      <c r="J73" s="19"/>
    </row>
    <row r="74" spans="1:10" s="16" customFormat="1" ht="75.75" customHeight="1">
      <c r="A74" s="33"/>
      <c r="B74" s="4" t="s">
        <v>661</v>
      </c>
      <c r="C74" s="5" t="s">
        <v>458</v>
      </c>
      <c r="D74" s="18"/>
      <c r="E74" s="51" t="s">
        <v>582</v>
      </c>
      <c r="F74" s="19"/>
      <c r="G74" s="19"/>
      <c r="H74" s="19"/>
      <c r="I74" s="19"/>
      <c r="J74" s="19"/>
    </row>
    <row r="75" spans="1:10" s="16" customFormat="1" ht="38">
      <c r="A75" s="33"/>
      <c r="B75" s="4" t="s">
        <v>267</v>
      </c>
      <c r="C75" s="5" t="s">
        <v>459</v>
      </c>
      <c r="D75" s="18"/>
      <c r="E75" s="51" t="s">
        <v>582</v>
      </c>
      <c r="F75" s="19"/>
      <c r="G75" s="19"/>
      <c r="H75" s="19"/>
      <c r="I75" s="19"/>
      <c r="J75" s="19"/>
    </row>
    <row r="76" spans="1:10" s="16" customFormat="1" ht="38">
      <c r="A76" s="33"/>
      <c r="B76" s="4" t="s">
        <v>268</v>
      </c>
      <c r="C76" s="5" t="s">
        <v>460</v>
      </c>
      <c r="D76" s="18"/>
      <c r="E76" s="51" t="s">
        <v>582</v>
      </c>
      <c r="F76" s="19"/>
      <c r="G76" s="19"/>
      <c r="H76" s="19"/>
      <c r="I76" s="19"/>
      <c r="J76" s="19"/>
    </row>
    <row r="77" spans="1:10" s="16" customFormat="1" ht="55" customHeight="1">
      <c r="A77" s="33"/>
      <c r="B77" s="4" t="s">
        <v>269</v>
      </c>
      <c r="C77" s="5" t="s">
        <v>461</v>
      </c>
      <c r="D77" s="18"/>
      <c r="E77" s="51" t="s">
        <v>582</v>
      </c>
      <c r="F77" s="19"/>
      <c r="G77" s="19"/>
      <c r="H77" s="19"/>
      <c r="I77" s="19"/>
      <c r="J77" s="19"/>
    </row>
    <row r="78" spans="1:10" s="16" customFormat="1" ht="54" customHeight="1">
      <c r="A78" s="33"/>
      <c r="B78" s="4" t="s">
        <v>663</v>
      </c>
      <c r="C78" s="5" t="s">
        <v>463</v>
      </c>
      <c r="D78" s="18"/>
      <c r="E78" s="51" t="s">
        <v>582</v>
      </c>
      <c r="F78" s="19"/>
      <c r="G78" s="19"/>
      <c r="H78" s="19"/>
      <c r="I78" s="19"/>
      <c r="J78" s="19"/>
    </row>
    <row r="79" spans="1:10" s="16" customFormat="1" ht="38">
      <c r="A79" s="27"/>
      <c r="B79" s="4" t="s">
        <v>462</v>
      </c>
      <c r="C79" s="5" t="s">
        <v>464</v>
      </c>
      <c r="D79" s="18"/>
      <c r="E79" s="5" t="s">
        <v>662</v>
      </c>
      <c r="F79" s="19"/>
      <c r="G79" s="19"/>
      <c r="H79" s="19"/>
      <c r="I79" s="19"/>
      <c r="J79" s="19"/>
    </row>
    <row r="80" spans="1:10" s="16" customFormat="1" ht="38">
      <c r="A80" s="33" t="s">
        <v>270</v>
      </c>
      <c r="B80" s="30" t="s">
        <v>690</v>
      </c>
      <c r="C80" s="49" t="s">
        <v>691</v>
      </c>
      <c r="D80" s="32"/>
      <c r="E80" s="31"/>
      <c r="F80" s="19"/>
      <c r="G80" s="19"/>
      <c r="H80" s="19"/>
      <c r="I80" s="19"/>
      <c r="J80" s="19"/>
    </row>
    <row r="81" spans="1:10" s="16" customFormat="1" ht="52.5" customHeight="1">
      <c r="A81" s="33"/>
      <c r="B81" s="33" t="s">
        <v>664</v>
      </c>
      <c r="C81" s="49"/>
      <c r="D81" s="35"/>
      <c r="E81" s="31" t="s">
        <v>583</v>
      </c>
      <c r="F81" s="19"/>
      <c r="G81" s="19"/>
      <c r="H81" s="19"/>
      <c r="I81" s="19"/>
      <c r="J81" s="19"/>
    </row>
    <row r="82" spans="1:10" s="16" customFormat="1" ht="47.5">
      <c r="A82" s="33"/>
      <c r="B82" s="33" t="s">
        <v>271</v>
      </c>
      <c r="C82" s="49"/>
      <c r="D82" s="35"/>
      <c r="E82" s="31" t="s">
        <v>583</v>
      </c>
      <c r="F82" s="19"/>
      <c r="G82" s="19"/>
      <c r="H82" s="19"/>
      <c r="I82" s="19"/>
      <c r="J82" s="19"/>
    </row>
    <row r="83" spans="1:10" s="16" customFormat="1" ht="19">
      <c r="A83" s="33"/>
      <c r="B83" s="27" t="s">
        <v>272</v>
      </c>
      <c r="C83" s="50"/>
      <c r="D83" s="29"/>
      <c r="E83" s="28" t="s">
        <v>584</v>
      </c>
      <c r="F83" s="19"/>
      <c r="G83" s="19"/>
      <c r="H83" s="19"/>
      <c r="I83" s="19"/>
      <c r="J83" s="19"/>
    </row>
    <row r="84" spans="1:10" s="16" customFormat="1" ht="46" customHeight="1">
      <c r="A84" s="27"/>
      <c r="B84" s="5" t="s">
        <v>273</v>
      </c>
      <c r="C84" s="51" t="s">
        <v>637</v>
      </c>
      <c r="D84" s="18"/>
      <c r="E84" s="5" t="s">
        <v>18</v>
      </c>
      <c r="F84" s="19"/>
      <c r="G84" s="19"/>
      <c r="H84" s="19"/>
      <c r="I84" s="19"/>
      <c r="J84" s="19"/>
    </row>
    <row r="85" spans="1:10" s="16" customFormat="1" ht="48.5" customHeight="1">
      <c r="A85" s="5" t="s">
        <v>274</v>
      </c>
      <c r="B85" s="5" t="s">
        <v>275</v>
      </c>
      <c r="C85" s="5" t="s">
        <v>276</v>
      </c>
      <c r="D85" s="18"/>
      <c r="E85" s="7" t="s">
        <v>18</v>
      </c>
      <c r="F85" s="19"/>
      <c r="G85" s="19"/>
      <c r="H85" s="19"/>
      <c r="I85" s="19"/>
      <c r="J85" s="19"/>
    </row>
    <row r="86" spans="1:10" s="16" customFormat="1" ht="34" customHeight="1">
      <c r="A86" s="33" t="s">
        <v>277</v>
      </c>
      <c r="B86" s="4" t="s">
        <v>278</v>
      </c>
      <c r="C86" s="5" t="s">
        <v>279</v>
      </c>
      <c r="D86" s="18"/>
      <c r="E86" s="5" t="s">
        <v>280</v>
      </c>
      <c r="F86" s="19"/>
      <c r="G86" s="19"/>
      <c r="H86" s="19"/>
      <c r="I86" s="19"/>
      <c r="J86" s="19"/>
    </row>
    <row r="87" spans="1:10" s="16" customFormat="1" ht="38">
      <c r="A87" s="33"/>
      <c r="B87" s="4" t="s">
        <v>466</v>
      </c>
      <c r="C87" s="5" t="s">
        <v>465</v>
      </c>
      <c r="D87" s="18"/>
      <c r="E87" s="5" t="s">
        <v>280</v>
      </c>
      <c r="F87" s="19"/>
      <c r="G87" s="19"/>
      <c r="H87" s="19"/>
      <c r="I87" s="19"/>
      <c r="J87" s="19"/>
    </row>
    <row r="88" spans="1:10" s="16" customFormat="1" ht="28.5">
      <c r="A88" s="33"/>
      <c r="B88" s="4" t="s">
        <v>281</v>
      </c>
      <c r="C88" s="5" t="s">
        <v>467</v>
      </c>
      <c r="D88" s="18"/>
      <c r="E88" s="5" t="s">
        <v>280</v>
      </c>
      <c r="F88" s="19"/>
      <c r="G88" s="19"/>
      <c r="H88" s="19"/>
      <c r="I88" s="19"/>
      <c r="J88" s="19"/>
    </row>
    <row r="89" spans="1:10" s="16" customFormat="1" ht="51.75" customHeight="1">
      <c r="A89" s="33"/>
      <c r="B89" s="4" t="s">
        <v>282</v>
      </c>
      <c r="C89" s="5" t="s">
        <v>468</v>
      </c>
      <c r="D89" s="18"/>
      <c r="E89" s="5" t="s">
        <v>280</v>
      </c>
      <c r="F89" s="19"/>
      <c r="G89" s="19"/>
      <c r="H89" s="19"/>
      <c r="I89" s="19"/>
      <c r="J89" s="19"/>
    </row>
    <row r="90" spans="1:10" s="16" customFormat="1" ht="47.5">
      <c r="A90" s="33"/>
      <c r="B90" s="8" t="s">
        <v>639</v>
      </c>
      <c r="C90" s="5" t="s">
        <v>469</v>
      </c>
      <c r="D90" s="18"/>
      <c r="E90" s="5" t="s">
        <v>585</v>
      </c>
      <c r="F90" s="19"/>
      <c r="G90" s="19"/>
      <c r="H90" s="19"/>
      <c r="I90" s="19"/>
      <c r="J90" s="19"/>
    </row>
    <row r="91" spans="1:10" s="16" customFormat="1" ht="47.5">
      <c r="A91" s="27"/>
      <c r="B91" s="8" t="s">
        <v>638</v>
      </c>
      <c r="C91" s="5" t="s">
        <v>470</v>
      </c>
      <c r="D91" s="18"/>
      <c r="E91" s="7" t="s">
        <v>586</v>
      </c>
      <c r="F91" s="19"/>
      <c r="G91" s="19"/>
      <c r="H91" s="19"/>
      <c r="I91" s="19"/>
      <c r="J91" s="19"/>
    </row>
    <row r="92" spans="1:10" s="16" customFormat="1" ht="34.5" customHeight="1">
      <c r="A92" s="34" t="s">
        <v>283</v>
      </c>
      <c r="B92" s="5" t="s">
        <v>284</v>
      </c>
      <c r="C92" s="5" t="s">
        <v>471</v>
      </c>
      <c r="D92" s="18"/>
      <c r="E92" s="5" t="s">
        <v>18</v>
      </c>
      <c r="F92" s="19"/>
      <c r="G92" s="19"/>
      <c r="H92" s="19"/>
      <c r="I92" s="19"/>
      <c r="J92" s="19"/>
    </row>
    <row r="93" spans="1:10" s="16" customFormat="1" ht="38">
      <c r="A93" s="34"/>
      <c r="B93" s="5" t="s">
        <v>285</v>
      </c>
      <c r="C93" s="5" t="s">
        <v>472</v>
      </c>
      <c r="D93" s="18"/>
      <c r="E93" s="5" t="s">
        <v>18</v>
      </c>
      <c r="F93" s="19"/>
      <c r="G93" s="19"/>
      <c r="H93" s="19"/>
      <c r="I93" s="19"/>
      <c r="J93" s="19"/>
    </row>
    <row r="94" spans="1:10" s="16" customFormat="1" ht="36" customHeight="1">
      <c r="A94" s="34"/>
      <c r="B94" s="5" t="s">
        <v>665</v>
      </c>
      <c r="C94" s="5" t="s">
        <v>473</v>
      </c>
      <c r="D94" s="18"/>
      <c r="E94" s="5" t="s">
        <v>18</v>
      </c>
      <c r="F94" s="19"/>
      <c r="G94" s="19"/>
      <c r="H94" s="19"/>
      <c r="I94" s="19"/>
      <c r="J94" s="19"/>
    </row>
    <row r="95" spans="1:10" s="16" customFormat="1" ht="35.25" customHeight="1">
      <c r="A95" s="28"/>
      <c r="B95" s="5" t="s">
        <v>666</v>
      </c>
      <c r="C95" s="5" t="s">
        <v>474</v>
      </c>
      <c r="D95" s="18"/>
      <c r="E95" s="5" t="s">
        <v>18</v>
      </c>
      <c r="F95" s="19"/>
      <c r="G95" s="19"/>
      <c r="H95" s="19"/>
      <c r="I95" s="19"/>
      <c r="J95" s="19"/>
    </row>
    <row r="96" spans="1:10" s="16" customFormat="1" ht="47.5">
      <c r="A96" s="4" t="s">
        <v>286</v>
      </c>
      <c r="B96" s="4" t="s">
        <v>287</v>
      </c>
      <c r="C96" s="5" t="s">
        <v>475</v>
      </c>
      <c r="D96" s="18"/>
      <c r="E96" s="5" t="s">
        <v>587</v>
      </c>
      <c r="F96" s="19"/>
      <c r="G96" s="19"/>
      <c r="H96" s="19"/>
      <c r="I96" s="19"/>
      <c r="J96" s="19"/>
    </row>
    <row r="97" spans="1:10" s="16" customFormat="1" ht="65.5" customHeight="1">
      <c r="A97" s="34" t="s">
        <v>288</v>
      </c>
      <c r="B97" s="5" t="s">
        <v>289</v>
      </c>
      <c r="C97" s="5" t="s">
        <v>476</v>
      </c>
      <c r="D97" s="18"/>
      <c r="E97" s="5" t="s">
        <v>588</v>
      </c>
      <c r="F97" s="19"/>
      <c r="G97" s="19"/>
      <c r="H97" s="19"/>
      <c r="I97" s="19"/>
      <c r="J97" s="19"/>
    </row>
    <row r="98" spans="1:10" s="16" customFormat="1" ht="64.5" customHeight="1">
      <c r="A98" s="28"/>
      <c r="B98" s="5" t="s">
        <v>290</v>
      </c>
      <c r="C98" s="5" t="s">
        <v>477</v>
      </c>
      <c r="D98" s="18"/>
      <c r="E98" s="5" t="s">
        <v>589</v>
      </c>
      <c r="F98" s="19"/>
      <c r="G98" s="19"/>
      <c r="H98" s="19"/>
      <c r="I98" s="19"/>
      <c r="J98" s="19"/>
    </row>
    <row r="99" spans="1:10" s="16" customFormat="1" ht="38.5" customHeight="1">
      <c r="A99" s="34" t="s">
        <v>291</v>
      </c>
      <c r="B99" s="5" t="s">
        <v>292</v>
      </c>
      <c r="C99" s="5" t="s">
        <v>478</v>
      </c>
      <c r="D99" s="18"/>
      <c r="E99" s="5" t="s">
        <v>18</v>
      </c>
      <c r="F99" s="19"/>
      <c r="G99" s="19"/>
      <c r="H99" s="19"/>
      <c r="I99" s="19"/>
      <c r="J99" s="19"/>
    </row>
    <row r="100" spans="1:10" s="16" customFormat="1" ht="57.5" customHeight="1">
      <c r="A100" s="34"/>
      <c r="B100" s="5" t="s">
        <v>293</v>
      </c>
      <c r="C100" s="5" t="s">
        <v>479</v>
      </c>
      <c r="D100" s="18"/>
      <c r="E100" s="5" t="s">
        <v>18</v>
      </c>
      <c r="F100" s="19"/>
      <c r="G100" s="19"/>
      <c r="H100" s="19"/>
      <c r="I100" s="19"/>
      <c r="J100" s="19"/>
    </row>
    <row r="101" spans="1:10" s="16" customFormat="1" ht="25" customHeight="1">
      <c r="A101" s="34"/>
      <c r="B101" s="5" t="s">
        <v>294</v>
      </c>
      <c r="C101" s="5" t="s">
        <v>480</v>
      </c>
      <c r="D101" s="18"/>
      <c r="E101" s="5" t="s">
        <v>18</v>
      </c>
      <c r="F101" s="19"/>
      <c r="G101" s="19"/>
      <c r="H101" s="19"/>
      <c r="I101" s="19"/>
      <c r="J101" s="19"/>
    </row>
    <row r="102" spans="1:10" s="16" customFormat="1" ht="47.5">
      <c r="A102" s="34"/>
      <c r="B102" s="5" t="s">
        <v>295</v>
      </c>
      <c r="C102" s="5" t="s">
        <v>481</v>
      </c>
      <c r="D102" s="18"/>
      <c r="E102" s="5" t="s">
        <v>18</v>
      </c>
      <c r="F102" s="19"/>
      <c r="G102" s="19"/>
      <c r="H102" s="19"/>
      <c r="I102" s="19"/>
      <c r="J102" s="19"/>
    </row>
    <row r="103" spans="1:10" s="16" customFormat="1" ht="38">
      <c r="A103" s="4" t="s">
        <v>296</v>
      </c>
      <c r="B103" s="4" t="s">
        <v>297</v>
      </c>
      <c r="C103" s="5" t="s">
        <v>482</v>
      </c>
      <c r="D103" s="18"/>
      <c r="E103" s="5" t="s">
        <v>590</v>
      </c>
      <c r="F103" s="19"/>
      <c r="G103" s="19"/>
      <c r="H103" s="19"/>
      <c r="I103" s="19"/>
      <c r="J103" s="19"/>
    </row>
    <row r="104" spans="1:10" s="16" customFormat="1" ht="27.5" customHeight="1">
      <c r="A104" s="5" t="s">
        <v>298</v>
      </c>
      <c r="B104" s="5" t="s">
        <v>299</v>
      </c>
      <c r="C104" s="5" t="s">
        <v>483</v>
      </c>
      <c r="D104" s="18"/>
      <c r="E104" s="5" t="s">
        <v>18</v>
      </c>
      <c r="F104" s="19"/>
      <c r="G104" s="19"/>
      <c r="H104" s="19"/>
      <c r="I104" s="19"/>
      <c r="J104" s="19"/>
    </row>
    <row r="105" spans="1:10" s="16" customFormat="1" ht="82.5" customHeight="1">
      <c r="A105" s="5" t="s">
        <v>300</v>
      </c>
      <c r="B105" s="5" t="s">
        <v>301</v>
      </c>
      <c r="C105" s="5" t="s">
        <v>484</v>
      </c>
      <c r="D105" s="18"/>
      <c r="E105" s="5" t="s">
        <v>18</v>
      </c>
      <c r="F105" s="19"/>
      <c r="G105" s="19"/>
      <c r="H105" s="19"/>
      <c r="I105" s="19"/>
      <c r="J105" s="19"/>
    </row>
    <row r="106" spans="1:10" s="16" customFormat="1" ht="38">
      <c r="A106" s="34" t="s">
        <v>302</v>
      </c>
      <c r="B106" s="5" t="s">
        <v>668</v>
      </c>
      <c r="C106" s="5" t="s">
        <v>486</v>
      </c>
      <c r="D106" s="18"/>
      <c r="E106" s="5" t="s">
        <v>18</v>
      </c>
      <c r="F106" s="19"/>
      <c r="G106" s="19"/>
      <c r="H106" s="19"/>
      <c r="I106" s="19"/>
      <c r="J106" s="19"/>
    </row>
    <row r="107" spans="1:10" s="16" customFormat="1" ht="38">
      <c r="A107" s="27"/>
      <c r="B107" s="5" t="s">
        <v>669</v>
      </c>
      <c r="C107" s="5" t="s">
        <v>487</v>
      </c>
      <c r="D107" s="18"/>
      <c r="E107" s="5" t="s">
        <v>18</v>
      </c>
      <c r="F107" s="19"/>
      <c r="G107" s="19"/>
      <c r="H107" s="19"/>
      <c r="I107" s="19"/>
      <c r="J107" s="19"/>
    </row>
    <row r="108" spans="1:10" s="16" customFormat="1" ht="179.5" customHeight="1">
      <c r="A108" s="4" t="s">
        <v>303</v>
      </c>
      <c r="B108" s="4" t="s">
        <v>667</v>
      </c>
      <c r="C108" s="5" t="s">
        <v>485</v>
      </c>
      <c r="D108" s="18"/>
      <c r="E108" s="5" t="s">
        <v>591</v>
      </c>
      <c r="F108" s="19"/>
      <c r="G108" s="19"/>
      <c r="H108" s="19"/>
      <c r="I108" s="19"/>
      <c r="J108" s="19"/>
    </row>
    <row r="109" spans="1:10" s="16" customFormat="1" ht="38">
      <c r="A109" s="33" t="s">
        <v>304</v>
      </c>
      <c r="B109" s="4" t="s">
        <v>305</v>
      </c>
      <c r="C109" s="5" t="s">
        <v>488</v>
      </c>
      <c r="D109" s="18"/>
      <c r="E109" s="5" t="s">
        <v>592</v>
      </c>
      <c r="F109" s="19"/>
      <c r="G109" s="19"/>
      <c r="H109" s="19"/>
      <c r="I109" s="19"/>
      <c r="J109" s="19"/>
    </row>
    <row r="110" spans="1:10" s="16" customFormat="1" ht="59" customHeight="1">
      <c r="A110" s="33"/>
      <c r="B110" s="4" t="s">
        <v>306</v>
      </c>
      <c r="C110" s="5" t="s">
        <v>489</v>
      </c>
      <c r="D110" s="18"/>
      <c r="E110" s="5" t="s">
        <v>10</v>
      </c>
      <c r="F110" s="19"/>
      <c r="G110" s="19"/>
      <c r="H110" s="19"/>
      <c r="I110" s="19"/>
      <c r="J110" s="19"/>
    </row>
    <row r="111" spans="1:10" s="16" customFormat="1" ht="38">
      <c r="A111" s="33"/>
      <c r="B111" s="4" t="s">
        <v>307</v>
      </c>
      <c r="C111" s="5" t="s">
        <v>490</v>
      </c>
      <c r="D111" s="18"/>
      <c r="E111" s="5" t="s">
        <v>593</v>
      </c>
      <c r="F111" s="19"/>
      <c r="G111" s="19"/>
      <c r="H111" s="19"/>
      <c r="I111" s="19"/>
      <c r="J111" s="19"/>
    </row>
    <row r="112" spans="1:10" s="16" customFormat="1" ht="60.5" customHeight="1">
      <c r="A112" s="27"/>
      <c r="B112" s="4" t="s">
        <v>308</v>
      </c>
      <c r="C112" s="5" t="s">
        <v>491</v>
      </c>
      <c r="D112" s="18"/>
      <c r="E112" s="5" t="s">
        <v>594</v>
      </c>
      <c r="F112" s="19"/>
      <c r="G112" s="19"/>
      <c r="H112" s="19"/>
      <c r="I112" s="19"/>
      <c r="J112" s="19"/>
    </row>
    <row r="113" spans="1:10" s="16" customFormat="1" ht="54" customHeight="1">
      <c r="A113" s="33" t="s">
        <v>309</v>
      </c>
      <c r="B113" s="4" t="s">
        <v>310</v>
      </c>
      <c r="C113" s="5" t="s">
        <v>492</v>
      </c>
      <c r="D113" s="18"/>
      <c r="E113" s="5" t="s">
        <v>595</v>
      </c>
      <c r="F113" s="19"/>
      <c r="G113" s="19"/>
      <c r="H113" s="19"/>
      <c r="I113" s="19"/>
      <c r="J113" s="19"/>
    </row>
    <row r="114" spans="1:10" s="16" customFormat="1" ht="38">
      <c r="A114" s="33"/>
      <c r="B114" s="4" t="s">
        <v>311</v>
      </c>
      <c r="C114" s="5" t="s">
        <v>493</v>
      </c>
      <c r="D114" s="18"/>
      <c r="E114" s="5" t="s">
        <v>596</v>
      </c>
      <c r="F114" s="19"/>
      <c r="G114" s="19"/>
      <c r="H114" s="19"/>
      <c r="I114" s="19"/>
      <c r="J114" s="19"/>
    </row>
    <row r="115" spans="1:10" s="16" customFormat="1" ht="38">
      <c r="A115" s="27"/>
      <c r="B115" s="4" t="s">
        <v>312</v>
      </c>
      <c r="C115" s="5" t="s">
        <v>494</v>
      </c>
      <c r="D115" s="18"/>
      <c r="E115" s="5" t="s">
        <v>597</v>
      </c>
      <c r="F115" s="19"/>
      <c r="G115" s="19"/>
      <c r="H115" s="19"/>
      <c r="I115" s="19"/>
      <c r="J115" s="19"/>
    </row>
    <row r="116" spans="1:10" s="16" customFormat="1" ht="46.5" customHeight="1">
      <c r="A116" s="33" t="s">
        <v>314</v>
      </c>
      <c r="B116" s="4" t="s">
        <v>315</v>
      </c>
      <c r="C116" s="5" t="s">
        <v>495</v>
      </c>
      <c r="D116" s="18"/>
      <c r="E116" s="5" t="s">
        <v>46</v>
      </c>
      <c r="F116" s="19"/>
      <c r="G116" s="19"/>
      <c r="H116" s="19"/>
      <c r="I116" s="19"/>
      <c r="J116" s="19"/>
    </row>
    <row r="117" spans="1:10" s="16" customFormat="1" ht="66.5">
      <c r="A117" s="33" t="s">
        <v>313</v>
      </c>
      <c r="B117" s="4" t="s">
        <v>670</v>
      </c>
      <c r="C117" s="5" t="s">
        <v>496</v>
      </c>
      <c r="D117" s="18"/>
      <c r="E117" s="5" t="s">
        <v>598</v>
      </c>
      <c r="F117" s="19"/>
      <c r="G117" s="19"/>
      <c r="H117" s="19"/>
      <c r="I117" s="19"/>
      <c r="J117" s="19"/>
    </row>
    <row r="118" spans="1:10" s="16" customFormat="1" ht="38">
      <c r="A118" s="33"/>
      <c r="B118" s="4" t="s">
        <v>316</v>
      </c>
      <c r="C118" s="5" t="s">
        <v>497</v>
      </c>
      <c r="D118" s="18"/>
      <c r="E118" s="5" t="s">
        <v>11</v>
      </c>
      <c r="F118" s="19"/>
      <c r="G118" s="19"/>
      <c r="H118" s="19"/>
      <c r="I118" s="19"/>
      <c r="J118" s="19"/>
    </row>
    <row r="119" spans="1:10" s="16" customFormat="1" ht="38">
      <c r="A119" s="27"/>
      <c r="B119" s="4" t="s">
        <v>317</v>
      </c>
      <c r="C119" s="5" t="s">
        <v>498</v>
      </c>
      <c r="D119" s="18"/>
      <c r="E119" s="5" t="s">
        <v>599</v>
      </c>
      <c r="F119" s="19"/>
      <c r="G119" s="19"/>
      <c r="H119" s="19"/>
      <c r="I119" s="19"/>
      <c r="J119" s="19"/>
    </row>
    <row r="120" spans="1:10" s="16" customFormat="1" ht="47.5">
      <c r="A120" s="33" t="s">
        <v>318</v>
      </c>
      <c r="B120" s="4" t="s">
        <v>319</v>
      </c>
      <c r="C120" s="5" t="s">
        <v>499</v>
      </c>
      <c r="D120" s="18"/>
      <c r="E120" s="5" t="s">
        <v>600</v>
      </c>
      <c r="F120" s="19"/>
      <c r="G120" s="19"/>
      <c r="H120" s="19"/>
      <c r="I120" s="19"/>
      <c r="J120" s="19"/>
    </row>
    <row r="121" spans="1:10" s="16" customFormat="1" ht="40" customHeight="1">
      <c r="A121" s="33"/>
      <c r="B121" s="30" t="s">
        <v>320</v>
      </c>
      <c r="C121" s="31" t="s">
        <v>500</v>
      </c>
      <c r="D121" s="32"/>
      <c r="E121" s="31" t="s">
        <v>600</v>
      </c>
      <c r="F121" s="19"/>
      <c r="G121" s="19"/>
      <c r="H121" s="19"/>
      <c r="I121" s="19"/>
      <c r="J121" s="19"/>
    </row>
    <row r="122" spans="1:10" s="16" customFormat="1" ht="55.5" customHeight="1">
      <c r="A122" s="33"/>
      <c r="B122" s="33" t="s">
        <v>321</v>
      </c>
      <c r="C122" s="34"/>
      <c r="D122" s="35"/>
      <c r="E122" s="34" t="s">
        <v>601</v>
      </c>
      <c r="F122" s="19"/>
      <c r="G122" s="19"/>
      <c r="H122" s="19"/>
      <c r="I122" s="19"/>
      <c r="J122" s="19"/>
    </row>
    <row r="123" spans="1:10" s="16" customFormat="1" ht="28.5">
      <c r="A123" s="33"/>
      <c r="B123" s="33" t="s">
        <v>322</v>
      </c>
      <c r="C123" s="34"/>
      <c r="D123" s="35"/>
      <c r="E123" s="34" t="s">
        <v>602</v>
      </c>
      <c r="F123" s="19"/>
      <c r="G123" s="19"/>
      <c r="H123" s="19"/>
      <c r="I123" s="19"/>
      <c r="J123" s="19"/>
    </row>
    <row r="124" spans="1:10" s="16" customFormat="1" ht="51" customHeight="1">
      <c r="A124" s="33"/>
      <c r="B124" s="27" t="s">
        <v>671</v>
      </c>
      <c r="C124" s="28"/>
      <c r="D124" s="29"/>
      <c r="E124" s="28" t="s">
        <v>596</v>
      </c>
      <c r="F124" s="19"/>
      <c r="G124" s="19"/>
      <c r="H124" s="19"/>
      <c r="I124" s="19"/>
      <c r="J124" s="19"/>
    </row>
    <row r="125" spans="1:10" s="16" customFormat="1" ht="28.5">
      <c r="A125" s="5" t="s">
        <v>323</v>
      </c>
      <c r="B125" s="5" t="s">
        <v>324</v>
      </c>
      <c r="C125" s="5" t="s">
        <v>501</v>
      </c>
      <c r="D125" s="18"/>
      <c r="E125" s="5" t="s">
        <v>18</v>
      </c>
      <c r="F125" s="19"/>
      <c r="G125" s="19"/>
      <c r="H125" s="19"/>
      <c r="I125" s="19"/>
      <c r="J125" s="19"/>
    </row>
    <row r="126" spans="1:10" s="17" customFormat="1" ht="77.25" customHeight="1">
      <c r="A126" s="9" t="s">
        <v>325</v>
      </c>
      <c r="B126" s="9" t="s">
        <v>326</v>
      </c>
      <c r="C126" s="10" t="s">
        <v>502</v>
      </c>
      <c r="D126" s="20"/>
      <c r="E126" s="11" t="s">
        <v>603</v>
      </c>
      <c r="F126" s="21"/>
      <c r="G126" s="21"/>
      <c r="H126" s="21"/>
      <c r="I126" s="21"/>
      <c r="J126" s="21"/>
    </row>
    <row r="127" spans="1:10" s="16" customFormat="1" ht="55.5" customHeight="1">
      <c r="A127" s="33" t="s">
        <v>327</v>
      </c>
      <c r="B127" s="4" t="s">
        <v>328</v>
      </c>
      <c r="C127" s="5" t="s">
        <v>503</v>
      </c>
      <c r="D127" s="18"/>
      <c r="E127" s="7" t="s">
        <v>604</v>
      </c>
      <c r="F127" s="19"/>
      <c r="G127" s="19"/>
      <c r="H127" s="19"/>
      <c r="I127" s="19"/>
      <c r="J127" s="19"/>
    </row>
    <row r="128" spans="1:10" s="16" customFormat="1" ht="47.5">
      <c r="A128" s="33"/>
      <c r="B128" s="4" t="s">
        <v>329</v>
      </c>
      <c r="C128" s="5" t="s">
        <v>504</v>
      </c>
      <c r="D128" s="18"/>
      <c r="E128" s="7" t="s">
        <v>605</v>
      </c>
      <c r="F128" s="19"/>
      <c r="G128" s="19"/>
      <c r="H128" s="19"/>
      <c r="I128" s="19"/>
      <c r="J128" s="19"/>
    </row>
    <row r="129" spans="1:10" s="16" customFormat="1" ht="38">
      <c r="A129" s="33"/>
      <c r="B129" s="30" t="s">
        <v>330</v>
      </c>
      <c r="C129" s="31" t="s">
        <v>505</v>
      </c>
      <c r="D129" s="32"/>
      <c r="E129" s="44"/>
      <c r="F129" s="19"/>
      <c r="G129" s="19"/>
      <c r="H129" s="19"/>
      <c r="I129" s="19"/>
      <c r="J129" s="19"/>
    </row>
    <row r="130" spans="1:10" s="16" customFormat="1" ht="49.5" customHeight="1">
      <c r="A130" s="40"/>
      <c r="B130" s="33" t="s">
        <v>331</v>
      </c>
      <c r="C130" s="34"/>
      <c r="D130" s="35"/>
      <c r="E130" s="39" t="s">
        <v>606</v>
      </c>
      <c r="F130" s="19"/>
      <c r="G130" s="19"/>
      <c r="H130" s="19"/>
      <c r="I130" s="19"/>
      <c r="J130" s="19"/>
    </row>
    <row r="131" spans="1:10" s="16" customFormat="1" ht="26.25" customHeight="1">
      <c r="A131" s="40"/>
      <c r="B131" s="33" t="s">
        <v>332</v>
      </c>
      <c r="C131" s="34"/>
      <c r="D131" s="35"/>
      <c r="E131" s="39" t="s">
        <v>607</v>
      </c>
      <c r="F131" s="19"/>
      <c r="G131" s="19"/>
      <c r="H131" s="19"/>
      <c r="I131" s="19"/>
      <c r="J131" s="19"/>
    </row>
    <row r="132" spans="1:10" s="16" customFormat="1" ht="28.5">
      <c r="A132" s="27"/>
      <c r="B132" s="27" t="s">
        <v>333</v>
      </c>
      <c r="C132" s="28"/>
      <c r="D132" s="29"/>
      <c r="E132" s="46" t="s">
        <v>608</v>
      </c>
      <c r="F132" s="19"/>
      <c r="G132" s="19"/>
      <c r="H132" s="19"/>
      <c r="I132" s="19"/>
      <c r="J132" s="19"/>
    </row>
    <row r="133" spans="1:10" s="16" customFormat="1" ht="38">
      <c r="A133" s="33" t="s">
        <v>334</v>
      </c>
      <c r="B133" s="4" t="s">
        <v>672</v>
      </c>
      <c r="C133" s="5" t="s">
        <v>506</v>
      </c>
      <c r="D133" s="18"/>
      <c r="E133" s="7" t="s">
        <v>609</v>
      </c>
      <c r="F133" s="19"/>
      <c r="G133" s="19"/>
      <c r="H133" s="19"/>
      <c r="I133" s="19"/>
      <c r="J133" s="19"/>
    </row>
    <row r="134" spans="1:10" s="16" customFormat="1" ht="47.5">
      <c r="A134" s="33"/>
      <c r="B134" s="8" t="s">
        <v>335</v>
      </c>
      <c r="C134" s="5" t="s">
        <v>507</v>
      </c>
      <c r="D134" s="18"/>
      <c r="E134" s="7" t="s">
        <v>610</v>
      </c>
      <c r="F134" s="19"/>
      <c r="G134" s="19"/>
      <c r="H134" s="19"/>
      <c r="I134" s="19"/>
      <c r="J134" s="19"/>
    </row>
    <row r="135" spans="1:10" s="16" customFormat="1" ht="42.5" customHeight="1">
      <c r="A135" s="27"/>
      <c r="B135" s="8" t="s">
        <v>673</v>
      </c>
      <c r="C135" s="5" t="s">
        <v>508</v>
      </c>
      <c r="D135" s="18"/>
      <c r="E135" s="7" t="s">
        <v>611</v>
      </c>
      <c r="F135" s="19"/>
      <c r="G135" s="19"/>
      <c r="H135" s="19"/>
      <c r="I135" s="19"/>
      <c r="J135" s="19"/>
    </row>
    <row r="136" spans="1:10" s="16" customFormat="1" ht="45" customHeight="1">
      <c r="A136" s="33" t="s">
        <v>336</v>
      </c>
      <c r="B136" s="8" t="s">
        <v>337</v>
      </c>
      <c r="C136" s="5" t="s">
        <v>509</v>
      </c>
      <c r="D136" s="18"/>
      <c r="E136" s="7" t="s">
        <v>612</v>
      </c>
      <c r="F136" s="19"/>
      <c r="G136" s="19"/>
      <c r="H136" s="19"/>
      <c r="I136" s="19"/>
      <c r="J136" s="19"/>
    </row>
    <row r="137" spans="1:10" s="16" customFormat="1" ht="38">
      <c r="A137" s="27"/>
      <c r="B137" s="4" t="s">
        <v>338</v>
      </c>
      <c r="C137" s="5" t="s">
        <v>510</v>
      </c>
      <c r="D137" s="18"/>
      <c r="E137" s="7" t="s">
        <v>613</v>
      </c>
      <c r="F137" s="19"/>
      <c r="G137" s="19"/>
      <c r="H137" s="19"/>
      <c r="I137" s="19"/>
      <c r="J137" s="19"/>
    </row>
    <row r="138" spans="1:10" s="16" customFormat="1" ht="58" customHeight="1">
      <c r="A138" s="34" t="s">
        <v>339</v>
      </c>
      <c r="B138" s="5" t="s">
        <v>340</v>
      </c>
      <c r="C138" s="5" t="s">
        <v>511</v>
      </c>
      <c r="D138" s="18"/>
      <c r="E138" s="7" t="s">
        <v>18</v>
      </c>
      <c r="F138" s="19"/>
      <c r="G138" s="19"/>
      <c r="H138" s="19"/>
      <c r="I138" s="19"/>
      <c r="J138" s="19"/>
    </row>
    <row r="139" spans="1:10" s="16" customFormat="1" ht="53" customHeight="1">
      <c r="A139" s="53"/>
      <c r="B139" s="5" t="s">
        <v>341</v>
      </c>
      <c r="C139" s="5" t="s">
        <v>512</v>
      </c>
      <c r="D139" s="18"/>
      <c r="E139" s="5" t="s">
        <v>18</v>
      </c>
      <c r="F139" s="19"/>
      <c r="G139" s="19"/>
      <c r="H139" s="19"/>
      <c r="I139" s="19"/>
      <c r="J139" s="19"/>
    </row>
    <row r="140" spans="1:10" s="16" customFormat="1" ht="87.5" customHeight="1">
      <c r="A140" s="53"/>
      <c r="B140" s="5" t="s">
        <v>915</v>
      </c>
      <c r="C140" s="5"/>
      <c r="D140" s="18"/>
      <c r="E140" s="5" t="s">
        <v>18</v>
      </c>
      <c r="F140" s="19"/>
      <c r="G140" s="19"/>
      <c r="H140" s="19"/>
      <c r="I140" s="19"/>
      <c r="J140" s="19"/>
    </row>
    <row r="141" spans="1:10" s="16" customFormat="1" ht="51" customHeight="1">
      <c r="A141" s="40" t="s">
        <v>342</v>
      </c>
      <c r="B141" s="4" t="s">
        <v>343</v>
      </c>
      <c r="C141" s="5" t="s">
        <v>513</v>
      </c>
      <c r="D141" s="18"/>
      <c r="E141" s="5" t="s">
        <v>12</v>
      </c>
      <c r="F141" s="19"/>
      <c r="G141" s="19"/>
      <c r="H141" s="19"/>
      <c r="I141" s="19"/>
      <c r="J141" s="19"/>
    </row>
    <row r="142" spans="1:10" s="16" customFormat="1" ht="38">
      <c r="A142" s="40"/>
      <c r="B142" s="4" t="s">
        <v>344</v>
      </c>
      <c r="C142" s="5" t="s">
        <v>514</v>
      </c>
      <c r="D142" s="18"/>
      <c r="E142" s="5" t="s">
        <v>13</v>
      </c>
      <c r="F142" s="19"/>
      <c r="G142" s="19"/>
      <c r="H142" s="19"/>
      <c r="I142" s="19"/>
      <c r="J142" s="19"/>
    </row>
    <row r="143" spans="1:10" s="16" customFormat="1" ht="98.25" customHeight="1">
      <c r="A143" s="33"/>
      <c r="B143" s="4" t="s">
        <v>674</v>
      </c>
      <c r="C143" s="5" t="s">
        <v>515</v>
      </c>
      <c r="D143" s="18"/>
      <c r="E143" s="5" t="s">
        <v>14</v>
      </c>
      <c r="F143" s="19"/>
      <c r="G143" s="19"/>
      <c r="H143" s="19"/>
      <c r="I143" s="19"/>
      <c r="J143" s="19"/>
    </row>
    <row r="144" spans="1:10" s="16" customFormat="1" ht="90.75" customHeight="1">
      <c r="A144" s="33"/>
      <c r="B144" s="4" t="s">
        <v>675</v>
      </c>
      <c r="C144" s="5" t="s">
        <v>516</v>
      </c>
      <c r="D144" s="18"/>
      <c r="E144" s="5" t="s">
        <v>614</v>
      </c>
      <c r="F144" s="19"/>
      <c r="G144" s="19"/>
      <c r="H144" s="19"/>
      <c r="I144" s="19"/>
      <c r="J144" s="19"/>
    </row>
    <row r="145" spans="1:10" s="16" customFormat="1" ht="110.25" customHeight="1">
      <c r="A145" s="33"/>
      <c r="B145" s="4" t="s">
        <v>676</v>
      </c>
      <c r="C145" s="5" t="s">
        <v>517</v>
      </c>
      <c r="D145" s="18"/>
      <c r="E145" s="5" t="s">
        <v>615</v>
      </c>
      <c r="F145" s="19"/>
      <c r="G145" s="19"/>
      <c r="H145" s="19"/>
      <c r="I145" s="19"/>
      <c r="J145" s="19"/>
    </row>
    <row r="146" spans="1:10" s="16" customFormat="1" ht="48.75" customHeight="1">
      <c r="A146" s="40"/>
      <c r="B146" s="4" t="s">
        <v>345</v>
      </c>
      <c r="C146" s="5" t="s">
        <v>518</v>
      </c>
      <c r="D146" s="18"/>
      <c r="E146" s="5" t="s">
        <v>616</v>
      </c>
      <c r="F146" s="19"/>
      <c r="G146" s="19"/>
      <c r="H146" s="19"/>
      <c r="I146" s="19"/>
      <c r="J146" s="19"/>
    </row>
    <row r="147" spans="1:10" s="16" customFormat="1" ht="38">
      <c r="A147" s="53"/>
      <c r="B147" s="4" t="s">
        <v>347</v>
      </c>
      <c r="C147" s="5" t="s">
        <v>519</v>
      </c>
      <c r="D147" s="18"/>
      <c r="E147" s="5" t="s">
        <v>617</v>
      </c>
      <c r="F147" s="19"/>
      <c r="G147" s="19"/>
      <c r="H147" s="19"/>
      <c r="I147" s="19"/>
      <c r="J147" s="19"/>
    </row>
    <row r="148" spans="1:10" s="16" customFormat="1" ht="38">
      <c r="A148" s="33" t="s">
        <v>346</v>
      </c>
      <c r="B148" s="4" t="s">
        <v>677</v>
      </c>
      <c r="C148" s="5" t="s">
        <v>520</v>
      </c>
      <c r="D148" s="18"/>
      <c r="E148" s="5" t="s">
        <v>618</v>
      </c>
      <c r="F148" s="19"/>
      <c r="G148" s="19"/>
      <c r="H148" s="19"/>
      <c r="I148" s="19"/>
      <c r="J148" s="19"/>
    </row>
    <row r="149" spans="1:10" s="16" customFormat="1" ht="38">
      <c r="A149" s="33"/>
      <c r="B149" s="4" t="s">
        <v>678</v>
      </c>
      <c r="C149" s="5" t="s">
        <v>521</v>
      </c>
      <c r="D149" s="18"/>
      <c r="E149" s="5" t="s">
        <v>619</v>
      </c>
      <c r="F149" s="19"/>
      <c r="G149" s="19"/>
      <c r="H149" s="19"/>
      <c r="I149" s="19"/>
      <c r="J149" s="19"/>
    </row>
    <row r="150" spans="1:10" s="16" customFormat="1" ht="47.5">
      <c r="A150" s="33"/>
      <c r="B150" s="4" t="s">
        <v>679</v>
      </c>
      <c r="C150" s="5" t="s">
        <v>522</v>
      </c>
      <c r="D150" s="18"/>
      <c r="E150" s="5" t="s">
        <v>620</v>
      </c>
      <c r="F150" s="19"/>
      <c r="G150" s="19"/>
      <c r="H150" s="19"/>
      <c r="I150" s="19"/>
      <c r="J150" s="19"/>
    </row>
    <row r="151" spans="1:10" s="16" customFormat="1" ht="36.75" customHeight="1">
      <c r="A151" s="4" t="s">
        <v>348</v>
      </c>
      <c r="B151" s="4" t="s">
        <v>349</v>
      </c>
      <c r="C151" s="5" t="s">
        <v>523</v>
      </c>
      <c r="D151" s="18"/>
      <c r="E151" s="5" t="s">
        <v>621</v>
      </c>
      <c r="F151" s="19"/>
      <c r="G151" s="19"/>
      <c r="H151" s="19"/>
      <c r="I151" s="19"/>
      <c r="J151" s="19"/>
    </row>
    <row r="152" spans="1:10" s="16" customFormat="1" ht="38">
      <c r="A152" s="33" t="s">
        <v>622</v>
      </c>
      <c r="B152" s="30" t="s">
        <v>350</v>
      </c>
      <c r="C152" s="31" t="s">
        <v>524</v>
      </c>
      <c r="D152" s="32"/>
      <c r="E152" s="31"/>
      <c r="F152" s="19"/>
      <c r="G152" s="19"/>
      <c r="H152" s="19"/>
      <c r="I152" s="19"/>
      <c r="J152" s="19"/>
    </row>
    <row r="153" spans="1:10" s="16" customFormat="1" ht="47.5">
      <c r="A153" s="33"/>
      <c r="B153" s="33" t="s">
        <v>351</v>
      </c>
      <c r="C153" s="34"/>
      <c r="D153" s="35"/>
      <c r="E153" s="34" t="s">
        <v>606</v>
      </c>
      <c r="F153" s="19"/>
      <c r="G153" s="19"/>
      <c r="H153" s="19"/>
      <c r="I153" s="19"/>
      <c r="J153" s="19"/>
    </row>
    <row r="154" spans="1:10" s="16" customFormat="1" ht="25.5" customHeight="1">
      <c r="A154" s="33"/>
      <c r="B154" s="33" t="s">
        <v>352</v>
      </c>
      <c r="C154" s="34"/>
      <c r="D154" s="35"/>
      <c r="E154" s="34" t="s">
        <v>608</v>
      </c>
      <c r="F154" s="19"/>
      <c r="G154" s="19"/>
      <c r="H154" s="19"/>
      <c r="I154" s="19"/>
      <c r="J154" s="19"/>
    </row>
    <row r="155" spans="1:10" s="16" customFormat="1" ht="25" customHeight="1">
      <c r="A155" s="33"/>
      <c r="B155" s="27" t="s">
        <v>353</v>
      </c>
      <c r="C155" s="28"/>
      <c r="D155" s="29"/>
      <c r="E155" s="28" t="s">
        <v>623</v>
      </c>
      <c r="F155" s="19"/>
      <c r="G155" s="19"/>
      <c r="H155" s="19"/>
      <c r="I155" s="19"/>
      <c r="J155" s="19"/>
    </row>
    <row r="156" spans="1:10" s="16" customFormat="1" ht="37.5" customHeight="1">
      <c r="A156" s="5" t="s">
        <v>354</v>
      </c>
      <c r="B156" s="5" t="s">
        <v>355</v>
      </c>
      <c r="C156" s="5" t="s">
        <v>525</v>
      </c>
      <c r="D156" s="18"/>
      <c r="E156" s="5" t="s">
        <v>18</v>
      </c>
      <c r="F156" s="19"/>
      <c r="G156" s="19"/>
      <c r="H156" s="19"/>
      <c r="I156" s="19"/>
      <c r="J156" s="19"/>
    </row>
    <row r="157" spans="1:10" s="16" customFormat="1" ht="38">
      <c r="A157" s="33" t="s">
        <v>356</v>
      </c>
      <c r="B157" s="4" t="s">
        <v>357</v>
      </c>
      <c r="C157" s="5" t="s">
        <v>526</v>
      </c>
      <c r="D157" s="18"/>
      <c r="E157" s="5" t="s">
        <v>15</v>
      </c>
      <c r="F157" s="19"/>
      <c r="G157" s="19"/>
      <c r="H157" s="19"/>
      <c r="I157" s="19"/>
      <c r="J157" s="19"/>
    </row>
    <row r="158" spans="1:10" s="16" customFormat="1" ht="99" customHeight="1">
      <c r="A158" s="27"/>
      <c r="B158" s="4" t="s">
        <v>680</v>
      </c>
      <c r="C158" s="5" t="s">
        <v>527</v>
      </c>
      <c r="D158" s="18"/>
      <c r="E158" s="5" t="s">
        <v>624</v>
      </c>
      <c r="F158" s="19"/>
      <c r="G158" s="19"/>
      <c r="H158" s="19"/>
      <c r="I158" s="19"/>
      <c r="J158" s="19"/>
    </row>
    <row r="159" spans="1:10" s="16" customFormat="1" ht="125.5" customHeight="1">
      <c r="A159" s="34" t="s">
        <v>358</v>
      </c>
      <c r="B159" s="5" t="s">
        <v>359</v>
      </c>
      <c r="C159" s="47" t="s">
        <v>34</v>
      </c>
      <c r="D159" s="18"/>
      <c r="E159" s="5" t="s">
        <v>35</v>
      </c>
      <c r="F159" s="19"/>
      <c r="G159" s="19"/>
      <c r="H159" s="19"/>
      <c r="I159" s="19"/>
      <c r="J159" s="19"/>
    </row>
    <row r="160" spans="1:10" s="16" customFormat="1" ht="91.5" customHeight="1">
      <c r="A160" s="28"/>
      <c r="B160" s="5" t="s">
        <v>360</v>
      </c>
      <c r="C160" s="5" t="s">
        <v>52</v>
      </c>
      <c r="D160" s="18"/>
      <c r="E160" s="5" t="s">
        <v>18</v>
      </c>
      <c r="F160" s="19"/>
      <c r="G160" s="19"/>
      <c r="H160" s="19"/>
      <c r="I160" s="19"/>
      <c r="J160" s="19"/>
    </row>
    <row r="161" spans="1:10" s="16" customFormat="1" ht="34.5" customHeight="1">
      <c r="A161" s="30" t="s">
        <v>19</v>
      </c>
      <c r="B161" s="4"/>
      <c r="C161" s="5"/>
      <c r="D161" s="18"/>
      <c r="E161" s="5"/>
      <c r="F161" s="19"/>
      <c r="G161" s="19"/>
      <c r="H161" s="19"/>
      <c r="I161" s="19"/>
      <c r="J161" s="19"/>
    </row>
    <row r="162" spans="1:10" s="16" customFormat="1" ht="56" customHeight="1">
      <c r="A162" s="30" t="s">
        <v>20</v>
      </c>
      <c r="B162" s="4" t="s">
        <v>361</v>
      </c>
      <c r="C162" s="31" t="s">
        <v>21</v>
      </c>
      <c r="D162" s="18"/>
      <c r="E162" s="5"/>
      <c r="F162" s="19"/>
      <c r="G162" s="19"/>
      <c r="H162" s="19"/>
      <c r="I162" s="19"/>
      <c r="J162" s="19"/>
    </row>
    <row r="163" spans="1:10" s="16" customFormat="1" ht="87" customHeight="1">
      <c r="A163" s="33"/>
      <c r="B163" s="4" t="s">
        <v>22</v>
      </c>
      <c r="C163" s="34"/>
      <c r="D163" s="18"/>
      <c r="E163" s="5" t="s">
        <v>25</v>
      </c>
      <c r="F163" s="19"/>
      <c r="G163" s="19"/>
      <c r="H163" s="19"/>
      <c r="I163" s="19"/>
      <c r="J163" s="19"/>
    </row>
    <row r="164" spans="1:10" s="16" customFormat="1" ht="38">
      <c r="A164" s="33"/>
      <c r="B164" s="5" t="s">
        <v>362</v>
      </c>
      <c r="C164" s="28"/>
      <c r="D164" s="18"/>
      <c r="E164" s="5" t="s">
        <v>18</v>
      </c>
      <c r="F164" s="19"/>
      <c r="G164" s="19"/>
      <c r="H164" s="19"/>
      <c r="I164" s="19"/>
      <c r="J164" s="19"/>
    </row>
    <row r="165" spans="1:10" s="16" customFormat="1" ht="49" customHeight="1">
      <c r="A165" s="30" t="s">
        <v>363</v>
      </c>
      <c r="B165" s="4" t="s">
        <v>364</v>
      </c>
      <c r="C165" s="31" t="s">
        <v>23</v>
      </c>
      <c r="D165" s="18"/>
      <c r="E165" s="5"/>
      <c r="F165" s="19"/>
      <c r="G165" s="19"/>
      <c r="H165" s="19"/>
      <c r="I165" s="19"/>
      <c r="J165" s="19"/>
    </row>
    <row r="166" spans="1:10" s="16" customFormat="1" ht="57.75" customHeight="1">
      <c r="A166" s="33"/>
      <c r="B166" s="4" t="s">
        <v>24</v>
      </c>
      <c r="C166" s="34"/>
      <c r="D166" s="18"/>
      <c r="E166" s="5" t="s">
        <v>625</v>
      </c>
      <c r="F166" s="19"/>
      <c r="G166" s="19"/>
      <c r="H166" s="19"/>
      <c r="I166" s="19"/>
      <c r="J166" s="19"/>
    </row>
    <row r="167" spans="1:10" s="16" customFormat="1" ht="76">
      <c r="A167" s="33"/>
      <c r="B167" s="4" t="s">
        <v>365</v>
      </c>
      <c r="C167" s="34"/>
      <c r="D167" s="18"/>
      <c r="E167" s="5" t="s">
        <v>25</v>
      </c>
      <c r="F167" s="19"/>
      <c r="G167" s="19"/>
      <c r="H167" s="19"/>
      <c r="I167" s="19"/>
      <c r="J167" s="19"/>
    </row>
    <row r="168" spans="1:10" s="16" customFormat="1" ht="39" customHeight="1">
      <c r="A168" s="33"/>
      <c r="B168" s="7" t="s">
        <v>366</v>
      </c>
      <c r="C168" s="28"/>
      <c r="D168" s="18"/>
      <c r="E168" s="5" t="s">
        <v>18</v>
      </c>
      <c r="F168" s="19"/>
      <c r="G168" s="19"/>
      <c r="H168" s="19"/>
      <c r="I168" s="19"/>
      <c r="J168" s="19"/>
    </row>
    <row r="169" spans="1:10" s="16" customFormat="1" ht="59" customHeight="1">
      <c r="A169" s="30" t="s">
        <v>26</v>
      </c>
      <c r="B169" s="4" t="s">
        <v>27</v>
      </c>
      <c r="C169" s="31" t="s">
        <v>528</v>
      </c>
      <c r="D169" s="18"/>
      <c r="E169" s="5"/>
      <c r="F169" s="19"/>
      <c r="G169" s="19"/>
      <c r="H169" s="19"/>
      <c r="I169" s="19"/>
      <c r="J169" s="19"/>
    </row>
    <row r="170" spans="1:10" s="16" customFormat="1" ht="141" customHeight="1">
      <c r="A170" s="33"/>
      <c r="B170" s="4" t="s">
        <v>28</v>
      </c>
      <c r="C170" s="34"/>
      <c r="D170" s="18"/>
      <c r="E170" s="5" t="s">
        <v>46</v>
      </c>
      <c r="F170" s="19"/>
      <c r="G170" s="19"/>
      <c r="H170" s="19"/>
      <c r="I170" s="19"/>
      <c r="J170" s="19"/>
    </row>
    <row r="171" spans="1:10" s="16" customFormat="1" ht="121.5" customHeight="1">
      <c r="A171" s="33"/>
      <c r="B171" s="30" t="s">
        <v>367</v>
      </c>
      <c r="C171" s="34"/>
      <c r="D171" s="32"/>
      <c r="E171" s="31" t="s">
        <v>46</v>
      </c>
      <c r="F171" s="19"/>
      <c r="G171" s="19"/>
      <c r="H171" s="19"/>
      <c r="I171" s="19"/>
      <c r="J171" s="19"/>
    </row>
    <row r="172" spans="1:10" s="16" customFormat="1" ht="105.75" customHeight="1">
      <c r="A172" s="33"/>
      <c r="B172" s="27"/>
      <c r="C172" s="34"/>
      <c r="D172" s="29"/>
      <c r="E172" s="28"/>
      <c r="F172" s="19"/>
      <c r="G172" s="19"/>
      <c r="H172" s="19"/>
      <c r="I172" s="19"/>
      <c r="J172" s="19"/>
    </row>
    <row r="173" spans="1:10" s="16" customFormat="1" ht="37.5" customHeight="1">
      <c r="A173" s="33"/>
      <c r="B173" s="4" t="s">
        <v>368</v>
      </c>
      <c r="C173" s="34"/>
      <c r="D173" s="18"/>
      <c r="E173" s="5" t="s">
        <v>29</v>
      </c>
      <c r="F173" s="19"/>
      <c r="G173" s="19"/>
      <c r="H173" s="19"/>
      <c r="I173" s="19"/>
      <c r="J173" s="19"/>
    </row>
    <row r="174" spans="1:10" s="16" customFormat="1" ht="83.5" customHeight="1">
      <c r="A174" s="33"/>
      <c r="B174" s="4" t="s">
        <v>369</v>
      </c>
      <c r="C174" s="34"/>
      <c r="D174" s="18"/>
      <c r="E174" s="5" t="s">
        <v>25</v>
      </c>
      <c r="F174" s="19"/>
      <c r="G174" s="19"/>
      <c r="H174" s="19"/>
      <c r="I174" s="19"/>
      <c r="J174" s="19"/>
    </row>
    <row r="175" spans="1:10" s="16" customFormat="1" ht="33" customHeight="1">
      <c r="A175" s="33"/>
      <c r="B175" s="5" t="s">
        <v>370</v>
      </c>
      <c r="C175" s="28"/>
      <c r="D175" s="18"/>
      <c r="E175" s="5" t="s">
        <v>18</v>
      </c>
      <c r="F175" s="19"/>
      <c r="G175" s="19"/>
      <c r="H175" s="19"/>
      <c r="I175" s="19"/>
      <c r="J175" s="19"/>
    </row>
    <row r="176" spans="1:10" s="16" customFormat="1" ht="171">
      <c r="A176" s="4" t="s">
        <v>30</v>
      </c>
      <c r="B176" s="4" t="s">
        <v>31</v>
      </c>
      <c r="C176" s="5" t="s">
        <v>371</v>
      </c>
      <c r="D176" s="18"/>
      <c r="E176" s="5" t="s">
        <v>626</v>
      </c>
      <c r="F176" s="19"/>
      <c r="G176" s="19"/>
      <c r="H176" s="19"/>
      <c r="I176" s="19"/>
      <c r="J176" s="19"/>
    </row>
    <row r="177" spans="1:10" s="16" customFormat="1" ht="76.5" customHeight="1">
      <c r="A177" s="34" t="s">
        <v>32</v>
      </c>
      <c r="B177" s="5" t="s">
        <v>33</v>
      </c>
      <c r="C177" s="5" t="s">
        <v>34</v>
      </c>
      <c r="D177" s="18"/>
      <c r="E177" s="5" t="s">
        <v>35</v>
      </c>
      <c r="F177" s="19"/>
      <c r="G177" s="19"/>
      <c r="H177" s="19"/>
      <c r="I177" s="19"/>
      <c r="J177" s="19"/>
    </row>
    <row r="178" spans="1:10" s="16" customFormat="1" ht="65.5" customHeight="1">
      <c r="A178" s="27"/>
      <c r="B178" s="5" t="s">
        <v>36</v>
      </c>
      <c r="C178" s="5" t="s">
        <v>52</v>
      </c>
      <c r="D178" s="18"/>
      <c r="E178" s="5" t="s">
        <v>18</v>
      </c>
      <c r="F178" s="19"/>
      <c r="G178" s="19"/>
      <c r="H178" s="19"/>
      <c r="I178" s="19"/>
      <c r="J178" s="19"/>
    </row>
    <row r="179" spans="1:10" s="16" customFormat="1" ht="49.5" customHeight="1">
      <c r="A179" s="30" t="s">
        <v>37</v>
      </c>
      <c r="B179" s="4"/>
      <c r="C179" s="5" t="s">
        <v>38</v>
      </c>
      <c r="D179" s="18"/>
      <c r="E179" s="5"/>
      <c r="F179" s="19"/>
      <c r="G179" s="19"/>
      <c r="H179" s="19"/>
      <c r="I179" s="19"/>
      <c r="J179" s="19"/>
    </row>
    <row r="180" spans="1:10" s="16" customFormat="1" ht="39" customHeight="1">
      <c r="A180" s="30" t="s">
        <v>39</v>
      </c>
      <c r="B180" s="4" t="s">
        <v>372</v>
      </c>
      <c r="C180" s="31" t="s">
        <v>40</v>
      </c>
      <c r="D180" s="18"/>
      <c r="E180" s="5"/>
      <c r="F180" s="19"/>
      <c r="G180" s="19"/>
      <c r="H180" s="19"/>
      <c r="I180" s="19"/>
      <c r="J180" s="19"/>
    </row>
    <row r="181" spans="1:10" s="16" customFormat="1" ht="48.75" customHeight="1">
      <c r="A181" s="33"/>
      <c r="B181" s="5" t="s">
        <v>41</v>
      </c>
      <c r="C181" s="34"/>
      <c r="D181" s="18"/>
      <c r="E181" s="5" t="s">
        <v>18</v>
      </c>
      <c r="F181" s="19"/>
      <c r="G181" s="19"/>
      <c r="H181" s="19"/>
      <c r="I181" s="19"/>
      <c r="J181" s="19"/>
    </row>
    <row r="182" spans="1:10" s="16" customFormat="1" ht="48" customHeight="1">
      <c r="A182" s="33"/>
      <c r="B182" s="4" t="s">
        <v>373</v>
      </c>
      <c r="C182" s="34"/>
      <c r="D182" s="18"/>
      <c r="E182" s="5" t="s">
        <v>625</v>
      </c>
      <c r="F182" s="19"/>
      <c r="G182" s="19"/>
      <c r="H182" s="19"/>
      <c r="I182" s="19"/>
      <c r="J182" s="19"/>
    </row>
    <row r="183" spans="1:10" s="16" customFormat="1" ht="76">
      <c r="A183" s="33"/>
      <c r="B183" s="4" t="s">
        <v>374</v>
      </c>
      <c r="C183" s="34"/>
      <c r="D183" s="18"/>
      <c r="E183" s="5" t="s">
        <v>25</v>
      </c>
      <c r="F183" s="19"/>
      <c r="G183" s="19"/>
      <c r="H183" s="19"/>
      <c r="I183" s="19"/>
      <c r="J183" s="19"/>
    </row>
    <row r="184" spans="1:10" s="16" customFormat="1" ht="41.5" customHeight="1">
      <c r="A184" s="27"/>
      <c r="B184" s="5" t="s">
        <v>43</v>
      </c>
      <c r="C184" s="28"/>
      <c r="D184" s="18"/>
      <c r="E184" s="5" t="s">
        <v>18</v>
      </c>
      <c r="F184" s="19"/>
      <c r="G184" s="19"/>
      <c r="H184" s="19"/>
      <c r="I184" s="19"/>
      <c r="J184" s="19"/>
    </row>
    <row r="185" spans="1:10" s="16" customFormat="1" ht="149.25" customHeight="1">
      <c r="A185" s="33" t="s">
        <v>42</v>
      </c>
      <c r="B185" s="4" t="s">
        <v>44</v>
      </c>
      <c r="C185" s="31" t="s">
        <v>45</v>
      </c>
      <c r="D185" s="18"/>
      <c r="E185" s="5"/>
      <c r="F185" s="19"/>
      <c r="G185" s="19"/>
      <c r="H185" s="19"/>
      <c r="I185" s="19"/>
      <c r="J185" s="19"/>
    </row>
    <row r="186" spans="1:10" s="16" customFormat="1" ht="192.75" customHeight="1">
      <c r="A186" s="33"/>
      <c r="B186" s="4" t="s">
        <v>681</v>
      </c>
      <c r="C186" s="34"/>
      <c r="D186" s="18"/>
      <c r="E186" s="5" t="s">
        <v>46</v>
      </c>
      <c r="F186" s="19"/>
      <c r="G186" s="19"/>
      <c r="H186" s="19"/>
      <c r="I186" s="19"/>
      <c r="J186" s="19"/>
    </row>
    <row r="187" spans="1:10" s="16" customFormat="1" ht="180.75" customHeight="1">
      <c r="A187" s="33"/>
      <c r="B187" s="30" t="s">
        <v>375</v>
      </c>
      <c r="C187" s="34"/>
      <c r="D187" s="32"/>
      <c r="E187" s="31" t="s">
        <v>46</v>
      </c>
      <c r="F187" s="19"/>
      <c r="G187" s="19"/>
      <c r="H187" s="19"/>
      <c r="I187" s="19"/>
      <c r="J187" s="19"/>
    </row>
    <row r="188" spans="1:10" s="16" customFormat="1" ht="109.5" customHeight="1">
      <c r="A188" s="33"/>
      <c r="B188" s="27"/>
      <c r="C188" s="34"/>
      <c r="D188" s="29"/>
      <c r="E188" s="28"/>
      <c r="F188" s="19"/>
      <c r="G188" s="19"/>
      <c r="H188" s="19"/>
      <c r="I188" s="19"/>
      <c r="J188" s="19"/>
    </row>
    <row r="189" spans="1:10" s="16" customFormat="1" ht="45.75" customHeight="1">
      <c r="A189" s="33"/>
      <c r="B189" s="4" t="s">
        <v>376</v>
      </c>
      <c r="C189" s="34"/>
      <c r="D189" s="18"/>
      <c r="E189" s="5" t="s">
        <v>29</v>
      </c>
      <c r="F189" s="19"/>
      <c r="G189" s="19"/>
      <c r="H189" s="19"/>
      <c r="I189" s="19"/>
      <c r="J189" s="19"/>
    </row>
    <row r="190" spans="1:10" s="16" customFormat="1" ht="161.25" customHeight="1">
      <c r="A190" s="33"/>
      <c r="B190" s="4" t="s">
        <v>682</v>
      </c>
      <c r="C190" s="34"/>
      <c r="D190" s="18"/>
      <c r="E190" s="5" t="s">
        <v>25</v>
      </c>
      <c r="F190" s="19"/>
      <c r="G190" s="19"/>
      <c r="H190" s="19"/>
      <c r="I190" s="19"/>
      <c r="J190" s="19"/>
    </row>
    <row r="191" spans="1:10" s="16" customFormat="1" ht="28.5">
      <c r="A191" s="33"/>
      <c r="B191" s="5" t="s">
        <v>627</v>
      </c>
      <c r="C191" s="28"/>
      <c r="D191" s="18"/>
      <c r="E191" s="5" t="s">
        <v>18</v>
      </c>
      <c r="F191" s="19"/>
      <c r="G191" s="19"/>
      <c r="H191" s="19"/>
      <c r="I191" s="19"/>
      <c r="J191" s="19"/>
    </row>
    <row r="192" spans="1:10" s="16" customFormat="1" ht="47.5">
      <c r="A192" s="4" t="s">
        <v>47</v>
      </c>
      <c r="B192" s="4" t="s">
        <v>48</v>
      </c>
      <c r="C192" s="5" t="s">
        <v>49</v>
      </c>
      <c r="D192" s="18"/>
      <c r="E192" s="5" t="s">
        <v>626</v>
      </c>
      <c r="F192" s="19"/>
      <c r="G192" s="19"/>
      <c r="H192" s="19"/>
      <c r="I192" s="19"/>
      <c r="J192" s="19"/>
    </row>
    <row r="193" spans="1:10" s="16" customFormat="1" ht="70.5" customHeight="1">
      <c r="A193" s="34" t="s">
        <v>50</v>
      </c>
      <c r="B193" s="5" t="s">
        <v>51</v>
      </c>
      <c r="C193" s="5" t="s">
        <v>34</v>
      </c>
      <c r="D193" s="18"/>
      <c r="E193" s="5" t="s">
        <v>35</v>
      </c>
      <c r="F193" s="19"/>
      <c r="G193" s="19"/>
      <c r="H193" s="19"/>
      <c r="I193" s="19"/>
      <c r="J193" s="19"/>
    </row>
    <row r="194" spans="1:10" s="16" customFormat="1" ht="64" customHeight="1">
      <c r="A194" s="28"/>
      <c r="B194" s="5" t="s">
        <v>36</v>
      </c>
      <c r="C194" s="5" t="s">
        <v>52</v>
      </c>
      <c r="D194" s="18"/>
      <c r="E194" s="5" t="s">
        <v>18</v>
      </c>
      <c r="F194" s="19"/>
      <c r="G194" s="19"/>
      <c r="H194" s="19"/>
      <c r="I194" s="19"/>
      <c r="J194" s="19"/>
    </row>
    <row r="195" spans="1:10" s="16" customFormat="1" ht="39.75" customHeight="1">
      <c r="A195" s="30" t="s">
        <v>53</v>
      </c>
      <c r="B195" s="4"/>
      <c r="C195" s="5"/>
      <c r="D195" s="18"/>
      <c r="E195" s="5"/>
      <c r="F195" s="19"/>
      <c r="G195" s="19"/>
      <c r="H195" s="19"/>
      <c r="I195" s="19"/>
      <c r="J195" s="19"/>
    </row>
    <row r="196" spans="1:10" s="16" customFormat="1" ht="224.25" customHeight="1">
      <c r="A196" s="30" t="s">
        <v>377</v>
      </c>
      <c r="B196" s="4" t="s">
        <v>54</v>
      </c>
      <c r="C196" s="5" t="s">
        <v>55</v>
      </c>
      <c r="D196" s="18"/>
      <c r="E196" s="5" t="s">
        <v>46</v>
      </c>
      <c r="F196" s="19"/>
      <c r="G196" s="19"/>
      <c r="H196" s="19"/>
      <c r="I196" s="19"/>
      <c r="J196" s="19"/>
    </row>
    <row r="197" spans="1:10" s="16" customFormat="1" ht="66.75" customHeight="1">
      <c r="A197" s="33"/>
      <c r="B197" s="4" t="s">
        <v>56</v>
      </c>
      <c r="C197" s="5" t="s">
        <v>57</v>
      </c>
      <c r="D197" s="18"/>
      <c r="E197" s="5" t="s">
        <v>46</v>
      </c>
      <c r="F197" s="19"/>
      <c r="G197" s="19"/>
      <c r="H197" s="19"/>
      <c r="I197" s="19"/>
      <c r="J197" s="19"/>
    </row>
    <row r="198" spans="1:10" s="16" customFormat="1" ht="69.75" customHeight="1">
      <c r="A198" s="33"/>
      <c r="B198" s="4" t="s">
        <v>378</v>
      </c>
      <c r="C198" s="5" t="s">
        <v>58</v>
      </c>
      <c r="D198" s="18"/>
      <c r="E198" s="5" t="s">
        <v>46</v>
      </c>
      <c r="F198" s="19"/>
      <c r="G198" s="19"/>
      <c r="H198" s="19"/>
      <c r="I198" s="19"/>
      <c r="J198" s="19"/>
    </row>
    <row r="199" spans="1:10" s="16" customFormat="1" ht="153" customHeight="1">
      <c r="A199" s="27"/>
      <c r="B199" s="4" t="s">
        <v>59</v>
      </c>
      <c r="C199" s="5" t="s">
        <v>60</v>
      </c>
      <c r="D199" s="18"/>
      <c r="E199" s="5" t="s">
        <v>46</v>
      </c>
      <c r="F199" s="19"/>
      <c r="G199" s="19"/>
      <c r="H199" s="19"/>
      <c r="I199" s="19"/>
      <c r="J199" s="19"/>
    </row>
    <row r="200" spans="1:10" s="16" customFormat="1" ht="76">
      <c r="A200" s="33" t="s">
        <v>379</v>
      </c>
      <c r="B200" s="4" t="s">
        <v>61</v>
      </c>
      <c r="C200" s="5" t="s">
        <v>62</v>
      </c>
      <c r="D200" s="18"/>
      <c r="E200" s="5" t="s">
        <v>25</v>
      </c>
      <c r="F200" s="19"/>
      <c r="G200" s="19"/>
      <c r="H200" s="19"/>
      <c r="I200" s="19"/>
      <c r="J200" s="19"/>
    </row>
    <row r="201" spans="1:10" s="16" customFormat="1" ht="157.5" customHeight="1">
      <c r="A201" s="33"/>
      <c r="B201" s="4" t="s">
        <v>63</v>
      </c>
      <c r="C201" s="5" t="s">
        <v>529</v>
      </c>
      <c r="D201" s="18"/>
      <c r="E201" s="5" t="s">
        <v>25</v>
      </c>
      <c r="F201" s="19"/>
      <c r="G201" s="19"/>
      <c r="H201" s="19"/>
      <c r="I201" s="19"/>
      <c r="J201" s="19"/>
    </row>
    <row r="202" spans="1:10" s="16" customFormat="1" ht="132" customHeight="1">
      <c r="A202" s="33"/>
      <c r="B202" s="4" t="s">
        <v>64</v>
      </c>
      <c r="C202" s="5" t="s">
        <v>65</v>
      </c>
      <c r="D202" s="18"/>
      <c r="E202" s="5" t="s">
        <v>25</v>
      </c>
      <c r="F202" s="19"/>
      <c r="G202" s="19"/>
      <c r="H202" s="19"/>
      <c r="I202" s="19"/>
      <c r="J202" s="19"/>
    </row>
    <row r="203" spans="1:10" s="16" customFormat="1" ht="45.75" customHeight="1">
      <c r="A203" s="4" t="s">
        <v>66</v>
      </c>
      <c r="B203" s="4" t="s">
        <v>67</v>
      </c>
      <c r="C203" s="5" t="s">
        <v>68</v>
      </c>
      <c r="D203" s="18"/>
      <c r="E203" s="5" t="s">
        <v>69</v>
      </c>
      <c r="F203" s="19"/>
      <c r="G203" s="19"/>
      <c r="H203" s="19"/>
      <c r="I203" s="19"/>
      <c r="J203" s="19"/>
    </row>
    <row r="204" spans="1:10" s="16" customFormat="1" ht="73" customHeight="1">
      <c r="A204" s="34" t="s">
        <v>50</v>
      </c>
      <c r="B204" s="5" t="s">
        <v>33</v>
      </c>
      <c r="C204" s="5" t="s">
        <v>34</v>
      </c>
      <c r="D204" s="18"/>
      <c r="E204" s="5" t="s">
        <v>35</v>
      </c>
      <c r="F204" s="19"/>
      <c r="G204" s="19"/>
      <c r="H204" s="19"/>
      <c r="I204" s="19"/>
      <c r="J204" s="19"/>
    </row>
    <row r="205" spans="1:10" s="16" customFormat="1" ht="65.5" customHeight="1">
      <c r="A205" s="28"/>
      <c r="B205" s="5" t="s">
        <v>36</v>
      </c>
      <c r="C205" s="5" t="s">
        <v>52</v>
      </c>
      <c r="D205" s="18"/>
      <c r="E205" s="5" t="s">
        <v>18</v>
      </c>
      <c r="F205" s="19"/>
      <c r="G205" s="19"/>
      <c r="H205" s="19"/>
      <c r="I205" s="19"/>
      <c r="J205" s="19"/>
    </row>
    <row r="206" spans="1:10" s="16" customFormat="1" ht="39.75" customHeight="1">
      <c r="A206" s="39" t="s">
        <v>70</v>
      </c>
      <c r="B206" s="5"/>
      <c r="C206" s="5"/>
      <c r="D206" s="18"/>
      <c r="E206" s="5"/>
      <c r="F206" s="19"/>
      <c r="G206" s="19"/>
      <c r="H206" s="19"/>
      <c r="I206" s="19"/>
      <c r="J206" s="19"/>
    </row>
    <row r="207" spans="1:10" s="16" customFormat="1" ht="66" customHeight="1">
      <c r="A207" s="31"/>
      <c r="B207" s="5" t="s">
        <v>71</v>
      </c>
      <c r="C207" s="5" t="s">
        <v>530</v>
      </c>
      <c r="D207" s="18"/>
      <c r="E207" s="5" t="s">
        <v>18</v>
      </c>
      <c r="F207" s="19"/>
      <c r="G207" s="19"/>
      <c r="H207" s="19"/>
      <c r="I207" s="19"/>
      <c r="J207" s="19"/>
    </row>
    <row r="208" spans="1:10" s="16" customFormat="1" ht="38.5" customHeight="1">
      <c r="A208" s="28"/>
      <c r="B208" s="5" t="s">
        <v>72</v>
      </c>
      <c r="C208" s="5" t="s">
        <v>531</v>
      </c>
      <c r="D208" s="18"/>
      <c r="E208" s="5" t="s">
        <v>18</v>
      </c>
      <c r="F208" s="19"/>
      <c r="G208" s="19"/>
      <c r="H208" s="19"/>
      <c r="I208" s="19"/>
      <c r="J208" s="19"/>
    </row>
    <row r="209" spans="1:10" s="16" customFormat="1" ht="45" customHeight="1">
      <c r="A209" s="30" t="s">
        <v>73</v>
      </c>
      <c r="C209" s="5" t="s">
        <v>75</v>
      </c>
      <c r="D209" s="18"/>
      <c r="E209" s="5"/>
      <c r="F209" s="19"/>
      <c r="G209" s="19"/>
      <c r="H209" s="19"/>
      <c r="I209" s="19"/>
      <c r="J209" s="19"/>
    </row>
    <row r="210" spans="1:10" s="16" customFormat="1" ht="95.25" customHeight="1">
      <c r="A210" s="30" t="s">
        <v>74</v>
      </c>
      <c r="B210" s="4" t="s">
        <v>380</v>
      </c>
      <c r="C210" s="7" t="s">
        <v>683</v>
      </c>
      <c r="D210" s="18"/>
      <c r="E210" s="5" t="s">
        <v>93</v>
      </c>
      <c r="F210" s="19"/>
      <c r="G210" s="19"/>
      <c r="H210" s="19"/>
      <c r="I210" s="19"/>
      <c r="J210" s="19"/>
    </row>
    <row r="211" spans="1:10" s="16" customFormat="1" ht="41.5" customHeight="1">
      <c r="A211" s="27"/>
      <c r="B211" s="4" t="s">
        <v>77</v>
      </c>
      <c r="C211" s="5" t="s">
        <v>78</v>
      </c>
      <c r="D211" s="18"/>
      <c r="E211" s="5" t="s">
        <v>93</v>
      </c>
      <c r="F211" s="19"/>
      <c r="G211" s="19"/>
      <c r="H211" s="19"/>
      <c r="I211" s="19"/>
      <c r="J211" s="19"/>
    </row>
    <row r="212" spans="1:10" s="16" customFormat="1" ht="167" customHeight="1">
      <c r="A212" s="33" t="s">
        <v>79</v>
      </c>
      <c r="B212" s="30" t="s">
        <v>381</v>
      </c>
      <c r="C212" s="31" t="s">
        <v>80</v>
      </c>
      <c r="D212" s="32"/>
      <c r="E212" s="31" t="s">
        <v>93</v>
      </c>
      <c r="F212" s="19"/>
      <c r="G212" s="19"/>
      <c r="H212" s="19"/>
      <c r="I212" s="19"/>
      <c r="J212" s="19"/>
    </row>
    <row r="213" spans="1:10" s="16" customFormat="1" ht="24" customHeight="1">
      <c r="A213" s="33"/>
      <c r="B213" s="33" t="s">
        <v>684</v>
      </c>
      <c r="C213" s="34"/>
      <c r="D213" s="35"/>
      <c r="E213" s="34"/>
      <c r="F213" s="19"/>
      <c r="G213" s="19"/>
      <c r="H213" s="19"/>
      <c r="I213" s="19"/>
      <c r="J213" s="19"/>
    </row>
    <row r="214" spans="1:10" s="16" customFormat="1" ht="23.25" customHeight="1">
      <c r="A214" s="33"/>
      <c r="B214" s="33" t="s">
        <v>685</v>
      </c>
      <c r="C214" s="34"/>
      <c r="D214" s="35"/>
      <c r="E214" s="34"/>
      <c r="F214" s="19"/>
      <c r="G214" s="19"/>
      <c r="H214" s="19"/>
      <c r="I214" s="19"/>
      <c r="J214" s="19"/>
    </row>
    <row r="215" spans="1:10" s="16" customFormat="1" ht="55" customHeight="1">
      <c r="A215" s="33"/>
      <c r="B215" s="33" t="s">
        <v>532</v>
      </c>
      <c r="C215" s="34" t="s">
        <v>82</v>
      </c>
      <c r="D215" s="35"/>
      <c r="E215" s="41"/>
      <c r="F215" s="19"/>
      <c r="G215" s="19"/>
      <c r="H215" s="19"/>
      <c r="I215" s="19"/>
      <c r="J215" s="19"/>
    </row>
    <row r="216" spans="1:10" s="16" customFormat="1" ht="61" customHeight="1">
      <c r="A216" s="33"/>
      <c r="B216" s="33" t="s">
        <v>533</v>
      </c>
      <c r="C216" s="34" t="s">
        <v>83</v>
      </c>
      <c r="D216" s="35"/>
      <c r="E216" s="41"/>
      <c r="F216" s="19"/>
      <c r="G216" s="19"/>
      <c r="H216" s="19"/>
      <c r="I216" s="19"/>
      <c r="J216" s="19"/>
    </row>
    <row r="217" spans="1:10" s="16" customFormat="1" ht="45" customHeight="1">
      <c r="A217" s="33"/>
      <c r="B217" s="27" t="s">
        <v>81</v>
      </c>
      <c r="C217" s="28" t="s">
        <v>84</v>
      </c>
      <c r="D217" s="29"/>
      <c r="E217" s="45"/>
      <c r="F217" s="19"/>
      <c r="G217" s="19"/>
      <c r="H217" s="19"/>
      <c r="I217" s="19"/>
      <c r="J217" s="19"/>
    </row>
    <row r="218" spans="1:10" s="16" customFormat="1" ht="117.5" customHeight="1">
      <c r="A218" s="33"/>
      <c r="B218" s="4" t="s">
        <v>85</v>
      </c>
      <c r="C218" s="5" t="s">
        <v>534</v>
      </c>
      <c r="D218" s="18"/>
      <c r="E218" s="5" t="s">
        <v>76</v>
      </c>
      <c r="F218" s="19"/>
      <c r="G218" s="19"/>
      <c r="H218" s="19"/>
      <c r="I218" s="19"/>
      <c r="J218" s="19"/>
    </row>
    <row r="219" spans="1:10" s="16" customFormat="1" ht="108.5" customHeight="1">
      <c r="A219" s="33"/>
      <c r="B219" s="4" t="s">
        <v>86</v>
      </c>
      <c r="C219" s="5" t="s">
        <v>87</v>
      </c>
      <c r="D219" s="18"/>
      <c r="E219" s="5" t="s">
        <v>93</v>
      </c>
      <c r="F219" s="19"/>
      <c r="G219" s="19"/>
      <c r="H219" s="19"/>
      <c r="I219" s="19"/>
      <c r="J219" s="19"/>
    </row>
    <row r="220" spans="1:10" s="16" customFormat="1" ht="55.5" customHeight="1">
      <c r="A220" s="33"/>
      <c r="B220" s="4" t="s">
        <v>916</v>
      </c>
      <c r="C220" s="5" t="s">
        <v>88</v>
      </c>
      <c r="D220" s="18"/>
      <c r="E220" s="5" t="s">
        <v>93</v>
      </c>
      <c r="F220" s="19"/>
      <c r="G220" s="19"/>
      <c r="H220" s="19"/>
      <c r="I220" s="19"/>
      <c r="J220" s="19"/>
    </row>
    <row r="221" spans="1:10" s="16" customFormat="1" ht="66" customHeight="1">
      <c r="A221" s="33"/>
      <c r="B221" s="4" t="s">
        <v>382</v>
      </c>
      <c r="C221" s="5" t="s">
        <v>89</v>
      </c>
      <c r="D221" s="18"/>
      <c r="E221" s="5" t="s">
        <v>93</v>
      </c>
      <c r="F221" s="19"/>
      <c r="G221" s="19"/>
      <c r="H221" s="19"/>
      <c r="I221" s="19"/>
      <c r="J221" s="19"/>
    </row>
    <row r="222" spans="1:10" s="16" customFormat="1" ht="67" customHeight="1">
      <c r="A222" s="33"/>
      <c r="B222" s="4" t="s">
        <v>90</v>
      </c>
      <c r="C222" s="5" t="s">
        <v>535</v>
      </c>
      <c r="D222" s="18"/>
      <c r="E222" s="5" t="s">
        <v>76</v>
      </c>
      <c r="F222" s="19"/>
      <c r="G222" s="19"/>
      <c r="H222" s="19"/>
      <c r="I222" s="19"/>
      <c r="J222" s="19"/>
    </row>
    <row r="223" spans="1:10" s="16" customFormat="1" ht="47.5" customHeight="1">
      <c r="A223" s="33"/>
      <c r="B223" s="4" t="s">
        <v>91</v>
      </c>
      <c r="C223" s="5" t="s">
        <v>92</v>
      </c>
      <c r="D223" s="18"/>
      <c r="E223" s="5" t="s">
        <v>76</v>
      </c>
      <c r="F223" s="19"/>
      <c r="G223" s="19"/>
      <c r="H223" s="19"/>
      <c r="I223" s="19"/>
      <c r="J223" s="19"/>
    </row>
    <row r="224" spans="1:10" s="16" customFormat="1" ht="48" customHeight="1">
      <c r="A224" s="33"/>
      <c r="B224" s="4" t="s">
        <v>95</v>
      </c>
      <c r="C224" s="5" t="s">
        <v>94</v>
      </c>
      <c r="D224" s="18"/>
      <c r="E224" s="5" t="s">
        <v>76</v>
      </c>
      <c r="F224" s="19"/>
      <c r="G224" s="19"/>
      <c r="H224" s="19"/>
      <c r="I224" s="19"/>
      <c r="J224" s="19"/>
    </row>
    <row r="225" spans="1:10" s="16" customFormat="1" ht="77.5" customHeight="1">
      <c r="A225" s="33"/>
      <c r="B225" s="43" t="s">
        <v>692</v>
      </c>
      <c r="C225" s="31" t="s">
        <v>96</v>
      </c>
      <c r="D225" s="32"/>
      <c r="E225" s="31" t="s">
        <v>93</v>
      </c>
      <c r="F225" s="42"/>
      <c r="G225" s="19"/>
      <c r="H225" s="19"/>
      <c r="I225" s="19"/>
      <c r="J225" s="19"/>
    </row>
    <row r="226" spans="1:10" s="16" customFormat="1" ht="76" customHeight="1">
      <c r="A226" s="33"/>
      <c r="B226" s="33" t="s">
        <v>97</v>
      </c>
      <c r="C226" s="34" t="s">
        <v>536</v>
      </c>
      <c r="D226" s="35"/>
      <c r="E226" s="34"/>
      <c r="F226" s="42"/>
      <c r="G226" s="19"/>
      <c r="H226" s="19"/>
      <c r="I226" s="19"/>
      <c r="J226" s="19"/>
    </row>
    <row r="227" spans="1:10" s="16" customFormat="1" ht="65.5" customHeight="1">
      <c r="A227" s="33"/>
      <c r="B227" s="33" t="s">
        <v>693</v>
      </c>
      <c r="C227" s="34" t="s">
        <v>537</v>
      </c>
      <c r="D227" s="35"/>
      <c r="E227" s="34"/>
      <c r="F227" s="42"/>
      <c r="G227" s="19"/>
      <c r="H227" s="19"/>
      <c r="I227" s="19"/>
      <c r="J227" s="19"/>
    </row>
    <row r="228" spans="1:10" s="16" customFormat="1" ht="88" customHeight="1">
      <c r="A228" s="33"/>
      <c r="B228" s="27" t="s">
        <v>694</v>
      </c>
      <c r="C228" s="28" t="s">
        <v>98</v>
      </c>
      <c r="D228" s="29"/>
      <c r="E228" s="28"/>
      <c r="F228" s="42"/>
      <c r="G228" s="19"/>
      <c r="H228" s="19"/>
      <c r="I228" s="19"/>
      <c r="J228" s="19"/>
    </row>
    <row r="229" spans="1:10" s="16" customFormat="1" ht="93.5" customHeight="1">
      <c r="A229" s="33"/>
      <c r="B229" s="4" t="s">
        <v>695</v>
      </c>
      <c r="C229" s="5" t="s">
        <v>99</v>
      </c>
      <c r="D229" s="18"/>
      <c r="E229" s="5" t="s">
        <v>93</v>
      </c>
      <c r="F229" s="42"/>
      <c r="G229" s="19"/>
      <c r="H229" s="19"/>
      <c r="I229" s="19"/>
      <c r="J229" s="19"/>
    </row>
    <row r="230" spans="1:10" s="16" customFormat="1" ht="93" customHeight="1">
      <c r="A230" s="33"/>
      <c r="B230" s="4" t="s">
        <v>383</v>
      </c>
      <c r="C230" s="48" t="s">
        <v>538</v>
      </c>
      <c r="D230" s="18"/>
      <c r="E230" s="5" t="s">
        <v>76</v>
      </c>
      <c r="F230" s="19"/>
      <c r="G230" s="19"/>
      <c r="H230" s="19"/>
      <c r="I230" s="19"/>
      <c r="J230" s="19"/>
    </row>
    <row r="231" spans="1:10" s="16" customFormat="1" ht="28.5">
      <c r="A231" s="33"/>
      <c r="B231" s="4" t="s">
        <v>100</v>
      </c>
      <c r="C231" s="48" t="s">
        <v>101</v>
      </c>
      <c r="D231" s="18"/>
      <c r="E231" s="5" t="s">
        <v>76</v>
      </c>
      <c r="F231" s="19"/>
      <c r="G231" s="19"/>
      <c r="H231" s="19"/>
      <c r="I231" s="19"/>
      <c r="J231" s="19"/>
    </row>
    <row r="232" spans="1:10" s="16" customFormat="1" ht="62.25" customHeight="1">
      <c r="A232" s="33"/>
      <c r="B232" s="8" t="s">
        <v>102</v>
      </c>
      <c r="C232" s="48" t="s">
        <v>539</v>
      </c>
      <c r="D232" s="18"/>
      <c r="E232" s="5" t="s">
        <v>76</v>
      </c>
      <c r="F232" s="21"/>
      <c r="G232" s="19"/>
      <c r="H232" s="19"/>
      <c r="I232" s="19"/>
      <c r="J232" s="19"/>
    </row>
    <row r="233" spans="1:10" s="16" customFormat="1" ht="92.25" customHeight="1">
      <c r="A233" s="33"/>
      <c r="B233" s="4" t="s">
        <v>103</v>
      </c>
      <c r="C233" s="48" t="s">
        <v>104</v>
      </c>
      <c r="D233" s="18"/>
      <c r="E233" s="5" t="s">
        <v>76</v>
      </c>
      <c r="F233" s="19"/>
      <c r="G233" s="19"/>
      <c r="H233" s="19"/>
      <c r="I233" s="19"/>
      <c r="J233" s="19"/>
    </row>
    <row r="234" spans="1:10" s="16" customFormat="1" ht="163.5" customHeight="1">
      <c r="A234" s="33"/>
      <c r="B234" s="4" t="s">
        <v>105</v>
      </c>
      <c r="C234" s="48" t="s">
        <v>540</v>
      </c>
      <c r="D234" s="18"/>
      <c r="E234" s="5" t="s">
        <v>76</v>
      </c>
      <c r="F234" s="19"/>
      <c r="G234" s="19"/>
      <c r="H234" s="19"/>
      <c r="I234" s="19"/>
      <c r="J234" s="19"/>
    </row>
    <row r="235" spans="1:10" s="16" customFormat="1" ht="128" customHeight="1">
      <c r="A235" s="33"/>
      <c r="B235" s="4" t="s">
        <v>106</v>
      </c>
      <c r="C235" s="48" t="s">
        <v>107</v>
      </c>
      <c r="D235" s="18"/>
      <c r="E235" s="5" t="s">
        <v>76</v>
      </c>
      <c r="F235" s="19"/>
      <c r="G235" s="19"/>
      <c r="H235" s="19"/>
      <c r="I235" s="19"/>
      <c r="J235" s="19"/>
    </row>
    <row r="236" spans="1:10" s="16" customFormat="1" ht="68.25" customHeight="1">
      <c r="A236" s="33"/>
      <c r="B236" s="4" t="s">
        <v>384</v>
      </c>
      <c r="C236" s="48" t="s">
        <v>108</v>
      </c>
      <c r="D236" s="18"/>
      <c r="E236" s="5" t="s">
        <v>76</v>
      </c>
      <c r="F236" s="19"/>
      <c r="G236" s="19"/>
      <c r="H236" s="19"/>
      <c r="I236" s="19"/>
      <c r="J236" s="19"/>
    </row>
    <row r="237" spans="1:10" s="16" customFormat="1" ht="28.5">
      <c r="A237" s="27"/>
      <c r="B237" s="4" t="s">
        <v>109</v>
      </c>
      <c r="C237" s="48" t="s">
        <v>110</v>
      </c>
      <c r="D237" s="18"/>
      <c r="E237" s="5" t="s">
        <v>76</v>
      </c>
      <c r="F237" s="19"/>
      <c r="G237" s="19"/>
      <c r="H237" s="19"/>
      <c r="I237" s="19"/>
      <c r="J237" s="19"/>
    </row>
    <row r="238" spans="1:10" s="16" customFormat="1" ht="207" customHeight="1">
      <c r="A238" s="33" t="s">
        <v>911</v>
      </c>
      <c r="B238" s="4" t="s">
        <v>111</v>
      </c>
      <c r="C238" s="23" t="s">
        <v>112</v>
      </c>
      <c r="D238" s="18"/>
      <c r="E238" s="5" t="s">
        <v>93</v>
      </c>
      <c r="F238" s="19"/>
      <c r="G238" s="19"/>
      <c r="H238" s="19"/>
      <c r="I238" s="19"/>
      <c r="J238" s="19"/>
    </row>
    <row r="239" spans="1:10" s="16" customFormat="1" ht="204.5" customHeight="1">
      <c r="A239" s="33"/>
      <c r="B239" s="4" t="s">
        <v>113</v>
      </c>
      <c r="C239" s="23" t="s">
        <v>114</v>
      </c>
      <c r="D239" s="18"/>
      <c r="E239" s="5" t="s">
        <v>76</v>
      </c>
      <c r="F239" s="19"/>
      <c r="G239" s="19"/>
      <c r="H239" s="19"/>
      <c r="I239" s="19"/>
      <c r="J239" s="19"/>
    </row>
    <row r="240" spans="1:10" s="16" customFormat="1" ht="193.5" customHeight="1">
      <c r="A240" s="33"/>
      <c r="B240" s="4" t="s">
        <v>115</v>
      </c>
      <c r="C240" s="23" t="s">
        <v>116</v>
      </c>
      <c r="D240" s="18"/>
      <c r="E240" s="5" t="s">
        <v>93</v>
      </c>
      <c r="F240" s="19"/>
      <c r="G240" s="19"/>
      <c r="H240" s="19"/>
      <c r="I240" s="19"/>
      <c r="J240" s="19"/>
    </row>
    <row r="241" spans="1:10" s="16" customFormat="1" ht="127.5" customHeight="1">
      <c r="A241" s="27"/>
      <c r="B241" s="4" t="s">
        <v>117</v>
      </c>
      <c r="C241" s="22" t="s">
        <v>118</v>
      </c>
      <c r="D241" s="18"/>
      <c r="E241" s="5" t="s">
        <v>93</v>
      </c>
      <c r="F241" s="19"/>
      <c r="G241" s="19"/>
      <c r="H241" s="19"/>
      <c r="I241" s="19"/>
      <c r="J241" s="19"/>
    </row>
    <row r="242" spans="1:10" s="16" customFormat="1" ht="138.75" customHeight="1">
      <c r="A242" s="40" t="s">
        <v>640</v>
      </c>
      <c r="B242" s="4" t="s">
        <v>119</v>
      </c>
      <c r="C242" s="22" t="s">
        <v>120</v>
      </c>
      <c r="D242" s="18"/>
      <c r="E242" s="5" t="s">
        <v>93</v>
      </c>
      <c r="F242" s="19"/>
      <c r="G242" s="19"/>
      <c r="H242" s="19"/>
      <c r="I242" s="19"/>
      <c r="J242" s="19"/>
    </row>
    <row r="243" spans="1:10" s="16" customFormat="1" ht="97.5" customHeight="1">
      <c r="A243" s="33"/>
      <c r="B243" s="4" t="s">
        <v>385</v>
      </c>
      <c r="C243" s="5" t="s">
        <v>121</v>
      </c>
      <c r="D243" s="18"/>
      <c r="E243" s="5" t="s">
        <v>93</v>
      </c>
      <c r="F243" s="19"/>
      <c r="G243" s="19"/>
      <c r="H243" s="19"/>
      <c r="I243" s="19"/>
      <c r="J243" s="19"/>
    </row>
    <row r="244" spans="1:10" s="16" customFormat="1" ht="118.5" customHeight="1">
      <c r="A244" s="27"/>
      <c r="B244" s="4" t="s">
        <v>122</v>
      </c>
      <c r="C244" s="5" t="s">
        <v>123</v>
      </c>
      <c r="D244" s="18"/>
      <c r="E244" s="5" t="s">
        <v>93</v>
      </c>
      <c r="F244" s="19"/>
      <c r="G244" s="19"/>
      <c r="H244" s="19"/>
      <c r="I244" s="19"/>
      <c r="J244" s="19"/>
    </row>
    <row r="245" spans="1:10" s="16" customFormat="1" ht="110.5" customHeight="1">
      <c r="A245" s="4" t="s">
        <v>386</v>
      </c>
      <c r="B245" s="8" t="s">
        <v>124</v>
      </c>
      <c r="C245" s="5" t="s">
        <v>125</v>
      </c>
      <c r="D245" s="18"/>
      <c r="E245" s="5" t="s">
        <v>93</v>
      </c>
      <c r="F245" s="21"/>
      <c r="G245" s="19"/>
      <c r="H245" s="19"/>
      <c r="I245" s="19"/>
      <c r="J245" s="19"/>
    </row>
    <row r="246" spans="1:10" s="16" customFormat="1" ht="135.5" customHeight="1">
      <c r="A246" s="33" t="s">
        <v>686</v>
      </c>
      <c r="B246" s="4" t="s">
        <v>126</v>
      </c>
      <c r="C246" s="5" t="s">
        <v>127</v>
      </c>
      <c r="D246" s="18"/>
      <c r="E246" s="5" t="s">
        <v>93</v>
      </c>
      <c r="F246" s="19"/>
      <c r="G246" s="19"/>
      <c r="H246" s="19"/>
      <c r="I246" s="19"/>
      <c r="J246" s="19"/>
    </row>
    <row r="247" spans="1:10" s="16" customFormat="1" ht="97" customHeight="1">
      <c r="A247" s="27"/>
      <c r="B247" s="4" t="s">
        <v>387</v>
      </c>
      <c r="C247" s="5" t="s">
        <v>128</v>
      </c>
      <c r="D247" s="18"/>
      <c r="E247" s="5" t="s">
        <v>93</v>
      </c>
      <c r="F247" s="19"/>
      <c r="G247" s="19"/>
      <c r="H247" s="19"/>
      <c r="I247" s="19"/>
      <c r="J247" s="19"/>
    </row>
    <row r="248" spans="1:10" s="16" customFormat="1" ht="104" customHeight="1">
      <c r="A248" s="4" t="s">
        <v>388</v>
      </c>
      <c r="B248" s="4" t="s">
        <v>389</v>
      </c>
      <c r="C248" s="5" t="s">
        <v>129</v>
      </c>
      <c r="D248" s="18"/>
      <c r="E248" s="5" t="s">
        <v>153</v>
      </c>
      <c r="F248" s="19"/>
      <c r="G248" s="19"/>
      <c r="H248" s="19"/>
      <c r="I248" s="19"/>
      <c r="J248" s="19"/>
    </row>
    <row r="249" spans="1:10" s="16" customFormat="1" ht="38">
      <c r="A249" s="4" t="s">
        <v>390</v>
      </c>
      <c r="B249" s="4" t="s">
        <v>130</v>
      </c>
      <c r="C249" s="5" t="s">
        <v>541</v>
      </c>
      <c r="D249" s="18"/>
      <c r="E249" s="5" t="s">
        <v>153</v>
      </c>
      <c r="F249" s="19"/>
      <c r="G249" s="19"/>
      <c r="H249" s="19"/>
      <c r="I249" s="19"/>
      <c r="J249" s="19"/>
    </row>
    <row r="250" spans="1:10" s="16" customFormat="1" ht="115.5" customHeight="1">
      <c r="A250" s="4" t="s">
        <v>912</v>
      </c>
      <c r="B250" s="4" t="s">
        <v>687</v>
      </c>
      <c r="C250" s="5" t="s">
        <v>542</v>
      </c>
      <c r="D250" s="18"/>
      <c r="E250" s="5" t="s">
        <v>93</v>
      </c>
      <c r="F250" s="19"/>
      <c r="G250" s="19"/>
      <c r="H250" s="19"/>
      <c r="I250" s="19"/>
      <c r="J250" s="19"/>
    </row>
    <row r="251" spans="1:10" s="16" customFormat="1" ht="90" customHeight="1">
      <c r="A251" s="4" t="s">
        <v>391</v>
      </c>
      <c r="B251" s="4" t="s">
        <v>392</v>
      </c>
      <c r="C251" s="5" t="s">
        <v>543</v>
      </c>
      <c r="D251" s="18"/>
      <c r="E251" s="5" t="s">
        <v>76</v>
      </c>
      <c r="F251" s="19"/>
      <c r="G251" s="19"/>
      <c r="H251" s="19"/>
      <c r="I251" s="19"/>
      <c r="J251" s="19"/>
    </row>
    <row r="252" spans="1:10" s="16" customFormat="1" ht="96" customHeight="1">
      <c r="A252" s="33" t="s">
        <v>131</v>
      </c>
      <c r="B252" s="4" t="s">
        <v>132</v>
      </c>
      <c r="C252" s="5" t="s">
        <v>133</v>
      </c>
      <c r="D252" s="18"/>
      <c r="E252" s="5" t="s">
        <v>93</v>
      </c>
      <c r="F252" s="19"/>
      <c r="G252" s="19"/>
      <c r="H252" s="19"/>
      <c r="I252" s="19"/>
      <c r="J252" s="19"/>
    </row>
    <row r="253" spans="1:10" s="16" customFormat="1" ht="86.5" customHeight="1">
      <c r="A253" s="33"/>
      <c r="B253" s="4" t="s">
        <v>134</v>
      </c>
      <c r="C253" s="5" t="s">
        <v>135</v>
      </c>
      <c r="D253" s="18"/>
      <c r="E253" s="5" t="s">
        <v>93</v>
      </c>
      <c r="F253" s="19"/>
      <c r="G253" s="19"/>
      <c r="H253" s="19"/>
      <c r="I253" s="19"/>
      <c r="J253" s="19"/>
    </row>
    <row r="254" spans="1:10" s="16" customFormat="1" ht="95">
      <c r="A254" s="33"/>
      <c r="B254" s="4" t="s">
        <v>393</v>
      </c>
      <c r="C254" s="5" t="s">
        <v>544</v>
      </c>
      <c r="D254" s="18"/>
      <c r="E254" s="5" t="s">
        <v>153</v>
      </c>
      <c r="F254" s="19"/>
      <c r="G254" s="19"/>
      <c r="H254" s="19"/>
      <c r="I254" s="19"/>
      <c r="J254" s="19"/>
    </row>
    <row r="255" spans="1:10" s="16" customFormat="1" ht="47" customHeight="1">
      <c r="A255" s="33"/>
      <c r="B255" s="4" t="s">
        <v>394</v>
      </c>
      <c r="C255" s="5" t="s">
        <v>545</v>
      </c>
      <c r="D255" s="18"/>
      <c r="E255" s="5" t="s">
        <v>93</v>
      </c>
      <c r="F255" s="19"/>
      <c r="G255" s="19"/>
      <c r="H255" s="19"/>
      <c r="I255" s="19"/>
      <c r="J255" s="19"/>
    </row>
    <row r="256" spans="1:10" s="16" customFormat="1" ht="49.5" customHeight="1">
      <c r="A256" s="33"/>
      <c r="B256" s="4" t="s">
        <v>395</v>
      </c>
      <c r="C256" s="5" t="s">
        <v>136</v>
      </c>
      <c r="D256" s="18"/>
      <c r="E256" s="5" t="s">
        <v>93</v>
      </c>
      <c r="F256" s="19"/>
      <c r="G256" s="19"/>
      <c r="H256" s="19"/>
      <c r="I256" s="19"/>
      <c r="J256" s="19"/>
    </row>
    <row r="257" spans="1:10" s="16" customFormat="1" ht="104.5" customHeight="1">
      <c r="A257" s="33"/>
      <c r="B257" s="4" t="s">
        <v>396</v>
      </c>
      <c r="C257" s="5" t="s">
        <v>546</v>
      </c>
      <c r="D257" s="18"/>
      <c r="E257" s="5" t="s">
        <v>93</v>
      </c>
      <c r="F257" s="19"/>
      <c r="G257" s="19"/>
      <c r="H257" s="19"/>
      <c r="I257" s="19"/>
      <c r="J257" s="19"/>
    </row>
    <row r="258" spans="1:10" s="16" customFormat="1" ht="100" customHeight="1">
      <c r="A258" s="33"/>
      <c r="B258" s="4" t="s">
        <v>397</v>
      </c>
      <c r="C258" s="5" t="s">
        <v>138</v>
      </c>
      <c r="D258" s="18"/>
      <c r="E258" s="5" t="s">
        <v>93</v>
      </c>
      <c r="F258" s="19"/>
      <c r="G258" s="19"/>
      <c r="H258" s="19"/>
      <c r="I258" s="19"/>
      <c r="J258" s="19"/>
    </row>
    <row r="259" spans="1:10" s="16" customFormat="1" ht="50" customHeight="1">
      <c r="A259" s="33"/>
      <c r="B259" s="4" t="s">
        <v>137</v>
      </c>
      <c r="C259" s="5" t="s">
        <v>547</v>
      </c>
      <c r="D259" s="18"/>
      <c r="E259" s="5" t="s">
        <v>93</v>
      </c>
      <c r="F259" s="19"/>
      <c r="G259" s="19"/>
      <c r="H259" s="19"/>
      <c r="I259" s="19"/>
      <c r="J259" s="19"/>
    </row>
    <row r="260" spans="1:10" s="16" customFormat="1" ht="48.5" customHeight="1">
      <c r="A260" s="33"/>
      <c r="B260" s="4" t="s">
        <v>139</v>
      </c>
      <c r="C260" s="5" t="s">
        <v>548</v>
      </c>
      <c r="D260" s="18"/>
      <c r="E260" s="5" t="s">
        <v>93</v>
      </c>
      <c r="F260" s="19"/>
      <c r="G260" s="19"/>
      <c r="H260" s="19"/>
      <c r="I260" s="19"/>
      <c r="J260" s="19"/>
    </row>
    <row r="261" spans="1:10" s="16" customFormat="1" ht="43" customHeight="1">
      <c r="A261" s="27"/>
      <c r="B261" s="4" t="s">
        <v>140</v>
      </c>
      <c r="C261" s="5" t="s">
        <v>549</v>
      </c>
      <c r="D261" s="18"/>
      <c r="E261" s="5" t="s">
        <v>93</v>
      </c>
      <c r="F261" s="19"/>
      <c r="G261" s="19"/>
      <c r="H261" s="19"/>
      <c r="I261" s="19"/>
      <c r="J261" s="19"/>
    </row>
    <row r="262" spans="1:10" s="16" customFormat="1" ht="269.5" customHeight="1">
      <c r="A262" s="33" t="s">
        <v>398</v>
      </c>
      <c r="B262" s="4" t="s">
        <v>688</v>
      </c>
      <c r="C262" s="5" t="s">
        <v>550</v>
      </c>
      <c r="D262" s="18"/>
      <c r="E262" s="5" t="s">
        <v>93</v>
      </c>
      <c r="F262" s="19"/>
      <c r="G262" s="19"/>
      <c r="H262" s="19"/>
      <c r="I262" s="19"/>
      <c r="J262" s="19"/>
    </row>
    <row r="263" spans="1:10" s="16" customFormat="1" ht="68" customHeight="1">
      <c r="A263" s="27"/>
      <c r="B263" s="4" t="s">
        <v>399</v>
      </c>
      <c r="C263" s="5" t="s">
        <v>551</v>
      </c>
      <c r="D263" s="18"/>
      <c r="E263" s="5" t="s">
        <v>93</v>
      </c>
      <c r="F263" s="19"/>
      <c r="G263" s="19"/>
      <c r="H263" s="19"/>
      <c r="I263" s="19"/>
      <c r="J263" s="19"/>
    </row>
    <row r="264" spans="1:10" s="16" customFormat="1" ht="40.5" customHeight="1">
      <c r="A264" s="4" t="s">
        <v>141</v>
      </c>
      <c r="B264" s="4" t="s">
        <v>142</v>
      </c>
      <c r="C264" s="5" t="s">
        <v>552</v>
      </c>
      <c r="D264" s="18"/>
      <c r="E264" s="5" t="s">
        <v>93</v>
      </c>
      <c r="F264" s="19"/>
      <c r="G264" s="19"/>
      <c r="H264" s="19"/>
      <c r="I264" s="19"/>
      <c r="J264" s="19"/>
    </row>
    <row r="265" spans="1:10" s="16" customFormat="1" ht="193.5" customHeight="1">
      <c r="A265" s="4" t="s">
        <v>689</v>
      </c>
      <c r="B265" s="4" t="s">
        <v>400</v>
      </c>
      <c r="C265" s="5" t="s">
        <v>143</v>
      </c>
      <c r="D265" s="18"/>
      <c r="E265" s="5" t="s">
        <v>93</v>
      </c>
      <c r="F265" s="19"/>
      <c r="G265" s="19"/>
      <c r="H265" s="19"/>
      <c r="I265" s="19"/>
      <c r="J265" s="19"/>
    </row>
    <row r="266" spans="1:10" s="16" customFormat="1" ht="115.5" customHeight="1">
      <c r="A266" s="4" t="s">
        <v>144</v>
      </c>
      <c r="B266" s="4" t="s">
        <v>401</v>
      </c>
      <c r="C266" s="5" t="s">
        <v>145</v>
      </c>
      <c r="D266" s="18"/>
      <c r="E266" s="5" t="s">
        <v>93</v>
      </c>
      <c r="F266" s="19"/>
      <c r="G266" s="19"/>
      <c r="H266" s="19"/>
      <c r="I266" s="19"/>
      <c r="J266" s="19"/>
    </row>
    <row r="267" spans="1:10" s="16" customFormat="1" ht="142" customHeight="1">
      <c r="A267" s="33" t="s">
        <v>402</v>
      </c>
      <c r="B267" s="4" t="s">
        <v>146</v>
      </c>
      <c r="C267" s="5" t="s">
        <v>147</v>
      </c>
      <c r="D267" s="18"/>
      <c r="E267" s="5" t="s">
        <v>93</v>
      </c>
      <c r="F267" s="19"/>
      <c r="G267" s="19"/>
      <c r="H267" s="19"/>
      <c r="I267" s="19"/>
      <c r="J267" s="19"/>
    </row>
    <row r="268" spans="1:10" s="16" customFormat="1" ht="85" customHeight="1">
      <c r="A268" s="33"/>
      <c r="B268" s="4" t="s">
        <v>148</v>
      </c>
      <c r="C268" s="5" t="s">
        <v>553</v>
      </c>
      <c r="D268" s="18"/>
      <c r="E268" s="5" t="s">
        <v>93</v>
      </c>
      <c r="F268" s="19"/>
      <c r="G268" s="19"/>
      <c r="H268" s="19"/>
      <c r="I268" s="19"/>
      <c r="J268" s="19"/>
    </row>
    <row r="269" spans="1:10" s="16" customFormat="1" ht="50.5" customHeight="1">
      <c r="A269" s="27"/>
      <c r="B269" s="4" t="s">
        <v>149</v>
      </c>
      <c r="C269" s="5" t="s">
        <v>554</v>
      </c>
      <c r="D269" s="18"/>
      <c r="E269" s="5" t="s">
        <v>93</v>
      </c>
      <c r="F269" s="19"/>
      <c r="G269" s="19"/>
      <c r="H269" s="19"/>
      <c r="I269" s="19"/>
      <c r="J269" s="19"/>
    </row>
    <row r="270" spans="1:10" s="16" customFormat="1" ht="126" customHeight="1">
      <c r="A270" s="33" t="s">
        <v>403</v>
      </c>
      <c r="B270" s="4" t="s">
        <v>150</v>
      </c>
      <c r="C270" s="5" t="s">
        <v>555</v>
      </c>
      <c r="D270" s="18"/>
      <c r="E270" s="5" t="s">
        <v>93</v>
      </c>
      <c r="F270" s="19"/>
      <c r="G270" s="19"/>
      <c r="H270" s="19"/>
      <c r="I270" s="19"/>
      <c r="J270" s="19"/>
    </row>
    <row r="271" spans="1:10" s="16" customFormat="1" ht="37" customHeight="1">
      <c r="A271" s="33"/>
      <c r="B271" s="4" t="s">
        <v>151</v>
      </c>
      <c r="C271" s="5" t="s">
        <v>556</v>
      </c>
      <c r="D271" s="18"/>
      <c r="E271" s="5" t="s">
        <v>93</v>
      </c>
      <c r="F271" s="19"/>
      <c r="G271" s="19"/>
      <c r="H271" s="19"/>
      <c r="I271" s="19"/>
      <c r="J271" s="19"/>
    </row>
    <row r="272" spans="1:10" s="16" customFormat="1" ht="35" customHeight="1">
      <c r="A272" s="33"/>
      <c r="B272" s="4" t="s">
        <v>404</v>
      </c>
      <c r="C272" s="5" t="s">
        <v>557</v>
      </c>
      <c r="D272" s="18"/>
      <c r="E272" s="5" t="s">
        <v>93</v>
      </c>
      <c r="F272" s="19"/>
      <c r="G272" s="19"/>
      <c r="H272" s="19"/>
      <c r="I272" s="19"/>
      <c r="J272" s="19"/>
    </row>
    <row r="273" spans="1:10" s="16" customFormat="1" ht="76" customHeight="1">
      <c r="A273" s="27"/>
      <c r="B273" s="4" t="s">
        <v>152</v>
      </c>
      <c r="C273" s="5" t="s">
        <v>558</v>
      </c>
      <c r="D273" s="18"/>
      <c r="E273" s="5" t="s">
        <v>93</v>
      </c>
      <c r="F273" s="19"/>
      <c r="G273" s="19"/>
      <c r="H273" s="19"/>
      <c r="I273" s="19"/>
      <c r="J273" s="19"/>
    </row>
    <row r="274" spans="1:10" s="16" customFormat="1" ht="174" customHeight="1">
      <c r="A274" s="33" t="s">
        <v>405</v>
      </c>
      <c r="B274" s="4" t="s">
        <v>406</v>
      </c>
      <c r="C274" s="5" t="s">
        <v>154</v>
      </c>
      <c r="D274" s="18"/>
      <c r="E274" s="5" t="s">
        <v>93</v>
      </c>
      <c r="F274" s="19"/>
      <c r="G274" s="19"/>
      <c r="H274" s="19"/>
      <c r="I274" s="19"/>
      <c r="J274" s="19"/>
    </row>
    <row r="275" spans="1:10" s="16" customFormat="1" ht="65.5" customHeight="1">
      <c r="A275" s="4" t="s">
        <v>407</v>
      </c>
      <c r="B275" s="4" t="s">
        <v>408</v>
      </c>
      <c r="C275" s="5" t="s">
        <v>559</v>
      </c>
      <c r="D275" s="18"/>
      <c r="E275" s="5" t="s">
        <v>93</v>
      </c>
      <c r="F275" s="19"/>
      <c r="G275" s="19"/>
      <c r="H275" s="19"/>
      <c r="I275" s="19"/>
      <c r="J275" s="19"/>
    </row>
    <row r="276" spans="1:10" s="16" customFormat="1" ht="67" customHeight="1">
      <c r="A276" s="4" t="s">
        <v>155</v>
      </c>
      <c r="B276" s="4" t="s">
        <v>409</v>
      </c>
      <c r="C276" s="5" t="s">
        <v>156</v>
      </c>
      <c r="D276" s="18"/>
      <c r="E276" s="5" t="s">
        <v>93</v>
      </c>
      <c r="F276" s="19"/>
      <c r="G276" s="19"/>
      <c r="H276" s="19"/>
      <c r="I276" s="19"/>
      <c r="J276" s="19"/>
    </row>
    <row r="277" spans="1:10" s="16" customFormat="1" ht="59" customHeight="1">
      <c r="A277" s="4" t="s">
        <v>410</v>
      </c>
      <c r="B277" s="4" t="s">
        <v>411</v>
      </c>
      <c r="C277" s="5" t="s">
        <v>560</v>
      </c>
      <c r="D277" s="18"/>
      <c r="E277" s="5" t="s">
        <v>93</v>
      </c>
      <c r="F277" s="19"/>
      <c r="G277" s="19"/>
      <c r="H277" s="19"/>
      <c r="I277" s="19"/>
      <c r="J277" s="19"/>
    </row>
    <row r="278" spans="1:10" s="16" customFormat="1" ht="242.5" customHeight="1">
      <c r="A278" s="33" t="s">
        <v>913</v>
      </c>
      <c r="B278" s="4" t="s">
        <v>412</v>
      </c>
      <c r="C278" s="5" t="s">
        <v>157</v>
      </c>
      <c r="D278" s="18"/>
      <c r="E278" s="5" t="s">
        <v>93</v>
      </c>
      <c r="F278" s="19"/>
      <c r="G278" s="19"/>
      <c r="H278" s="19"/>
      <c r="I278" s="19"/>
      <c r="J278" s="19"/>
    </row>
    <row r="279" spans="1:10" s="16" customFormat="1" ht="88" customHeight="1">
      <c r="A279" s="4" t="s">
        <v>158</v>
      </c>
      <c r="B279" s="4" t="s">
        <v>413</v>
      </c>
      <c r="C279" s="5" t="s">
        <v>561</v>
      </c>
      <c r="D279" s="18"/>
      <c r="E279" s="5" t="s">
        <v>93</v>
      </c>
      <c r="F279" s="19"/>
      <c r="G279" s="19"/>
      <c r="H279" s="19"/>
      <c r="I279" s="19"/>
      <c r="J279" s="19"/>
    </row>
    <row r="280" spans="1:10" s="16" customFormat="1" ht="75.5" customHeight="1">
      <c r="A280" s="4" t="s">
        <v>414</v>
      </c>
      <c r="B280" s="4" t="s">
        <v>159</v>
      </c>
      <c r="C280" s="5" t="s">
        <v>160</v>
      </c>
      <c r="D280" s="18"/>
      <c r="E280" s="5" t="s">
        <v>93</v>
      </c>
      <c r="F280" s="19"/>
      <c r="G280" s="19"/>
      <c r="H280" s="19"/>
      <c r="I280" s="19"/>
      <c r="J280" s="19"/>
    </row>
    <row r="281" spans="1:10" s="16" customFormat="1" ht="215.5" customHeight="1">
      <c r="A281" s="33" t="s">
        <v>914</v>
      </c>
      <c r="B281" s="4" t="s">
        <v>415</v>
      </c>
      <c r="C281" s="5" t="s">
        <v>562</v>
      </c>
      <c r="D281" s="18"/>
      <c r="E281" s="5" t="s">
        <v>93</v>
      </c>
      <c r="F281" s="19"/>
      <c r="G281" s="19"/>
      <c r="H281" s="19"/>
      <c r="I281" s="19"/>
      <c r="J281" s="19"/>
    </row>
    <row r="282" spans="1:10" s="16" customFormat="1" ht="165" customHeight="1">
      <c r="A282" s="4" t="s">
        <v>161</v>
      </c>
      <c r="B282" s="4" t="s">
        <v>416</v>
      </c>
      <c r="C282" s="5" t="s">
        <v>563</v>
      </c>
      <c r="D282" s="18"/>
      <c r="E282" s="5" t="s">
        <v>93</v>
      </c>
      <c r="F282" s="19"/>
      <c r="G282" s="19"/>
      <c r="H282" s="19"/>
      <c r="I282" s="19"/>
      <c r="J282" s="19"/>
    </row>
    <row r="283" spans="1:10" s="16" customFormat="1" ht="99" customHeight="1">
      <c r="A283" s="4" t="s">
        <v>417</v>
      </c>
      <c r="B283" s="4" t="s">
        <v>162</v>
      </c>
      <c r="C283" s="5" t="s">
        <v>163</v>
      </c>
      <c r="D283" s="18"/>
      <c r="E283" s="5" t="s">
        <v>93</v>
      </c>
      <c r="F283" s="19"/>
      <c r="G283" s="19"/>
      <c r="H283" s="19"/>
      <c r="I283" s="19"/>
      <c r="J283" s="19"/>
    </row>
    <row r="284" spans="1:10" s="16" customFormat="1" ht="224" customHeight="1">
      <c r="A284" s="33" t="s">
        <v>164</v>
      </c>
      <c r="B284" s="4" t="s">
        <v>165</v>
      </c>
      <c r="C284" s="5" t="s">
        <v>564</v>
      </c>
      <c r="D284" s="18"/>
      <c r="E284" s="5" t="s">
        <v>93</v>
      </c>
      <c r="F284" s="19"/>
      <c r="G284" s="19"/>
      <c r="H284" s="19"/>
      <c r="I284" s="19"/>
      <c r="J284" s="19"/>
    </row>
    <row r="285" spans="1:10" s="16" customFormat="1" ht="94.5" customHeight="1">
      <c r="A285" s="33"/>
      <c r="B285" s="30" t="s">
        <v>418</v>
      </c>
      <c r="C285" s="31" t="s">
        <v>166</v>
      </c>
      <c r="D285" s="32"/>
      <c r="E285" s="31" t="s">
        <v>153</v>
      </c>
      <c r="F285" s="19"/>
      <c r="G285" s="19"/>
      <c r="H285" s="19"/>
      <c r="I285" s="19"/>
      <c r="J285" s="19"/>
    </row>
    <row r="286" spans="1:10" s="16" customFormat="1" ht="282" customHeight="1">
      <c r="A286" s="33"/>
      <c r="B286" s="33" t="s">
        <v>419</v>
      </c>
      <c r="C286" s="34"/>
      <c r="D286" s="35"/>
      <c r="E286" s="34"/>
      <c r="F286" s="19"/>
      <c r="G286" s="19"/>
      <c r="H286" s="19"/>
      <c r="I286" s="19"/>
      <c r="J286" s="19"/>
    </row>
    <row r="287" spans="1:10" s="16" customFormat="1" ht="116" customHeight="1">
      <c r="A287" s="27"/>
      <c r="B287" s="27" t="s">
        <v>420</v>
      </c>
      <c r="C287" s="28"/>
      <c r="D287" s="29"/>
      <c r="E287" s="28"/>
      <c r="F287" s="19"/>
      <c r="G287" s="19"/>
      <c r="H287" s="19"/>
      <c r="I287" s="19"/>
      <c r="J287" s="19"/>
    </row>
    <row r="288" spans="1:10" s="131" customFormat="1" ht="19">
      <c r="A288" s="127" t="s">
        <v>882</v>
      </c>
      <c r="B288" s="127"/>
      <c r="C288" s="128" t="s">
        <v>838</v>
      </c>
      <c r="D288" s="129"/>
      <c r="E288" s="128"/>
      <c r="F288" s="130"/>
      <c r="G288" s="130"/>
      <c r="H288" s="130"/>
      <c r="I288" s="130"/>
      <c r="J288" s="130"/>
    </row>
    <row r="289" spans="1:10" s="131" customFormat="1" ht="24.5" customHeight="1">
      <c r="A289" s="132"/>
      <c r="B289" s="34" t="s">
        <v>839</v>
      </c>
      <c r="C289" s="132"/>
      <c r="D289" s="133"/>
      <c r="E289" s="134"/>
      <c r="I289" s="130"/>
      <c r="J289" s="130"/>
    </row>
    <row r="290" spans="1:10" s="131" customFormat="1" ht="19">
      <c r="A290" s="132"/>
      <c r="B290" s="34" t="s">
        <v>840</v>
      </c>
      <c r="C290" s="132"/>
      <c r="D290" s="133"/>
      <c r="E290" s="134"/>
      <c r="I290" s="130"/>
      <c r="J290" s="130"/>
    </row>
    <row r="291" spans="1:10" s="131" customFormat="1" ht="19">
      <c r="A291" s="132"/>
      <c r="B291" s="34" t="s">
        <v>841</v>
      </c>
      <c r="C291" s="132"/>
      <c r="D291" s="133"/>
      <c r="E291" s="34" t="s">
        <v>842</v>
      </c>
      <c r="I291" s="130"/>
      <c r="J291" s="130"/>
    </row>
    <row r="292" spans="1:10" s="131" customFormat="1" ht="18">
      <c r="A292" s="132"/>
      <c r="B292" s="34" t="s">
        <v>843</v>
      </c>
      <c r="C292" s="132"/>
      <c r="D292" s="133"/>
      <c r="E292" s="34"/>
      <c r="I292" s="130"/>
      <c r="J292" s="130"/>
    </row>
    <row r="293" spans="1:10" s="131" customFormat="1" ht="18">
      <c r="A293" s="132"/>
      <c r="B293" s="34" t="s">
        <v>844</v>
      </c>
      <c r="C293" s="132"/>
      <c r="D293" s="133"/>
      <c r="E293" s="34"/>
      <c r="I293" s="130"/>
      <c r="J293" s="130"/>
    </row>
    <row r="294" spans="1:10" s="131" customFormat="1" ht="18">
      <c r="A294" s="132"/>
      <c r="B294" s="34" t="s">
        <v>845</v>
      </c>
      <c r="C294" s="132"/>
      <c r="D294" s="133"/>
      <c r="E294" s="34" t="s">
        <v>846</v>
      </c>
      <c r="I294" s="130"/>
      <c r="J294" s="130"/>
    </row>
    <row r="295" spans="1:10" s="131" customFormat="1" ht="28.5">
      <c r="A295" s="132"/>
      <c r="B295" s="34" t="s">
        <v>847</v>
      </c>
      <c r="C295" s="132"/>
      <c r="D295" s="133"/>
      <c r="E295" s="34" t="s">
        <v>848</v>
      </c>
      <c r="I295" s="130"/>
      <c r="J295" s="130"/>
    </row>
    <row r="296" spans="1:10" s="131" customFormat="1" ht="19">
      <c r="A296" s="132"/>
      <c r="B296" s="34" t="s">
        <v>849</v>
      </c>
      <c r="C296" s="132"/>
      <c r="D296" s="133"/>
      <c r="E296" s="34"/>
      <c r="I296" s="130"/>
      <c r="J296" s="130"/>
    </row>
    <row r="297" spans="1:10" s="131" customFormat="1" ht="19">
      <c r="A297" s="132"/>
      <c r="B297" s="34" t="s">
        <v>850</v>
      </c>
      <c r="C297" s="132"/>
      <c r="D297" s="133"/>
      <c r="E297" s="34" t="s">
        <v>851</v>
      </c>
      <c r="I297" s="130"/>
      <c r="J297" s="130"/>
    </row>
    <row r="298" spans="1:10" s="131" customFormat="1" ht="19">
      <c r="A298" s="132"/>
      <c r="B298" s="34" t="s">
        <v>852</v>
      </c>
      <c r="C298" s="132"/>
      <c r="D298" s="133"/>
      <c r="E298" s="34" t="s">
        <v>853</v>
      </c>
      <c r="I298" s="130"/>
      <c r="J298" s="130"/>
    </row>
    <row r="299" spans="1:10" s="131" customFormat="1" ht="18">
      <c r="A299" s="132"/>
      <c r="B299" s="34" t="s">
        <v>854</v>
      </c>
      <c r="C299" s="132"/>
      <c r="D299" s="133"/>
      <c r="E299" s="34" t="s">
        <v>855</v>
      </c>
      <c r="I299" s="130"/>
      <c r="J299" s="130"/>
    </row>
    <row r="300" spans="1:10" s="131" customFormat="1" ht="19">
      <c r="A300" s="132"/>
      <c r="B300" s="34" t="s">
        <v>856</v>
      </c>
      <c r="C300" s="132"/>
      <c r="D300" s="133"/>
      <c r="E300" s="34"/>
      <c r="I300" s="130"/>
      <c r="J300" s="130"/>
    </row>
    <row r="301" spans="1:10" s="131" customFormat="1" ht="19">
      <c r="A301" s="132"/>
      <c r="B301" s="34" t="s">
        <v>857</v>
      </c>
      <c r="C301" s="132"/>
      <c r="D301" s="133"/>
      <c r="E301" s="34"/>
      <c r="I301" s="130"/>
      <c r="J301" s="130"/>
    </row>
    <row r="302" spans="1:10" s="131" customFormat="1" ht="28.5">
      <c r="A302" s="132"/>
      <c r="B302" s="34" t="s">
        <v>858</v>
      </c>
      <c r="C302" s="132"/>
      <c r="D302" s="133"/>
      <c r="E302" s="34"/>
      <c r="I302" s="130"/>
      <c r="J302" s="130"/>
    </row>
    <row r="303" spans="1:10" s="131" customFormat="1" ht="19">
      <c r="A303" s="132"/>
      <c r="B303" s="34" t="s">
        <v>859</v>
      </c>
      <c r="C303" s="132"/>
      <c r="D303" s="133"/>
      <c r="E303" s="34"/>
      <c r="I303" s="130"/>
      <c r="J303" s="130"/>
    </row>
    <row r="304" spans="1:10" s="131" customFormat="1" ht="19">
      <c r="A304" s="132"/>
      <c r="B304" s="34" t="s">
        <v>860</v>
      </c>
      <c r="C304" s="132"/>
      <c r="D304" s="133"/>
      <c r="E304" s="34"/>
      <c r="I304" s="130"/>
      <c r="J304" s="130"/>
    </row>
    <row r="305" spans="1:10" s="131" customFormat="1" ht="19">
      <c r="A305" s="132"/>
      <c r="B305" s="34" t="s">
        <v>861</v>
      </c>
      <c r="C305" s="132"/>
      <c r="D305" s="133"/>
      <c r="E305" s="34"/>
      <c r="I305" s="130"/>
      <c r="J305" s="130"/>
    </row>
    <row r="306" spans="1:10" s="131" customFormat="1" ht="18">
      <c r="A306" s="132"/>
      <c r="B306" s="34" t="s">
        <v>862</v>
      </c>
      <c r="C306" s="132"/>
      <c r="D306" s="133"/>
      <c r="E306" s="34"/>
      <c r="J306" s="130"/>
    </row>
    <row r="307" spans="1:10" s="131" customFormat="1" ht="18">
      <c r="A307" s="132"/>
      <c r="B307" s="34" t="s">
        <v>863</v>
      </c>
      <c r="C307" s="132"/>
      <c r="D307" s="133"/>
      <c r="E307" s="34"/>
      <c r="J307" s="130"/>
    </row>
    <row r="308" spans="1:10" s="131" customFormat="1" ht="18">
      <c r="A308" s="132"/>
      <c r="B308" s="34" t="s">
        <v>864</v>
      </c>
      <c r="C308" s="132"/>
      <c r="D308" s="133"/>
      <c r="E308" s="34"/>
      <c r="J308" s="130"/>
    </row>
    <row r="309" spans="1:10" s="131" customFormat="1" ht="18">
      <c r="A309" s="132"/>
      <c r="B309" s="34" t="s">
        <v>865</v>
      </c>
      <c r="C309" s="132"/>
      <c r="D309" s="133"/>
      <c r="E309" s="34"/>
      <c r="J309" s="130"/>
    </row>
    <row r="310" spans="1:10" s="131" customFormat="1" ht="18">
      <c r="A310" s="132"/>
      <c r="B310" s="34" t="s">
        <v>866</v>
      </c>
      <c r="C310" s="132"/>
      <c r="D310" s="133"/>
      <c r="E310" s="34"/>
      <c r="J310" s="130"/>
    </row>
    <row r="311" spans="1:10" s="131" customFormat="1" ht="18">
      <c r="A311" s="132"/>
      <c r="B311" s="34" t="s">
        <v>867</v>
      </c>
      <c r="C311" s="132"/>
      <c r="D311" s="133"/>
      <c r="E311" s="34"/>
      <c r="J311" s="130"/>
    </row>
    <row r="312" spans="1:10" s="131" customFormat="1" ht="28.5">
      <c r="A312" s="132"/>
      <c r="B312" s="34" t="s">
        <v>868</v>
      </c>
      <c r="C312" s="132"/>
      <c r="D312" s="133"/>
      <c r="E312" s="34" t="s">
        <v>869</v>
      </c>
      <c r="J312" s="130"/>
    </row>
    <row r="313" spans="1:10" s="131" customFormat="1" ht="18">
      <c r="A313" s="132"/>
      <c r="B313" s="34" t="s">
        <v>870</v>
      </c>
      <c r="C313" s="132"/>
      <c r="D313" s="133"/>
      <c r="E313" s="34" t="s">
        <v>871</v>
      </c>
      <c r="J313" s="130"/>
    </row>
    <row r="314" spans="1:10" s="131" customFormat="1" ht="47.5">
      <c r="A314" s="132"/>
      <c r="B314" s="34" t="s">
        <v>872</v>
      </c>
      <c r="C314" s="132"/>
      <c r="D314" s="133"/>
      <c r="E314" s="34" t="s">
        <v>873</v>
      </c>
      <c r="J314" s="130"/>
    </row>
    <row r="315" spans="1:10" s="131" customFormat="1" ht="19">
      <c r="A315" s="132"/>
      <c r="B315" s="34" t="s">
        <v>874</v>
      </c>
      <c r="C315" s="132"/>
      <c r="D315" s="133"/>
      <c r="E315" s="34"/>
      <c r="J315" s="130"/>
    </row>
    <row r="316" spans="1:10" s="131" customFormat="1" ht="19">
      <c r="A316" s="132"/>
      <c r="B316" s="34" t="s">
        <v>875</v>
      </c>
      <c r="C316" s="132"/>
      <c r="D316" s="133"/>
      <c r="E316" s="34"/>
      <c r="J316" s="130"/>
    </row>
    <row r="317" spans="1:10" s="131" customFormat="1" ht="19">
      <c r="A317" s="132"/>
      <c r="B317" s="34" t="s">
        <v>876</v>
      </c>
      <c r="C317" s="132"/>
      <c r="D317" s="133"/>
      <c r="E317" s="134"/>
      <c r="J317" s="130"/>
    </row>
    <row r="318" spans="1:10" s="131" customFormat="1" ht="18">
      <c r="A318" s="132"/>
      <c r="B318" s="34" t="s">
        <v>877</v>
      </c>
      <c r="C318" s="132"/>
      <c r="D318" s="133"/>
      <c r="E318" s="134"/>
      <c r="J318" s="130"/>
    </row>
    <row r="319" spans="1:10" s="131" customFormat="1" ht="18">
      <c r="A319" s="132"/>
      <c r="B319" s="34" t="s">
        <v>878</v>
      </c>
      <c r="C319" s="132"/>
      <c r="D319" s="133"/>
      <c r="E319" s="134"/>
      <c r="J319" s="130"/>
    </row>
    <row r="320" spans="1:10" s="131" customFormat="1" ht="19">
      <c r="A320" s="132"/>
      <c r="B320" s="34" t="s">
        <v>879</v>
      </c>
      <c r="C320" s="132"/>
      <c r="D320" s="133"/>
      <c r="E320" s="134"/>
      <c r="J320" s="130"/>
    </row>
    <row r="321" spans="1:10" s="131" customFormat="1" ht="19">
      <c r="A321" s="132"/>
      <c r="B321" s="34" t="s">
        <v>880</v>
      </c>
      <c r="C321" s="132"/>
      <c r="D321" s="133"/>
      <c r="E321" s="134"/>
      <c r="J321" s="130"/>
    </row>
    <row r="322" spans="1:10" s="131" customFormat="1" ht="19">
      <c r="A322" s="135"/>
      <c r="B322" s="28" t="s">
        <v>881</v>
      </c>
      <c r="C322" s="135"/>
      <c r="D322" s="136"/>
      <c r="E322" s="137"/>
      <c r="J322" s="130"/>
    </row>
    <row r="323" spans="1:10" ht="26.25" customHeight="1">
      <c r="A323" s="174"/>
      <c r="B323" s="174"/>
      <c r="C323" s="174"/>
      <c r="D323" s="174"/>
      <c r="E323" s="174"/>
    </row>
    <row r="324" spans="1:10">
      <c r="A324" s="26"/>
      <c r="B324" s="26"/>
    </row>
    <row r="325" spans="1:10">
      <c r="A325" s="26"/>
      <c r="B325" s="26"/>
    </row>
    <row r="326" spans="1:10">
      <c r="A326" s="26"/>
      <c r="B326" s="26"/>
    </row>
    <row r="327" spans="1:10">
      <c r="A327" s="26"/>
      <c r="B327" s="26"/>
    </row>
    <row r="328" spans="1:10">
      <c r="A328" s="26"/>
      <c r="B328" s="26"/>
    </row>
    <row r="329" spans="1:10">
      <c r="A329" s="26"/>
      <c r="B329" s="26"/>
    </row>
    <row r="330" spans="1:10">
      <c r="A330" s="26"/>
      <c r="B330" s="26"/>
    </row>
    <row r="331" spans="1:10">
      <c r="A331" s="26"/>
      <c r="B331" s="26"/>
    </row>
    <row r="332" spans="1:10">
      <c r="A332" s="26"/>
      <c r="B332" s="26"/>
    </row>
  </sheetData>
  <mergeCells count="6">
    <mergeCell ref="A1:E1"/>
    <mergeCell ref="A2:E2"/>
    <mergeCell ref="B3:E3"/>
    <mergeCell ref="D4:E4"/>
    <mergeCell ref="A323:E323"/>
    <mergeCell ref="A6:B6"/>
  </mergeCells>
  <phoneticPr fontId="5"/>
  <dataValidations count="1">
    <dataValidation type="list" allowBlank="1" showInputMessage="1" showErrorMessage="1" sqref="D288:D322 D9:D149" xr:uid="{C8922681-739E-410E-9209-477AC3A3239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65CBA-A1DB-4405-BFFE-8DDF92E02733}">
  <sheetPr>
    <pageSetUpPr fitToPage="1"/>
  </sheetPr>
  <dimension ref="A1:AW86"/>
  <sheetViews>
    <sheetView view="pageBreakPreview" topLeftCell="A11" zoomScale="60" zoomScaleNormal="100" workbookViewId="0">
      <selection activeCell="A62" sqref="A62"/>
    </sheetView>
  </sheetViews>
  <sheetFormatPr defaultColWidth="8.25" defaultRowHeight="14"/>
  <cols>
    <col min="1" max="1" width="2.58203125" style="61" customWidth="1"/>
    <col min="2" max="2" width="14.5" style="55" customWidth="1"/>
    <col min="3" max="3" width="6.58203125" style="61" customWidth="1"/>
    <col min="4" max="5" width="7.58203125" style="61" customWidth="1"/>
    <col min="6" max="36" width="2.58203125" style="61" customWidth="1"/>
    <col min="37" max="37" width="6.58203125" style="61" customWidth="1"/>
    <col min="38" max="39" width="7.58203125" style="61" customWidth="1"/>
    <col min="40" max="40" width="5.58203125" style="61" customWidth="1"/>
    <col min="41" max="16384" width="8.25" style="61"/>
  </cols>
  <sheetData>
    <row r="1" spans="1:40" ht="20.149999999999999" customHeight="1">
      <c r="A1" s="54" t="s">
        <v>696</v>
      </c>
      <c r="C1" s="56"/>
      <c r="D1" s="56"/>
      <c r="E1" s="56"/>
      <c r="F1" s="56"/>
      <c r="G1" s="56"/>
      <c r="H1" s="56"/>
      <c r="I1" s="56"/>
      <c r="J1" s="56"/>
      <c r="K1" s="56"/>
      <c r="L1" s="56"/>
      <c r="M1" s="56"/>
      <c r="N1" s="56"/>
      <c r="O1" s="56"/>
      <c r="P1" s="56"/>
      <c r="Q1" s="56"/>
      <c r="R1" s="56"/>
      <c r="S1" s="56"/>
      <c r="T1" s="56"/>
      <c r="U1" s="56"/>
      <c r="V1" s="56"/>
      <c r="W1" s="56"/>
      <c r="X1" s="57"/>
      <c r="Y1" s="57"/>
      <c r="Z1" s="58"/>
      <c r="AA1" s="58"/>
      <c r="AB1" s="58"/>
      <c r="AC1" s="58"/>
      <c r="AD1" s="59"/>
      <c r="AE1" s="59"/>
      <c r="AF1" s="59"/>
      <c r="AG1" s="59"/>
      <c r="AH1" s="59"/>
      <c r="AI1" s="60" t="s">
        <v>697</v>
      </c>
      <c r="AJ1" s="60"/>
      <c r="AK1" s="210" t="s">
        <v>698</v>
      </c>
      <c r="AL1" s="210"/>
      <c r="AM1" s="210"/>
      <c r="AN1" s="210"/>
    </row>
    <row r="2" spans="1:40" ht="18" customHeight="1">
      <c r="A2" s="58"/>
      <c r="B2" s="62"/>
      <c r="C2" s="62"/>
      <c r="D2" s="62"/>
      <c r="E2" s="62"/>
      <c r="F2" s="62"/>
      <c r="G2" s="62"/>
      <c r="H2" s="62"/>
      <c r="I2" s="62"/>
      <c r="J2" s="62"/>
      <c r="K2" s="62"/>
      <c r="L2" s="62"/>
      <c r="M2" s="211">
        <v>2025</v>
      </c>
      <c r="N2" s="211"/>
      <c r="O2" s="211"/>
      <c r="P2" s="211"/>
      <c r="Q2" s="212" t="s">
        <v>699</v>
      </c>
      <c r="R2" s="212"/>
      <c r="S2" s="211"/>
      <c r="T2" s="211"/>
      <c r="U2" s="212" t="s">
        <v>700</v>
      </c>
      <c r="V2" s="212"/>
      <c r="W2" s="62"/>
      <c r="X2" s="62"/>
      <c r="Y2" s="62"/>
      <c r="Z2" s="58"/>
      <c r="AA2" s="58"/>
      <c r="AC2" s="60"/>
      <c r="AD2" s="62"/>
      <c r="AE2" s="62"/>
      <c r="AF2" s="62"/>
      <c r="AG2" s="62"/>
      <c r="AH2" s="62"/>
      <c r="AI2" s="60" t="s">
        <v>701</v>
      </c>
      <c r="AJ2" s="60"/>
      <c r="AK2" s="213"/>
      <c r="AL2" s="213"/>
      <c r="AM2" s="213"/>
      <c r="AN2" s="213"/>
    </row>
    <row r="3" spans="1:40" ht="18" customHeight="1">
      <c r="A3" s="63"/>
      <c r="B3" s="63"/>
      <c r="C3" s="63"/>
      <c r="D3" s="63"/>
      <c r="E3" s="63"/>
      <c r="F3" s="63"/>
      <c r="G3" s="63"/>
      <c r="H3" s="63"/>
      <c r="I3" s="63"/>
      <c r="J3" s="63"/>
      <c r="K3" s="63"/>
      <c r="L3" s="63"/>
      <c r="M3" s="63"/>
      <c r="N3" s="63"/>
      <c r="O3" s="63"/>
      <c r="P3" s="63"/>
      <c r="Q3" s="63"/>
      <c r="R3" s="63"/>
      <c r="S3" s="63"/>
      <c r="T3" s="63"/>
      <c r="U3" s="63"/>
      <c r="V3" s="63"/>
      <c r="W3" s="63"/>
      <c r="Y3" s="64"/>
      <c r="Z3" s="64"/>
      <c r="AA3" s="64"/>
      <c r="AB3" s="58"/>
      <c r="AC3" s="64"/>
      <c r="AD3" s="64"/>
      <c r="AE3" s="64"/>
      <c r="AF3" s="64"/>
      <c r="AG3" s="64"/>
      <c r="AH3" s="64"/>
      <c r="AI3" s="65" t="s">
        <v>702</v>
      </c>
      <c r="AJ3" s="60"/>
      <c r="AK3" s="213" t="s">
        <v>703</v>
      </c>
      <c r="AL3" s="213"/>
      <c r="AM3" s="213"/>
      <c r="AN3" s="213"/>
    </row>
    <row r="4" spans="1:40" ht="18" customHeight="1">
      <c r="A4" s="63"/>
      <c r="B4" s="63" t="s">
        <v>704</v>
      </c>
      <c r="C4" s="63"/>
      <c r="D4" s="63"/>
      <c r="E4" s="63"/>
      <c r="F4" s="63"/>
      <c r="G4" s="63"/>
      <c r="H4" s="63"/>
      <c r="I4" s="63"/>
      <c r="J4" s="63"/>
      <c r="K4" s="63"/>
      <c r="L4" s="63"/>
      <c r="M4" s="63"/>
      <c r="N4" s="63"/>
      <c r="O4" s="63"/>
      <c r="P4" s="63"/>
      <c r="Q4" s="63"/>
      <c r="R4" s="63"/>
      <c r="S4" s="63"/>
      <c r="T4" s="63"/>
      <c r="U4" s="63"/>
      <c r="V4" s="63"/>
      <c r="W4" s="63"/>
      <c r="Y4" s="64"/>
      <c r="Z4" s="64"/>
      <c r="AA4" s="64"/>
      <c r="AB4" s="58"/>
      <c r="AC4" s="64"/>
      <c r="AD4" s="64"/>
      <c r="AE4" s="64"/>
      <c r="AF4" s="64"/>
      <c r="AG4" s="64"/>
      <c r="AH4" s="64"/>
      <c r="AI4" s="65" t="s">
        <v>917</v>
      </c>
      <c r="AJ4" s="60"/>
      <c r="AK4" s="213" t="s">
        <v>705</v>
      </c>
      <c r="AL4" s="213"/>
      <c r="AM4" s="213"/>
      <c r="AN4" s="213"/>
    </row>
    <row r="5" spans="1:40" ht="18" customHeight="1">
      <c r="A5" s="63"/>
      <c r="B5" s="63"/>
      <c r="C5" s="63"/>
      <c r="D5" s="63"/>
      <c r="E5" s="63"/>
      <c r="F5" s="63"/>
      <c r="G5" s="63"/>
      <c r="H5" s="63"/>
      <c r="I5" s="63"/>
      <c r="J5" s="63"/>
      <c r="K5" s="63"/>
      <c r="L5" s="63"/>
      <c r="M5" s="63"/>
      <c r="N5" s="63"/>
      <c r="O5" s="63"/>
      <c r="P5" s="63"/>
      <c r="Q5" s="63"/>
      <c r="R5" s="63"/>
      <c r="S5" s="63"/>
      <c r="U5" s="63"/>
      <c r="V5" s="63"/>
      <c r="W5" s="63"/>
      <c r="Y5" s="64"/>
      <c r="Z5" s="64"/>
      <c r="AA5" s="64"/>
      <c r="AB5" s="58"/>
      <c r="AC5" s="64"/>
      <c r="AD5" s="64"/>
      <c r="AE5" s="64"/>
      <c r="AF5" s="64"/>
      <c r="AG5" s="65" t="s">
        <v>706</v>
      </c>
      <c r="AH5" s="214"/>
      <c r="AI5" s="214"/>
      <c r="AJ5" s="214"/>
      <c r="AK5" s="64" t="s">
        <v>707</v>
      </c>
      <c r="AL5" s="66"/>
      <c r="AM5" s="64" t="s">
        <v>708</v>
      </c>
      <c r="AN5" s="58"/>
    </row>
    <row r="6" spans="1:40" ht="10" customHeight="1">
      <c r="A6" s="58"/>
      <c r="B6" s="67"/>
      <c r="C6" s="67"/>
      <c r="D6" s="67"/>
      <c r="E6" s="67"/>
      <c r="F6" s="67"/>
      <c r="G6" s="67"/>
      <c r="H6" s="67"/>
      <c r="I6" s="67"/>
      <c r="J6" s="67"/>
      <c r="K6" s="67"/>
      <c r="L6" s="67"/>
      <c r="M6" s="67"/>
      <c r="N6" s="67"/>
      <c r="O6" s="67"/>
      <c r="P6" s="67"/>
      <c r="Q6" s="67"/>
      <c r="R6" s="67"/>
      <c r="S6" s="67"/>
      <c r="T6" s="67"/>
      <c r="U6" s="67"/>
      <c r="V6" s="67"/>
      <c r="W6" s="67"/>
      <c r="X6" s="62"/>
      <c r="Y6" s="62"/>
      <c r="Z6" s="62"/>
      <c r="AA6" s="62"/>
      <c r="AB6" s="62"/>
      <c r="AC6" s="62"/>
      <c r="AD6" s="62"/>
      <c r="AE6" s="62"/>
      <c r="AF6" s="62"/>
      <c r="AG6" s="62"/>
      <c r="AH6" s="62"/>
      <c r="AI6" s="62"/>
      <c r="AJ6" s="62"/>
      <c r="AK6" s="62"/>
      <c r="AL6" s="62"/>
      <c r="AM6" s="58"/>
      <c r="AN6" s="58"/>
    </row>
    <row r="7" spans="1:40" ht="15" customHeight="1">
      <c r="A7" s="201" t="s">
        <v>709</v>
      </c>
      <c r="B7" s="180" t="s">
        <v>710</v>
      </c>
      <c r="C7" s="205" t="s">
        <v>711</v>
      </c>
      <c r="D7" s="180" t="s">
        <v>712</v>
      </c>
      <c r="E7" s="199" t="s">
        <v>713</v>
      </c>
      <c r="F7" s="208" t="s">
        <v>714</v>
      </c>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9" t="s">
        <v>715</v>
      </c>
      <c r="AL7" s="187" t="s">
        <v>716</v>
      </c>
      <c r="AM7" s="204" t="s">
        <v>717</v>
      </c>
      <c r="AN7" s="204"/>
    </row>
    <row r="8" spans="1:40" ht="15" customHeight="1">
      <c r="A8" s="201"/>
      <c r="B8" s="180"/>
      <c r="C8" s="206"/>
      <c r="D8" s="180"/>
      <c r="E8" s="199"/>
      <c r="F8" s="180" t="s">
        <v>718</v>
      </c>
      <c r="G8" s="180"/>
      <c r="H8" s="180"/>
      <c r="I8" s="180"/>
      <c r="J8" s="180"/>
      <c r="K8" s="180"/>
      <c r="L8" s="180"/>
      <c r="M8" s="180" t="s">
        <v>719</v>
      </c>
      <c r="N8" s="180"/>
      <c r="O8" s="180"/>
      <c r="P8" s="180"/>
      <c r="Q8" s="180"/>
      <c r="R8" s="180"/>
      <c r="S8" s="180"/>
      <c r="T8" s="180" t="s">
        <v>720</v>
      </c>
      <c r="U8" s="180"/>
      <c r="V8" s="180"/>
      <c r="W8" s="180"/>
      <c r="X8" s="180"/>
      <c r="Y8" s="180"/>
      <c r="Z8" s="180"/>
      <c r="AA8" s="180" t="s">
        <v>721</v>
      </c>
      <c r="AB8" s="180"/>
      <c r="AC8" s="180"/>
      <c r="AD8" s="180"/>
      <c r="AE8" s="180"/>
      <c r="AF8" s="180"/>
      <c r="AG8" s="180"/>
      <c r="AH8" s="180" t="s">
        <v>722</v>
      </c>
      <c r="AI8" s="180"/>
      <c r="AJ8" s="180"/>
      <c r="AK8" s="209"/>
      <c r="AL8" s="187"/>
      <c r="AM8" s="204"/>
      <c r="AN8" s="204"/>
    </row>
    <row r="9" spans="1:40" ht="15" customHeight="1">
      <c r="A9" s="201"/>
      <c r="B9" s="180"/>
      <c r="C9" s="206"/>
      <c r="D9" s="180"/>
      <c r="E9" s="199"/>
      <c r="F9" s="68">
        <f>DATE($M$2,$S$2,1)</f>
        <v>45627</v>
      </c>
      <c r="G9" s="68">
        <f>DATE($M$2,$S$2,2)</f>
        <v>45628</v>
      </c>
      <c r="H9" s="68">
        <f>DATE($M$2,$S$2,3)</f>
        <v>45629</v>
      </c>
      <c r="I9" s="68">
        <f>DATE($M$2,$S$2,4)</f>
        <v>45630</v>
      </c>
      <c r="J9" s="68">
        <f>DATE($M$2,$S$2,5)</f>
        <v>45631</v>
      </c>
      <c r="K9" s="68">
        <f>DATE($M$2,$S$2,6)</f>
        <v>45632</v>
      </c>
      <c r="L9" s="68">
        <f>DATE($M$2,$S$2,7)</f>
        <v>45633</v>
      </c>
      <c r="M9" s="68">
        <f>DATE($M$2,$S$2,8)</f>
        <v>45634</v>
      </c>
      <c r="N9" s="68">
        <f>DATE($M$2,$S$2,9)</f>
        <v>45635</v>
      </c>
      <c r="O9" s="68">
        <f>DATE($M$2,$S$2,10)</f>
        <v>45636</v>
      </c>
      <c r="P9" s="68">
        <f>DATE($M$2,$S$2,11)</f>
        <v>45637</v>
      </c>
      <c r="Q9" s="68">
        <f>DATE($M$2,$S$2,12)</f>
        <v>45638</v>
      </c>
      <c r="R9" s="68">
        <f>DATE($M$2,$S$2,13)</f>
        <v>45639</v>
      </c>
      <c r="S9" s="68">
        <f>DATE($M$2,$S$2,14)</f>
        <v>45640</v>
      </c>
      <c r="T9" s="68">
        <f>DATE($M$2,$S$2,15)</f>
        <v>45641</v>
      </c>
      <c r="U9" s="68">
        <f>DATE($M$2,$S$2,16)</f>
        <v>45642</v>
      </c>
      <c r="V9" s="68">
        <f>DATE($M$2,$S$2,17)</f>
        <v>45643</v>
      </c>
      <c r="W9" s="68">
        <f>DATE($M$2,$S$2,18)</f>
        <v>45644</v>
      </c>
      <c r="X9" s="68">
        <f>DATE($M$2,$S$2,19)</f>
        <v>45645</v>
      </c>
      <c r="Y9" s="68">
        <f>DATE($M$2,$S$2,20)</f>
        <v>45646</v>
      </c>
      <c r="Z9" s="68">
        <f>DATE($M$2,$S$2,21)</f>
        <v>45647</v>
      </c>
      <c r="AA9" s="68">
        <f>DATE($M$2,$S$2,22)</f>
        <v>45648</v>
      </c>
      <c r="AB9" s="68">
        <f>DATE($M$2,$S$2,23)</f>
        <v>45649</v>
      </c>
      <c r="AC9" s="68">
        <f>DATE($M$2,$S$2,24)</f>
        <v>45650</v>
      </c>
      <c r="AD9" s="68">
        <f>DATE($M$2,$S$2,25)</f>
        <v>45651</v>
      </c>
      <c r="AE9" s="68">
        <f>DATE($M$2,$S$2,26)</f>
        <v>45652</v>
      </c>
      <c r="AF9" s="68">
        <f>DATE($M$2,$S$2,27)</f>
        <v>45653</v>
      </c>
      <c r="AG9" s="68">
        <f>DATE($M$2,$S$2,28)</f>
        <v>45654</v>
      </c>
      <c r="AH9" s="68">
        <f>IF(DAY(EOMONTH(F9,0))&lt;29,"",DATE($M$2,$S$2,29))</f>
        <v>45655</v>
      </c>
      <c r="AI9" s="68">
        <f>IF(DAY(EOMONTH(F9,0))&lt;30,"",DATE($M$2,$S$2,30))</f>
        <v>45656</v>
      </c>
      <c r="AJ9" s="68">
        <f>IF(DAY(EOMONTH(F9,0))&lt;31,"",DATE($M$2,$S$2,31))</f>
        <v>45657</v>
      </c>
      <c r="AK9" s="209"/>
      <c r="AL9" s="187"/>
      <c r="AM9" s="204"/>
      <c r="AN9" s="204"/>
    </row>
    <row r="10" spans="1:40" ht="15" customHeight="1">
      <c r="A10" s="201"/>
      <c r="B10" s="180"/>
      <c r="C10" s="207"/>
      <c r="D10" s="180"/>
      <c r="E10" s="199"/>
      <c r="F10" s="69">
        <f>DATE($M$2,$S$2,1)</f>
        <v>45627</v>
      </c>
      <c r="G10" s="69">
        <f>DATE($M$2,$S$2,2)</f>
        <v>45628</v>
      </c>
      <c r="H10" s="69">
        <f>DATE($M$2,$S$2,3)</f>
        <v>45629</v>
      </c>
      <c r="I10" s="69">
        <f>DATE($M$2,$S$2,4)</f>
        <v>45630</v>
      </c>
      <c r="J10" s="69">
        <f>DATE($M$2,$S$2,5)</f>
        <v>45631</v>
      </c>
      <c r="K10" s="69">
        <f>DATE($M$2,$S$2,6)</f>
        <v>45632</v>
      </c>
      <c r="L10" s="69">
        <f>DATE($M$2,$S$2,7)</f>
        <v>45633</v>
      </c>
      <c r="M10" s="69">
        <f>DATE($M$2,$S$2,8)</f>
        <v>45634</v>
      </c>
      <c r="N10" s="69">
        <f>DATE($M$2,$S$2,9)</f>
        <v>45635</v>
      </c>
      <c r="O10" s="69">
        <f>DATE($M$2,$S$2,10)</f>
        <v>45636</v>
      </c>
      <c r="P10" s="69">
        <f>DATE($M$2,$S$2,11)</f>
        <v>45637</v>
      </c>
      <c r="Q10" s="69">
        <f>DATE($M$2,$S$2,12)</f>
        <v>45638</v>
      </c>
      <c r="R10" s="69">
        <f>DATE($M$2,$S$2,13)</f>
        <v>45639</v>
      </c>
      <c r="S10" s="69">
        <f>DATE($M$2,$S$2,14)</f>
        <v>45640</v>
      </c>
      <c r="T10" s="69">
        <f>DATE($M$2,$S$2,15)</f>
        <v>45641</v>
      </c>
      <c r="U10" s="69">
        <f>DATE($M$2,$S$2,16)</f>
        <v>45642</v>
      </c>
      <c r="V10" s="69">
        <f>DATE($M$2,$S$2,17)</f>
        <v>45643</v>
      </c>
      <c r="W10" s="69">
        <f>DATE($M$2,$S$2,18)</f>
        <v>45644</v>
      </c>
      <c r="X10" s="69">
        <f>DATE($M$2,$S$2,19)</f>
        <v>45645</v>
      </c>
      <c r="Y10" s="69">
        <f>DATE($M$2,$S$2,20)</f>
        <v>45646</v>
      </c>
      <c r="Z10" s="69">
        <f>DATE($M$2,$S$2,21)</f>
        <v>45647</v>
      </c>
      <c r="AA10" s="69">
        <f>DATE($M$2,$S$2,22)</f>
        <v>45648</v>
      </c>
      <c r="AB10" s="69">
        <f>DATE($M$2,$S$2,23)</f>
        <v>45649</v>
      </c>
      <c r="AC10" s="69">
        <f>DATE($M$2,$S$2,24)</f>
        <v>45650</v>
      </c>
      <c r="AD10" s="69">
        <f>DATE($M$2,$S$2,25)</f>
        <v>45651</v>
      </c>
      <c r="AE10" s="69">
        <f>DATE($M$2,$S$2,26)</f>
        <v>45652</v>
      </c>
      <c r="AF10" s="69">
        <f>DATE($M$2,$S$2,27)</f>
        <v>45653</v>
      </c>
      <c r="AG10" s="69">
        <f>DATE($M$2,$S$2,28)</f>
        <v>45654</v>
      </c>
      <c r="AH10" s="69">
        <f>IF(DAY(EOMONTH(F10,0))&lt;29,"",DATE($M$2,$S$2,29))</f>
        <v>45655</v>
      </c>
      <c r="AI10" s="69">
        <f>IF(DAY(EOMONTH(F10,0))&lt;30,"",DATE($M$2,$S$2,30))</f>
        <v>45656</v>
      </c>
      <c r="AJ10" s="69">
        <f>IF(DAY(EOMONTH(F10,0))&lt;31,"",DATE($M$2,$S$2,31))</f>
        <v>45657</v>
      </c>
      <c r="AK10" s="209"/>
      <c r="AL10" s="187"/>
      <c r="AM10" s="204"/>
      <c r="AN10" s="204"/>
    </row>
    <row r="11" spans="1:40" ht="18" customHeight="1">
      <c r="A11" s="70">
        <v>1</v>
      </c>
      <c r="B11" s="71"/>
      <c r="C11" s="72"/>
      <c r="D11" s="73"/>
      <c r="E11" s="74"/>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6">
        <f>+SUM(F11:AJ11)</f>
        <v>0</v>
      </c>
      <c r="AL11" s="77">
        <f>IF($AK$3="４週",AK11/4,AK11/(DAY(EOMONTH($F$9,0))/7))</f>
        <v>0</v>
      </c>
      <c r="AM11" s="198"/>
      <c r="AN11" s="198"/>
    </row>
    <row r="12" spans="1:40" ht="18" customHeight="1">
      <c r="A12" s="70">
        <v>2</v>
      </c>
      <c r="B12" s="71"/>
      <c r="C12" s="72"/>
      <c r="D12" s="73"/>
      <c r="E12" s="74"/>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6">
        <f t="shared" ref="AK12:AK31" si="0">+SUM(F12:AJ12)</f>
        <v>0</v>
      </c>
      <c r="AL12" s="77">
        <f t="shared" ref="AL12:AL30" si="1">IF($AK$3="４週",AK12/4,AK12/(DAY(EOMONTH($F$9,0))/7))</f>
        <v>0</v>
      </c>
      <c r="AM12" s="198"/>
      <c r="AN12" s="198"/>
    </row>
    <row r="13" spans="1:40" ht="16.5" customHeight="1">
      <c r="A13" s="70">
        <v>3</v>
      </c>
      <c r="B13" s="71"/>
      <c r="C13" s="72"/>
      <c r="D13" s="73"/>
      <c r="E13" s="74"/>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6">
        <f t="shared" si="0"/>
        <v>0</v>
      </c>
      <c r="AL13" s="77">
        <f t="shared" si="1"/>
        <v>0</v>
      </c>
      <c r="AM13" s="198"/>
      <c r="AN13" s="198"/>
    </row>
    <row r="14" spans="1:40" ht="18" customHeight="1">
      <c r="A14" s="70">
        <v>4</v>
      </c>
      <c r="B14" s="71"/>
      <c r="C14" s="72"/>
      <c r="D14" s="73"/>
      <c r="E14" s="74"/>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6">
        <f t="shared" si="0"/>
        <v>0</v>
      </c>
      <c r="AL14" s="77">
        <f t="shared" si="1"/>
        <v>0</v>
      </c>
      <c r="AM14" s="198"/>
      <c r="AN14" s="198"/>
    </row>
    <row r="15" spans="1:40" ht="18" customHeight="1">
      <c r="A15" s="70">
        <v>5</v>
      </c>
      <c r="B15" s="71"/>
      <c r="C15" s="72"/>
      <c r="D15" s="73"/>
      <c r="E15" s="74"/>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6">
        <f t="shared" si="0"/>
        <v>0</v>
      </c>
      <c r="AL15" s="77">
        <f t="shared" si="1"/>
        <v>0</v>
      </c>
      <c r="AM15" s="198"/>
      <c r="AN15" s="198"/>
    </row>
    <row r="16" spans="1:40" ht="18" customHeight="1">
      <c r="A16" s="70">
        <v>6</v>
      </c>
      <c r="B16" s="71"/>
      <c r="C16" s="72"/>
      <c r="D16" s="73"/>
      <c r="E16" s="74"/>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6">
        <f t="shared" si="0"/>
        <v>0</v>
      </c>
      <c r="AL16" s="77">
        <f t="shared" si="1"/>
        <v>0</v>
      </c>
      <c r="AM16" s="198"/>
      <c r="AN16" s="198"/>
    </row>
    <row r="17" spans="1:40" ht="18" customHeight="1">
      <c r="A17" s="70">
        <v>7</v>
      </c>
      <c r="B17" s="71"/>
      <c r="C17" s="72"/>
      <c r="D17" s="73"/>
      <c r="E17" s="74"/>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6">
        <f t="shared" si="0"/>
        <v>0</v>
      </c>
      <c r="AL17" s="77">
        <f t="shared" si="1"/>
        <v>0</v>
      </c>
      <c r="AM17" s="198"/>
      <c r="AN17" s="198"/>
    </row>
    <row r="18" spans="1:40" ht="18" customHeight="1">
      <c r="A18" s="70">
        <v>8</v>
      </c>
      <c r="B18" s="71"/>
      <c r="C18" s="72"/>
      <c r="D18" s="73"/>
      <c r="E18" s="74"/>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6">
        <f t="shared" si="0"/>
        <v>0</v>
      </c>
      <c r="AL18" s="77">
        <f t="shared" si="1"/>
        <v>0</v>
      </c>
      <c r="AM18" s="198"/>
      <c r="AN18" s="198"/>
    </row>
    <row r="19" spans="1:40" ht="18" customHeight="1">
      <c r="A19" s="70">
        <v>9</v>
      </c>
      <c r="B19" s="71"/>
      <c r="C19" s="72"/>
      <c r="D19" s="73"/>
      <c r="E19" s="74"/>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6">
        <f t="shared" si="0"/>
        <v>0</v>
      </c>
      <c r="AL19" s="77">
        <f t="shared" si="1"/>
        <v>0</v>
      </c>
      <c r="AM19" s="198"/>
      <c r="AN19" s="198"/>
    </row>
    <row r="20" spans="1:40" ht="18" customHeight="1">
      <c r="A20" s="70">
        <v>10</v>
      </c>
      <c r="B20" s="71"/>
      <c r="C20" s="72"/>
      <c r="D20" s="73"/>
      <c r="E20" s="74"/>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6">
        <f t="shared" si="0"/>
        <v>0</v>
      </c>
      <c r="AL20" s="77">
        <f t="shared" si="1"/>
        <v>0</v>
      </c>
      <c r="AM20" s="198"/>
      <c r="AN20" s="198"/>
    </row>
    <row r="21" spans="1:40" ht="18" customHeight="1">
      <c r="A21" s="70">
        <v>11</v>
      </c>
      <c r="B21" s="71"/>
      <c r="C21" s="72"/>
      <c r="D21" s="73"/>
      <c r="E21" s="74"/>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6">
        <f t="shared" si="0"/>
        <v>0</v>
      </c>
      <c r="AL21" s="77">
        <f t="shared" si="1"/>
        <v>0</v>
      </c>
      <c r="AM21" s="198"/>
      <c r="AN21" s="198"/>
    </row>
    <row r="22" spans="1:40" ht="18" customHeight="1">
      <c r="A22" s="70">
        <v>12</v>
      </c>
      <c r="B22" s="71"/>
      <c r="C22" s="72"/>
      <c r="D22" s="73"/>
      <c r="E22" s="74"/>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6">
        <f t="shared" si="0"/>
        <v>0</v>
      </c>
      <c r="AL22" s="77">
        <f t="shared" si="1"/>
        <v>0</v>
      </c>
      <c r="AM22" s="198"/>
      <c r="AN22" s="198"/>
    </row>
    <row r="23" spans="1:40" ht="18" customHeight="1">
      <c r="A23" s="70">
        <v>13</v>
      </c>
      <c r="B23" s="71"/>
      <c r="C23" s="72"/>
      <c r="D23" s="73"/>
      <c r="E23" s="74"/>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6">
        <f t="shared" si="0"/>
        <v>0</v>
      </c>
      <c r="AL23" s="77">
        <f t="shared" si="1"/>
        <v>0</v>
      </c>
      <c r="AM23" s="198"/>
      <c r="AN23" s="198"/>
    </row>
    <row r="24" spans="1:40" ht="18" customHeight="1">
      <c r="A24" s="70">
        <v>14</v>
      </c>
      <c r="B24" s="71"/>
      <c r="C24" s="72"/>
      <c r="D24" s="73"/>
      <c r="E24" s="74"/>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6">
        <f t="shared" si="0"/>
        <v>0</v>
      </c>
      <c r="AL24" s="77">
        <f t="shared" si="1"/>
        <v>0</v>
      </c>
      <c r="AM24" s="198"/>
      <c r="AN24" s="198"/>
    </row>
    <row r="25" spans="1:40" ht="18" customHeight="1">
      <c r="A25" s="70">
        <v>15</v>
      </c>
      <c r="B25" s="71"/>
      <c r="C25" s="72"/>
      <c r="D25" s="73"/>
      <c r="E25" s="74"/>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6">
        <f t="shared" si="0"/>
        <v>0</v>
      </c>
      <c r="AL25" s="77">
        <f t="shared" si="1"/>
        <v>0</v>
      </c>
      <c r="AM25" s="198"/>
      <c r="AN25" s="198"/>
    </row>
    <row r="26" spans="1:40" ht="18" customHeight="1">
      <c r="A26" s="70">
        <v>16</v>
      </c>
      <c r="B26" s="71"/>
      <c r="C26" s="72"/>
      <c r="D26" s="73"/>
      <c r="E26" s="74"/>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6">
        <f t="shared" si="0"/>
        <v>0</v>
      </c>
      <c r="AL26" s="77">
        <f t="shared" si="1"/>
        <v>0</v>
      </c>
      <c r="AM26" s="198"/>
      <c r="AN26" s="198"/>
    </row>
    <row r="27" spans="1:40" ht="18" customHeight="1">
      <c r="A27" s="70">
        <v>17</v>
      </c>
      <c r="B27" s="71"/>
      <c r="C27" s="72"/>
      <c r="D27" s="73"/>
      <c r="E27" s="74"/>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6">
        <f t="shared" si="0"/>
        <v>0</v>
      </c>
      <c r="AL27" s="77">
        <f t="shared" si="1"/>
        <v>0</v>
      </c>
      <c r="AM27" s="198"/>
      <c r="AN27" s="198"/>
    </row>
    <row r="28" spans="1:40" ht="18" customHeight="1">
      <c r="A28" s="70">
        <v>18</v>
      </c>
      <c r="B28" s="71"/>
      <c r="C28" s="72"/>
      <c r="D28" s="73"/>
      <c r="E28" s="74"/>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6">
        <f t="shared" si="0"/>
        <v>0</v>
      </c>
      <c r="AL28" s="77">
        <f t="shared" si="1"/>
        <v>0</v>
      </c>
      <c r="AM28" s="198"/>
      <c r="AN28" s="198"/>
    </row>
    <row r="29" spans="1:40" ht="18" customHeight="1">
      <c r="A29" s="70">
        <v>19</v>
      </c>
      <c r="B29" s="71"/>
      <c r="C29" s="72"/>
      <c r="D29" s="73"/>
      <c r="E29" s="74"/>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6">
        <f t="shared" si="0"/>
        <v>0</v>
      </c>
      <c r="AL29" s="77">
        <f t="shared" si="1"/>
        <v>0</v>
      </c>
      <c r="AM29" s="198"/>
      <c r="AN29" s="198"/>
    </row>
    <row r="30" spans="1:40" ht="18" customHeight="1">
      <c r="A30" s="70">
        <v>20</v>
      </c>
      <c r="B30" s="71"/>
      <c r="C30" s="72"/>
      <c r="D30" s="73"/>
      <c r="E30" s="74"/>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6">
        <f t="shared" si="0"/>
        <v>0</v>
      </c>
      <c r="AL30" s="77">
        <f t="shared" si="1"/>
        <v>0</v>
      </c>
      <c r="AM30" s="198"/>
      <c r="AN30" s="198"/>
    </row>
    <row r="31" spans="1:40" ht="18" customHeight="1">
      <c r="A31" s="199" t="s">
        <v>723</v>
      </c>
      <c r="B31" s="200"/>
      <c r="C31" s="200"/>
      <c r="D31" s="200"/>
      <c r="E31" s="200"/>
      <c r="F31" s="78">
        <f>+SUM(F11:F30)</f>
        <v>0</v>
      </c>
      <c r="G31" s="78">
        <f t="shared" ref="G31:AJ31" si="2">+SUM(G11:G30)</f>
        <v>0</v>
      </c>
      <c r="H31" s="78">
        <f t="shared" si="2"/>
        <v>0</v>
      </c>
      <c r="I31" s="78">
        <f t="shared" si="2"/>
        <v>0</v>
      </c>
      <c r="J31" s="78">
        <f t="shared" si="2"/>
        <v>0</v>
      </c>
      <c r="K31" s="78">
        <f t="shared" si="2"/>
        <v>0</v>
      </c>
      <c r="L31" s="78">
        <f t="shared" si="2"/>
        <v>0</v>
      </c>
      <c r="M31" s="78">
        <f t="shared" si="2"/>
        <v>0</v>
      </c>
      <c r="N31" s="78">
        <f t="shared" si="2"/>
        <v>0</v>
      </c>
      <c r="O31" s="78">
        <f t="shared" si="2"/>
        <v>0</v>
      </c>
      <c r="P31" s="78">
        <f t="shared" si="2"/>
        <v>0</v>
      </c>
      <c r="Q31" s="78">
        <f t="shared" si="2"/>
        <v>0</v>
      </c>
      <c r="R31" s="78">
        <f t="shared" si="2"/>
        <v>0</v>
      </c>
      <c r="S31" s="78">
        <f t="shared" si="2"/>
        <v>0</v>
      </c>
      <c r="T31" s="78">
        <f t="shared" si="2"/>
        <v>0</v>
      </c>
      <c r="U31" s="78">
        <f t="shared" si="2"/>
        <v>0</v>
      </c>
      <c r="V31" s="78">
        <f t="shared" si="2"/>
        <v>0</v>
      </c>
      <c r="W31" s="78">
        <f t="shared" si="2"/>
        <v>0</v>
      </c>
      <c r="X31" s="78">
        <f t="shared" si="2"/>
        <v>0</v>
      </c>
      <c r="Y31" s="78">
        <f t="shared" si="2"/>
        <v>0</v>
      </c>
      <c r="Z31" s="78">
        <f t="shared" si="2"/>
        <v>0</v>
      </c>
      <c r="AA31" s="78">
        <f t="shared" si="2"/>
        <v>0</v>
      </c>
      <c r="AB31" s="78">
        <f t="shared" si="2"/>
        <v>0</v>
      </c>
      <c r="AC31" s="78">
        <f t="shared" si="2"/>
        <v>0</v>
      </c>
      <c r="AD31" s="78">
        <f t="shared" si="2"/>
        <v>0</v>
      </c>
      <c r="AE31" s="78">
        <f t="shared" si="2"/>
        <v>0</v>
      </c>
      <c r="AF31" s="78">
        <f t="shared" si="2"/>
        <v>0</v>
      </c>
      <c r="AG31" s="78">
        <f t="shared" si="2"/>
        <v>0</v>
      </c>
      <c r="AH31" s="78">
        <f t="shared" si="2"/>
        <v>0</v>
      </c>
      <c r="AI31" s="78">
        <f t="shared" si="2"/>
        <v>0</v>
      </c>
      <c r="AJ31" s="78">
        <f t="shared" si="2"/>
        <v>0</v>
      </c>
      <c r="AK31" s="76">
        <f t="shared" si="0"/>
        <v>0</v>
      </c>
      <c r="AL31" s="77">
        <f>IF($AK$3="４週",AK31/4,AK31/(DAY(EOMONTH($F$9,0))/7))</f>
        <v>0</v>
      </c>
      <c r="AM31" s="201"/>
      <c r="AN31" s="201"/>
    </row>
    <row r="32" spans="1:40" ht="18" customHeight="1">
      <c r="A32" s="200" t="s">
        <v>724</v>
      </c>
      <c r="B32" s="200"/>
      <c r="C32" s="200"/>
      <c r="D32" s="200"/>
      <c r="E32" s="202"/>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8"/>
      <c r="AL32" s="80"/>
      <c r="AM32" s="201"/>
      <c r="AN32" s="201"/>
    </row>
    <row r="33" spans="1:43" ht="15" customHeight="1">
      <c r="A33" s="67"/>
      <c r="B33" s="67"/>
      <c r="C33" s="67"/>
      <c r="D33" s="67"/>
      <c r="E33" s="67"/>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67"/>
      <c r="AL33" s="67"/>
      <c r="AM33" s="58"/>
    </row>
    <row r="34" spans="1:43" ht="15" customHeight="1">
      <c r="A34" s="67"/>
      <c r="B34" s="67"/>
      <c r="C34" s="67"/>
      <c r="D34" s="67"/>
      <c r="E34" s="67"/>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67"/>
      <c r="AL34" s="67"/>
      <c r="AM34" s="58"/>
    </row>
    <row r="35" spans="1:43" ht="15" customHeight="1">
      <c r="A35" s="67"/>
      <c r="B35" s="67"/>
      <c r="C35" s="67"/>
      <c r="D35" s="67"/>
      <c r="E35" s="67"/>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67"/>
      <c r="AL35" s="67"/>
      <c r="AM35" s="58"/>
    </row>
    <row r="36" spans="1:43" ht="21" customHeight="1">
      <c r="A36" s="57" t="s">
        <v>725</v>
      </c>
      <c r="B36" s="67"/>
      <c r="C36" s="67"/>
      <c r="D36" s="67"/>
      <c r="E36" s="67"/>
      <c r="F36" s="67"/>
      <c r="G36" s="81"/>
      <c r="H36" s="81"/>
      <c r="I36" s="81"/>
      <c r="J36" s="81"/>
      <c r="K36" s="81"/>
      <c r="L36" s="81"/>
      <c r="M36" s="81"/>
      <c r="N36" s="81"/>
      <c r="O36" s="81"/>
      <c r="AM36" s="67"/>
      <c r="AN36" s="58"/>
    </row>
    <row r="37" spans="1:43" ht="25" customHeight="1">
      <c r="A37" s="180"/>
      <c r="B37" s="180"/>
      <c r="C37" s="180"/>
      <c r="D37" s="82">
        <v>4</v>
      </c>
      <c r="E37" s="82">
        <v>5</v>
      </c>
      <c r="F37" s="203">
        <v>6</v>
      </c>
      <c r="G37" s="203"/>
      <c r="H37" s="203"/>
      <c r="I37" s="203">
        <v>7</v>
      </c>
      <c r="J37" s="203"/>
      <c r="K37" s="203"/>
      <c r="L37" s="203">
        <v>8</v>
      </c>
      <c r="M37" s="203"/>
      <c r="N37" s="203"/>
      <c r="O37" s="203">
        <v>9</v>
      </c>
      <c r="P37" s="203"/>
      <c r="Q37" s="203"/>
      <c r="R37" s="203">
        <v>10</v>
      </c>
      <c r="S37" s="203"/>
      <c r="T37" s="203"/>
      <c r="U37" s="203">
        <v>11</v>
      </c>
      <c r="V37" s="203"/>
      <c r="W37" s="203"/>
      <c r="X37" s="203">
        <v>12</v>
      </c>
      <c r="Y37" s="203"/>
      <c r="Z37" s="203"/>
      <c r="AA37" s="203">
        <v>1</v>
      </c>
      <c r="AB37" s="203"/>
      <c r="AC37" s="203"/>
      <c r="AD37" s="203">
        <v>2</v>
      </c>
      <c r="AE37" s="203"/>
      <c r="AF37" s="203"/>
      <c r="AG37" s="203">
        <v>3</v>
      </c>
      <c r="AH37" s="203"/>
      <c r="AI37" s="203"/>
      <c r="AJ37" s="180" t="s">
        <v>726</v>
      </c>
      <c r="AK37" s="180"/>
      <c r="AL37" s="83" t="s">
        <v>727</v>
      </c>
      <c r="AM37" s="83" t="s">
        <v>728</v>
      </c>
      <c r="AN37" s="84"/>
      <c r="AO37" s="84"/>
      <c r="AP37" s="84"/>
      <c r="AQ37" s="84"/>
    </row>
    <row r="38" spans="1:43" ht="18" customHeight="1">
      <c r="A38" s="191" t="s">
        <v>729</v>
      </c>
      <c r="B38" s="191"/>
      <c r="C38" s="191"/>
      <c r="D38" s="78">
        <f>SUM(D39:D43)</f>
        <v>0</v>
      </c>
      <c r="E38" s="78">
        <f>SUM(E39:E43)</f>
        <v>0</v>
      </c>
      <c r="F38" s="188">
        <f>SUM(F39:H43)</f>
        <v>0</v>
      </c>
      <c r="G38" s="188"/>
      <c r="H38" s="188"/>
      <c r="I38" s="188">
        <f>SUM(I39:K43)</f>
        <v>0</v>
      </c>
      <c r="J38" s="188"/>
      <c r="K38" s="188"/>
      <c r="L38" s="188">
        <f>SUM(L39:N43)</f>
        <v>0</v>
      </c>
      <c r="M38" s="188"/>
      <c r="N38" s="188"/>
      <c r="O38" s="188">
        <f>SUM(O39:Q43)</f>
        <v>0</v>
      </c>
      <c r="P38" s="188"/>
      <c r="Q38" s="188"/>
      <c r="R38" s="188">
        <f>SUM(R39:T43)</f>
        <v>0</v>
      </c>
      <c r="S38" s="188"/>
      <c r="T38" s="188"/>
      <c r="U38" s="188">
        <f>SUM(U39:W43)</f>
        <v>0</v>
      </c>
      <c r="V38" s="188"/>
      <c r="W38" s="188"/>
      <c r="X38" s="188">
        <f>SUM(X39:Z43)</f>
        <v>0</v>
      </c>
      <c r="Y38" s="188"/>
      <c r="Z38" s="188"/>
      <c r="AA38" s="188">
        <f>SUM(AA39:AC43)</f>
        <v>0</v>
      </c>
      <c r="AB38" s="188"/>
      <c r="AC38" s="188"/>
      <c r="AD38" s="188">
        <f>SUM(AD39:AF43)</f>
        <v>0</v>
      </c>
      <c r="AE38" s="188"/>
      <c r="AF38" s="188"/>
      <c r="AG38" s="188">
        <f>SUM(AG39:AI43)</f>
        <v>0</v>
      </c>
      <c r="AH38" s="188"/>
      <c r="AI38" s="188"/>
      <c r="AJ38" s="176">
        <f t="shared" ref="AJ38:AJ43" si="3">SUM(D38:AI38)</f>
        <v>0</v>
      </c>
      <c r="AK38" s="176"/>
      <c r="AL38" s="195" t="e">
        <f>ROUNDUP(((AJ38-AJ44-AJ45)+AJ44*0.5+AJ45*0.75)/AJ46,1)</f>
        <v>#DIV/0!</v>
      </c>
      <c r="AM38" s="195" t="e">
        <f>ROUND((2*AJ39+3*AJ40+4*AJ41+5*AJ42+6*AJ43)/AJ38,1)</f>
        <v>#DIV/0!</v>
      </c>
      <c r="AN38" s="84"/>
      <c r="AO38" s="84"/>
      <c r="AP38" s="84"/>
      <c r="AQ38" s="84"/>
    </row>
    <row r="39" spans="1:43" ht="18" customHeight="1">
      <c r="A39" s="192" t="s">
        <v>730</v>
      </c>
      <c r="B39" s="193"/>
      <c r="C39" s="194"/>
      <c r="D39" s="75"/>
      <c r="E39" s="75"/>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76">
        <f t="shared" si="3"/>
        <v>0</v>
      </c>
      <c r="AK39" s="176"/>
      <c r="AL39" s="196"/>
      <c r="AM39" s="196"/>
      <c r="AN39" s="84"/>
      <c r="AO39" s="84"/>
      <c r="AP39" s="84"/>
      <c r="AQ39" s="84"/>
    </row>
    <row r="40" spans="1:43" ht="18" customHeight="1">
      <c r="A40" s="192" t="s">
        <v>731</v>
      </c>
      <c r="B40" s="193"/>
      <c r="C40" s="194"/>
      <c r="D40" s="75"/>
      <c r="E40" s="75"/>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76">
        <f t="shared" si="3"/>
        <v>0</v>
      </c>
      <c r="AK40" s="176"/>
      <c r="AL40" s="196"/>
      <c r="AM40" s="196"/>
      <c r="AN40" s="84"/>
      <c r="AO40" s="84"/>
      <c r="AP40" s="84"/>
      <c r="AQ40" s="84"/>
    </row>
    <row r="41" spans="1:43" ht="18" customHeight="1">
      <c r="A41" s="192" t="s">
        <v>732</v>
      </c>
      <c r="B41" s="193"/>
      <c r="C41" s="194"/>
      <c r="D41" s="75"/>
      <c r="E41" s="75"/>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76">
        <f t="shared" si="3"/>
        <v>0</v>
      </c>
      <c r="AK41" s="176"/>
      <c r="AL41" s="196"/>
      <c r="AM41" s="196"/>
      <c r="AN41" s="84"/>
      <c r="AO41" s="84"/>
      <c r="AP41" s="84"/>
      <c r="AQ41" s="84"/>
    </row>
    <row r="42" spans="1:43" ht="18" customHeight="1">
      <c r="A42" s="192" t="s">
        <v>733</v>
      </c>
      <c r="B42" s="193"/>
      <c r="C42" s="194"/>
      <c r="D42" s="75"/>
      <c r="E42" s="75"/>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76">
        <f t="shared" si="3"/>
        <v>0</v>
      </c>
      <c r="AK42" s="176"/>
      <c r="AL42" s="196"/>
      <c r="AM42" s="196"/>
      <c r="AN42" s="84"/>
      <c r="AO42" s="84"/>
      <c r="AP42" s="84"/>
      <c r="AQ42" s="84"/>
    </row>
    <row r="43" spans="1:43" ht="18" customHeight="1">
      <c r="A43" s="192" t="s">
        <v>734</v>
      </c>
      <c r="B43" s="193"/>
      <c r="C43" s="194"/>
      <c r="D43" s="75"/>
      <c r="E43" s="75"/>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76">
        <f t="shared" si="3"/>
        <v>0</v>
      </c>
      <c r="AK43" s="176"/>
      <c r="AL43" s="196"/>
      <c r="AM43" s="196"/>
      <c r="AN43" s="84"/>
      <c r="AO43" s="84"/>
      <c r="AP43" s="84"/>
      <c r="AQ43" s="84"/>
    </row>
    <row r="44" spans="1:43" ht="18" customHeight="1">
      <c r="A44" s="85"/>
      <c r="B44" s="86" t="s">
        <v>735</v>
      </c>
      <c r="C44" s="87"/>
      <c r="D44" s="75"/>
      <c r="E44" s="75"/>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76">
        <f t="shared" ref="AJ44:AJ45" si="4">SUM(D44:AI44)</f>
        <v>0</v>
      </c>
      <c r="AK44" s="176"/>
      <c r="AL44" s="196"/>
      <c r="AM44" s="196"/>
      <c r="AN44" s="84"/>
      <c r="AO44" s="84"/>
      <c r="AP44" s="84"/>
      <c r="AQ44" s="84"/>
    </row>
    <row r="45" spans="1:43" ht="18" customHeight="1">
      <c r="A45" s="85"/>
      <c r="B45" s="189" t="s">
        <v>736</v>
      </c>
      <c r="C45" s="190"/>
      <c r="D45" s="75"/>
      <c r="E45" s="75"/>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76">
        <f t="shared" si="4"/>
        <v>0</v>
      </c>
      <c r="AK45" s="176"/>
      <c r="AL45" s="196"/>
      <c r="AM45" s="196"/>
      <c r="AN45" s="84"/>
      <c r="AO45" s="84"/>
      <c r="AP45" s="84"/>
      <c r="AQ45" s="84"/>
    </row>
    <row r="46" spans="1:43" ht="18" customHeight="1">
      <c r="A46" s="191" t="s">
        <v>737</v>
      </c>
      <c r="B46" s="191"/>
      <c r="C46" s="191"/>
      <c r="D46" s="75"/>
      <c r="E46" s="75"/>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76">
        <f>+SUM(D46:AI46)</f>
        <v>0</v>
      </c>
      <c r="AK46" s="176"/>
      <c r="AL46" s="197"/>
      <c r="AM46" s="197"/>
      <c r="AN46" s="84"/>
      <c r="AO46" s="84"/>
      <c r="AP46" s="84"/>
      <c r="AQ46" s="84"/>
    </row>
    <row r="47" spans="1:43" ht="18" customHeight="1">
      <c r="A47" s="88" t="s">
        <v>738</v>
      </c>
      <c r="B47" s="88"/>
      <c r="C47" s="88"/>
      <c r="D47" s="84"/>
      <c r="E47" s="84"/>
      <c r="F47" s="84"/>
      <c r="G47" s="84"/>
      <c r="H47" s="84"/>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9"/>
      <c r="AK47" s="81"/>
      <c r="AL47" s="67"/>
      <c r="AM47" s="67"/>
      <c r="AN47" s="58"/>
    </row>
    <row r="48" spans="1:43" ht="5.15" customHeight="1">
      <c r="A48" s="88"/>
      <c r="B48" s="88"/>
      <c r="C48" s="88"/>
      <c r="D48" s="84"/>
      <c r="E48" s="84"/>
      <c r="F48" s="84"/>
      <c r="G48" s="84"/>
      <c r="H48" s="84"/>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9"/>
      <c r="AK48" s="81"/>
      <c r="AL48" s="67"/>
      <c r="AM48" s="67"/>
      <c r="AN48" s="58"/>
    </row>
    <row r="49" spans="1:49" ht="18" customHeight="1">
      <c r="A49" s="57" t="s">
        <v>739</v>
      </c>
      <c r="B49" s="81"/>
      <c r="D49" s="81"/>
      <c r="E49" s="81"/>
      <c r="F49" s="81"/>
      <c r="G49" s="81"/>
      <c r="H49" s="81"/>
      <c r="I49" s="81"/>
      <c r="J49" s="81"/>
      <c r="K49" s="81"/>
      <c r="L49" s="81"/>
      <c r="M49" s="81"/>
      <c r="N49" s="81"/>
      <c r="O49" s="81"/>
      <c r="P49" s="81"/>
      <c r="Q49" s="81"/>
      <c r="R49" s="81"/>
      <c r="S49" s="81"/>
      <c r="T49" s="81"/>
      <c r="U49" s="81"/>
      <c r="V49" s="81"/>
      <c r="W49" s="67"/>
      <c r="X49" s="81"/>
      <c r="Y49" s="81"/>
      <c r="Z49" s="81"/>
      <c r="AA49" s="81"/>
      <c r="AB49" s="81"/>
      <c r="AC49" s="81"/>
      <c r="AD49" s="81"/>
      <c r="AE49" s="81"/>
      <c r="AF49" s="81"/>
      <c r="AG49" s="81"/>
      <c r="AH49" s="81"/>
      <c r="AI49" s="81"/>
      <c r="AJ49" s="89"/>
      <c r="AK49" s="81"/>
      <c r="AL49" s="67"/>
      <c r="AM49" s="67"/>
      <c r="AN49" s="58"/>
    </row>
    <row r="50" spans="1:49" ht="45" customHeight="1">
      <c r="A50" s="180" t="s">
        <v>740</v>
      </c>
      <c r="B50" s="180"/>
      <c r="C50" s="180" t="s">
        <v>741</v>
      </c>
      <c r="D50" s="180"/>
      <c r="E50" s="187" t="s">
        <v>742</v>
      </c>
      <c r="F50" s="187"/>
      <c r="G50" s="187"/>
      <c r="H50" s="187"/>
      <c r="I50" s="84"/>
      <c r="J50" s="84"/>
      <c r="K50" s="84"/>
      <c r="L50" s="84"/>
      <c r="M50" s="84"/>
      <c r="N50" s="84"/>
      <c r="O50" s="84"/>
      <c r="P50" s="84"/>
      <c r="Q50" s="84"/>
      <c r="R50" s="84"/>
      <c r="S50" s="84"/>
      <c r="T50" s="84"/>
      <c r="U50" s="84"/>
      <c r="W50" s="67"/>
      <c r="X50" s="81"/>
      <c r="Y50" s="81"/>
      <c r="Z50" s="81"/>
      <c r="AA50" s="81"/>
      <c r="AB50" s="81"/>
      <c r="AC50" s="81"/>
      <c r="AD50" s="81"/>
      <c r="AE50" s="81"/>
      <c r="AF50" s="81"/>
      <c r="AG50" s="81"/>
      <c r="AH50" s="81"/>
      <c r="AI50" s="81"/>
      <c r="AJ50" s="89"/>
      <c r="AK50" s="81"/>
      <c r="AL50" s="67"/>
      <c r="AM50" s="67"/>
      <c r="AN50" s="58"/>
    </row>
    <row r="51" spans="1:49" ht="18" customHeight="1">
      <c r="A51" s="187" t="s">
        <v>743</v>
      </c>
      <c r="B51" s="187"/>
      <c r="C51" s="188" t="e">
        <f>ROUNDDOWN(IF(AL38&lt;=60,1,1+ROUNDUP((AL38-60)/40,0)),1)</f>
        <v>#DIV/0!</v>
      </c>
      <c r="D51" s="188"/>
      <c r="E51" s="188" t="e">
        <f>ROUNDDOWN(IF(AM38&lt;4,AL38/6,IF(AM38&lt;5,AL38/5,AL38/3)),1)</f>
        <v>#DIV/0!</v>
      </c>
      <c r="F51" s="188"/>
      <c r="G51" s="188"/>
      <c r="H51" s="188"/>
      <c r="I51" s="84"/>
      <c r="J51" s="84"/>
      <c r="K51" s="84"/>
      <c r="L51" s="84"/>
      <c r="M51" s="84"/>
      <c r="N51" s="84"/>
      <c r="O51" s="84"/>
      <c r="P51" s="84"/>
      <c r="Q51" s="84"/>
      <c r="R51" s="84"/>
      <c r="S51" s="84"/>
      <c r="T51" s="84"/>
      <c r="U51" s="84"/>
      <c r="W51" s="67"/>
      <c r="X51" s="81"/>
      <c r="Y51" s="81"/>
      <c r="Z51" s="81"/>
      <c r="AA51" s="81"/>
      <c r="AB51" s="81"/>
      <c r="AC51" s="81"/>
      <c r="AD51" s="81"/>
      <c r="AE51" s="81"/>
      <c r="AF51" s="81"/>
      <c r="AG51" s="81"/>
      <c r="AH51" s="81"/>
      <c r="AI51" s="81"/>
      <c r="AJ51" s="89"/>
      <c r="AK51" s="81"/>
      <c r="AL51" s="67"/>
      <c r="AM51" s="67"/>
      <c r="AN51" s="58"/>
    </row>
    <row r="52" spans="1:49" ht="21" customHeight="1">
      <c r="A52" s="57" t="s">
        <v>744</v>
      </c>
      <c r="B52" s="61"/>
      <c r="C52" s="62"/>
      <c r="D52" s="62"/>
      <c r="E52" s="62"/>
      <c r="F52" s="62"/>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62"/>
      <c r="AM52" s="62"/>
      <c r="AN52" s="58"/>
    </row>
    <row r="53" spans="1:49" ht="25" customHeight="1">
      <c r="A53" s="58"/>
      <c r="B53" s="67"/>
      <c r="C53" s="177" t="s">
        <v>830</v>
      </c>
      <c r="D53" s="178"/>
      <c r="E53" s="184" t="s">
        <v>831</v>
      </c>
      <c r="F53" s="184"/>
      <c r="G53" s="184"/>
      <c r="H53" s="184"/>
      <c r="I53" s="177" t="s">
        <v>832</v>
      </c>
      <c r="J53" s="178"/>
      <c r="K53" s="178"/>
      <c r="L53" s="178"/>
      <c r="M53" s="178"/>
      <c r="N53" s="179"/>
      <c r="O53" s="177" t="s">
        <v>833</v>
      </c>
      <c r="P53" s="178"/>
      <c r="Q53" s="178"/>
      <c r="R53" s="178"/>
      <c r="S53" s="178"/>
      <c r="T53" s="179"/>
      <c r="U53" s="177" t="s">
        <v>834</v>
      </c>
      <c r="V53" s="178"/>
      <c r="W53" s="178"/>
      <c r="X53" s="178"/>
      <c r="Y53" s="178"/>
      <c r="Z53" s="179"/>
      <c r="AA53" s="177" t="s">
        <v>835</v>
      </c>
      <c r="AB53" s="178"/>
      <c r="AC53" s="178"/>
      <c r="AD53" s="178"/>
      <c r="AE53" s="178"/>
      <c r="AF53" s="179"/>
      <c r="AG53" s="184" t="s">
        <v>836</v>
      </c>
      <c r="AH53" s="184"/>
      <c r="AI53" s="184"/>
      <c r="AJ53" s="184"/>
      <c r="AK53" s="184"/>
      <c r="AL53" s="184" t="s">
        <v>837</v>
      </c>
      <c r="AM53" s="184"/>
      <c r="AN53" s="58"/>
      <c r="AO53" s="138" t="s">
        <v>890</v>
      </c>
      <c r="AP53" s="138" t="s">
        <v>741</v>
      </c>
      <c r="AQ53" s="138" t="s">
        <v>883</v>
      </c>
      <c r="AR53" s="138" t="s">
        <v>884</v>
      </c>
      <c r="AS53" s="138" t="s">
        <v>885</v>
      </c>
      <c r="AT53" s="138" t="s">
        <v>886</v>
      </c>
      <c r="AU53" s="138" t="s">
        <v>887</v>
      </c>
      <c r="AV53" s="138" t="s">
        <v>888</v>
      </c>
      <c r="AW53" s="138" t="s">
        <v>889</v>
      </c>
    </row>
    <row r="54" spans="1:49" ht="18" customHeight="1">
      <c r="A54" s="58"/>
      <c r="B54" s="67"/>
      <c r="C54" s="90" t="s">
        <v>745</v>
      </c>
      <c r="D54" s="90" t="s">
        <v>746</v>
      </c>
      <c r="E54" s="91" t="s">
        <v>745</v>
      </c>
      <c r="F54" s="185" t="s">
        <v>746</v>
      </c>
      <c r="G54" s="185"/>
      <c r="H54" s="185"/>
      <c r="I54" s="181" t="s">
        <v>745</v>
      </c>
      <c r="J54" s="182"/>
      <c r="K54" s="183"/>
      <c r="L54" s="181" t="s">
        <v>746</v>
      </c>
      <c r="M54" s="182"/>
      <c r="N54" s="183"/>
      <c r="O54" s="181" t="s">
        <v>745</v>
      </c>
      <c r="P54" s="182"/>
      <c r="Q54" s="183"/>
      <c r="R54" s="181" t="s">
        <v>746</v>
      </c>
      <c r="S54" s="182"/>
      <c r="T54" s="183"/>
      <c r="U54" s="181" t="s">
        <v>745</v>
      </c>
      <c r="V54" s="182"/>
      <c r="W54" s="183"/>
      <c r="X54" s="181" t="s">
        <v>746</v>
      </c>
      <c r="Y54" s="182"/>
      <c r="Z54" s="183"/>
      <c r="AA54" s="181" t="s">
        <v>745</v>
      </c>
      <c r="AB54" s="182"/>
      <c r="AC54" s="183"/>
      <c r="AD54" s="181" t="s">
        <v>746</v>
      </c>
      <c r="AE54" s="182"/>
      <c r="AF54" s="183"/>
      <c r="AG54" s="181" t="s">
        <v>745</v>
      </c>
      <c r="AH54" s="182"/>
      <c r="AI54" s="183"/>
      <c r="AJ54" s="181" t="s">
        <v>746</v>
      </c>
      <c r="AK54" s="183"/>
      <c r="AL54" s="91" t="s">
        <v>747</v>
      </c>
      <c r="AM54" s="91" t="s">
        <v>748</v>
      </c>
      <c r="AN54" s="58"/>
    </row>
    <row r="55" spans="1:49" ht="18" customHeight="1">
      <c r="A55" s="58"/>
      <c r="B55" s="92" t="s">
        <v>749</v>
      </c>
      <c r="C55" s="91">
        <f>COUNTIFS($B$11:$B$30,C$53,$C$11:$C$30,"A",$E$11:$E$30,"*")</f>
        <v>0</v>
      </c>
      <c r="D55" s="91">
        <f>COUNTIFS($B$11:$B$30,C$53,$C$11:$C$30,"B",$E$11:$E$30,"*")</f>
        <v>0</v>
      </c>
      <c r="E55" s="91">
        <f>COUNTIFS($B$11:$B$30,E$53,$C$11:$C$30,"A",$E$11:$E$30,"*")</f>
        <v>0</v>
      </c>
      <c r="F55" s="181">
        <f>COUNTIFS($B$11:$B$30,E$53,$C$11:$C$30,"B",$E$11:$E$30,"*")</f>
        <v>0</v>
      </c>
      <c r="G55" s="182"/>
      <c r="H55" s="183"/>
      <c r="I55" s="181">
        <f>COUNTIFS($B$11:$B$30,I$53,$C$11:$C$30,"A",$E$11:$E$30,"*")</f>
        <v>0</v>
      </c>
      <c r="J55" s="182"/>
      <c r="K55" s="183"/>
      <c r="L55" s="181">
        <f>COUNTIFS($B$11:$B$30,I$53,$C$11:$C$30,"B",$E$11:$E$30,"*")</f>
        <v>0</v>
      </c>
      <c r="M55" s="182"/>
      <c r="N55" s="183"/>
      <c r="O55" s="181">
        <f>COUNTIFS($B$11:$B$30,O$53,$C$11:$C$30,"A",$E$11:$E$30,"*")</f>
        <v>0</v>
      </c>
      <c r="P55" s="182"/>
      <c r="Q55" s="183"/>
      <c r="R55" s="181">
        <f>COUNTIFS($B$11:$B$30,O$53,$C$11:$C$30,"B",$E$11:$E$30,"*")</f>
        <v>0</v>
      </c>
      <c r="S55" s="182"/>
      <c r="T55" s="183"/>
      <c r="U55" s="181">
        <f>COUNTIFS($B$11:$B$30,U$53,$C$11:$C$30,"A",$E$11:$E$30,"*")</f>
        <v>0</v>
      </c>
      <c r="V55" s="182"/>
      <c r="W55" s="183"/>
      <c r="X55" s="181">
        <f>COUNTIFS($B$11:$B$30,U$53,$C$11:$C$30,"B",$E$11:$E$30,"*")</f>
        <v>0</v>
      </c>
      <c r="Y55" s="182"/>
      <c r="Z55" s="183"/>
      <c r="AA55" s="181">
        <f>COUNTIFS($B$11:$B$30,AA$53,$C$11:$C$30,"A",$E$11:$E$30,"*")</f>
        <v>0</v>
      </c>
      <c r="AB55" s="182"/>
      <c r="AC55" s="183"/>
      <c r="AD55" s="181">
        <f>COUNTIFS($B$11:$B$30,AA$53,$C$11:$C$30,"B",$E$11:$E$30,"*")</f>
        <v>0</v>
      </c>
      <c r="AE55" s="182"/>
      <c r="AF55" s="183"/>
      <c r="AG55" s="181">
        <f>COUNTIFS($B$11:$B$30,AG$53,$C$11:$C$30,"A",$E$11:$E$30,"*")</f>
        <v>0</v>
      </c>
      <c r="AH55" s="182"/>
      <c r="AI55" s="183"/>
      <c r="AJ55" s="181">
        <f>COUNTIFS($B$11:$B$30,AG$53,$C$11:$C$30,"B",$E$11:$E$30,"*")</f>
        <v>0</v>
      </c>
      <c r="AK55" s="183"/>
      <c r="AL55" s="91">
        <f>COUNTIFS($B$11:$B$30,AL$53,$C$11:$C$30,"A",$E$11:$E$30,"*")</f>
        <v>0</v>
      </c>
      <c r="AM55" s="91">
        <f>COUNTIFS($B$11:$B$30,AL$53,$C$11:$C$30,"B",$E$11:$E$30,"*")</f>
        <v>0</v>
      </c>
      <c r="AN55" s="58"/>
    </row>
    <row r="56" spans="1:49" ht="18" customHeight="1">
      <c r="A56" s="58"/>
      <c r="B56" s="83" t="s">
        <v>750</v>
      </c>
      <c r="C56" s="91">
        <f>COUNTIFS($B$11:$B$30,C$53,$C$11:$C$30,"C",$E$11:$E$30,"*")</f>
        <v>0</v>
      </c>
      <c r="D56" s="91">
        <f>COUNTIFS($B$11:$B$30,C$53,$C$11:$C$30,"D",$E$11:$E$30,"*")</f>
        <v>0</v>
      </c>
      <c r="E56" s="91">
        <f>COUNTIFS($B$11:$B$30,E$53,$C$11:$C$30,"C",$E$11:$E$30,"*")</f>
        <v>0</v>
      </c>
      <c r="F56" s="181">
        <f>COUNTIFS($B$11:$B$30,E$53,$C$11:$C$30,"D",$E$11:$E$30,"*")</f>
        <v>0</v>
      </c>
      <c r="G56" s="182"/>
      <c r="H56" s="183"/>
      <c r="I56" s="181">
        <f>COUNTIFS($B$11:$B$30,I$53,$C$11:$C$30,"C",$E$11:$E$30,"*")</f>
        <v>0</v>
      </c>
      <c r="J56" s="182"/>
      <c r="K56" s="183"/>
      <c r="L56" s="181">
        <f>COUNTIFS($B$11:$B$30,I$53,$C$11:$C$30,"D",$E$11:$E$30,"*")</f>
        <v>0</v>
      </c>
      <c r="M56" s="182"/>
      <c r="N56" s="183"/>
      <c r="O56" s="181">
        <f>COUNTIFS($B$11:$B$30,O$53,$C$11:$C$30,"C",$E$11:$E$30,"*")</f>
        <v>0</v>
      </c>
      <c r="P56" s="182"/>
      <c r="Q56" s="183"/>
      <c r="R56" s="181">
        <f>COUNTIFS($B$11:$B$30,O$53,$C$11:$C$30,"D",$E$11:$E$30,"*")</f>
        <v>0</v>
      </c>
      <c r="S56" s="182"/>
      <c r="T56" s="183"/>
      <c r="U56" s="181">
        <f>COUNTIFS($B$11:$B$30,U$53,$C$11:$C$30,"C",$E$11:$E$30,"*")</f>
        <v>0</v>
      </c>
      <c r="V56" s="182"/>
      <c r="W56" s="183"/>
      <c r="X56" s="181">
        <f>COUNTIFS($B$11:$B$30,U$53,$C$11:$C$30,"D",$E$11:$E$30,"*")</f>
        <v>0</v>
      </c>
      <c r="Y56" s="182"/>
      <c r="Z56" s="183"/>
      <c r="AA56" s="181">
        <f>COUNTIFS($B$11:$B$30,AA$53,$C$11:$C$30,"C",$E$11:$E$30,"*")</f>
        <v>0</v>
      </c>
      <c r="AB56" s="182"/>
      <c r="AC56" s="183"/>
      <c r="AD56" s="181">
        <f>COUNTIFS($B$11:$B$30,AA$53,$C$11:$C$30,"D",$E$11:$E$30,"*")</f>
        <v>0</v>
      </c>
      <c r="AE56" s="182"/>
      <c r="AF56" s="183"/>
      <c r="AG56" s="181">
        <f>COUNTIFS($B$11:$B$30,AG$53,$C$11:$C$30,"C",$E$11:$E$30,"*")</f>
        <v>0</v>
      </c>
      <c r="AH56" s="182"/>
      <c r="AI56" s="183"/>
      <c r="AJ56" s="181">
        <f>COUNTIFS($B$11:$B$30,AG$53,$C$11:$C$30,"D",$E$11:$E$30,"*")</f>
        <v>0</v>
      </c>
      <c r="AK56" s="183"/>
      <c r="AL56" s="91">
        <f>COUNTIFS($B$11:$B$30,AL$53,$C$11:$C$30,"C",$E$11:$E$30,"*")</f>
        <v>0</v>
      </c>
      <c r="AM56" s="91">
        <f>COUNTIFS($B$11:$B$30,AL$53,$C$11:$C$30,"D",$E$11:$E$30,"*")</f>
        <v>0</v>
      </c>
      <c r="AN56" s="58"/>
    </row>
    <row r="57" spans="1:49" ht="25" customHeight="1">
      <c r="A57" s="58"/>
      <c r="B57" s="83" t="s">
        <v>751</v>
      </c>
      <c r="C57" s="177" t="e">
        <f>IF($AK$3="４週",SUMIFS($AK$11:$AK$30,$B$11:$B$30,C53)/4/$AH$5,IF($AK$3="歴月",SUMIFS($AK$11:$AK$30,$B$11:$B$30,C53)/$AL$5,"記載する期間を選択してください"))</f>
        <v>#DIV/0!</v>
      </c>
      <c r="D57" s="179"/>
      <c r="E57" s="177" t="e">
        <f>IF($AK$3="４週",SUMIFS($AK$11:$AK$30,$B$11:$B$30,E53)/4/$AH$5,IF($AK$3="歴月",SUMIFS($AK$11:$AK$30,$B$11:$B$30,E53)/$AL$5,"記載する期間を選択してください"))</f>
        <v>#DIV/0!</v>
      </c>
      <c r="F57" s="178"/>
      <c r="G57" s="178"/>
      <c r="H57" s="179"/>
      <c r="I57" s="177" t="e">
        <f>IF($AK$3="４週",SUMIFS($AK$11:$AK$30,$B$11:$B$30,I53)/4/$AH$5,IF($AK$3="歴月",SUMIFS($AK$11:$AK$30,$B$11:$B$30,I53)/$AL$5,"記載する期間を選択してください"))</f>
        <v>#DIV/0!</v>
      </c>
      <c r="J57" s="178"/>
      <c r="K57" s="178"/>
      <c r="L57" s="178"/>
      <c r="M57" s="178"/>
      <c r="N57" s="179"/>
      <c r="O57" s="177" t="e">
        <f>IF($AK$3="４週",SUMIFS($AK$11:$AK$30,$B$11:$B$30,O53)/4/$AH$5,IF($AK$3="歴月",SUMIFS($AK$11:$AK$30,$B$11:$B$30,O53)/$AL$5,"記載する期間を選択してください"))</f>
        <v>#DIV/0!</v>
      </c>
      <c r="P57" s="178"/>
      <c r="Q57" s="178"/>
      <c r="R57" s="178"/>
      <c r="S57" s="178"/>
      <c r="T57" s="179"/>
      <c r="U57" s="177" t="e">
        <f>IF($AK$3="４週",SUMIFS($AK$11:$AK$30,$B$11:$B$30,U53)/4/$AH$5,IF($AK$3="歴月",SUMIFS($AK$11:$AK$30,$B$11:$B$30,U53)/$AL$5,"記載する期間を選択してください"))</f>
        <v>#DIV/0!</v>
      </c>
      <c r="V57" s="178"/>
      <c r="W57" s="178"/>
      <c r="X57" s="178"/>
      <c r="Y57" s="178"/>
      <c r="Z57" s="179"/>
      <c r="AA57" s="177" t="e">
        <f>IF($AK$3="４週",SUMIFS($AK$11:$AK$30,$B$11:$B$30,AA53)/4/$AH$5,IF($AK$3="歴月",SUMIFS($AK$11:$AK$30,$B$11:$B$30,AA53)/$AL$5,"記載する期間を選択してください"))</f>
        <v>#DIV/0!</v>
      </c>
      <c r="AB57" s="178"/>
      <c r="AC57" s="178"/>
      <c r="AD57" s="178"/>
      <c r="AE57" s="178"/>
      <c r="AF57" s="179"/>
      <c r="AG57" s="177" t="e">
        <f>IF($AK$3="４週",SUMIFS($AK$11:$AK$30,$B$11:$B$30,AG53)/4/$AH$5,IF($AK$3="歴月",SUMIFS($AK$11:$AK$30,$B$11:$B$30,AG53)/$AL$5,"記載する期間を選択してください"))</f>
        <v>#DIV/0!</v>
      </c>
      <c r="AH57" s="178"/>
      <c r="AI57" s="178"/>
      <c r="AJ57" s="178"/>
      <c r="AK57" s="179"/>
      <c r="AL57" s="177" t="e">
        <f>IF($AK$3="４週",SUMIFS($AK$11:$AK$30,$B$11:$B$30,AL53)/4/$AH$5,IF($AK$3="歴月",SUMIFS($AK$11:$AK$30,$B$11:$B$30,AL53)/$AL$5,"記載する期間を選択してください"))</f>
        <v>#DIV/0!</v>
      </c>
      <c r="AM57" s="179"/>
      <c r="AN57" s="58"/>
    </row>
    <row r="58" spans="1:49" ht="5.15" customHeight="1">
      <c r="A58" s="58"/>
      <c r="B58" s="61"/>
      <c r="C58" s="93">
        <v>2</v>
      </c>
      <c r="D58" s="93"/>
      <c r="E58" s="93">
        <v>3</v>
      </c>
      <c r="F58" s="93"/>
      <c r="G58" s="93"/>
      <c r="H58" s="93"/>
      <c r="I58" s="93">
        <v>4</v>
      </c>
      <c r="J58" s="93"/>
      <c r="K58" s="93"/>
      <c r="L58" s="93"/>
      <c r="M58" s="93"/>
      <c r="N58" s="93"/>
      <c r="O58" s="93">
        <v>5</v>
      </c>
      <c r="P58" s="93"/>
      <c r="Q58" s="93"/>
      <c r="R58" s="93"/>
      <c r="S58" s="93"/>
      <c r="T58" s="93"/>
      <c r="U58" s="93">
        <v>6</v>
      </c>
      <c r="V58" s="93"/>
      <c r="W58" s="93"/>
      <c r="X58" s="93"/>
      <c r="Y58" s="93"/>
      <c r="Z58" s="93"/>
      <c r="AA58" s="93">
        <v>7</v>
      </c>
      <c r="AB58" s="93"/>
      <c r="AC58" s="93"/>
      <c r="AD58" s="93"/>
      <c r="AE58" s="93"/>
      <c r="AF58" s="93"/>
      <c r="AG58" s="93">
        <v>8</v>
      </c>
      <c r="AH58" s="93"/>
      <c r="AI58" s="93"/>
      <c r="AJ58" s="93"/>
      <c r="AK58" s="93"/>
      <c r="AL58" s="93">
        <v>9</v>
      </c>
      <c r="AM58" s="94"/>
      <c r="AN58" s="58"/>
    </row>
    <row r="59" spans="1:49" ht="15" customHeight="1">
      <c r="A59" s="81" t="s">
        <v>752</v>
      </c>
      <c r="B59" s="95"/>
      <c r="C59" s="96"/>
      <c r="D59" s="96"/>
      <c r="E59" s="96"/>
      <c r="F59" s="97"/>
      <c r="G59" s="96"/>
      <c r="H59" s="93"/>
      <c r="I59" s="93"/>
      <c r="J59" s="93"/>
      <c r="K59" s="93"/>
      <c r="L59" s="93"/>
      <c r="M59" s="93"/>
      <c r="N59" s="93"/>
      <c r="O59" s="93"/>
      <c r="P59" s="93"/>
      <c r="Q59" s="93"/>
      <c r="R59" s="93">
        <v>6</v>
      </c>
      <c r="S59" s="93"/>
      <c r="T59" s="93"/>
      <c r="U59" s="93"/>
      <c r="V59" s="93"/>
      <c r="W59" s="93"/>
      <c r="X59" s="93">
        <v>7</v>
      </c>
      <c r="Y59" s="93"/>
      <c r="Z59" s="93"/>
      <c r="AA59" s="93"/>
      <c r="AB59" s="93"/>
      <c r="AC59" s="93"/>
      <c r="AD59" s="93">
        <v>8</v>
      </c>
      <c r="AE59" s="93"/>
      <c r="AF59" s="93"/>
      <c r="AG59" s="98"/>
      <c r="AH59" s="98"/>
      <c r="AI59" s="98"/>
      <c r="AJ59" s="98">
        <v>9</v>
      </c>
      <c r="AK59" s="99"/>
      <c r="AL59" s="99"/>
      <c r="AM59" s="58"/>
    </row>
    <row r="60" spans="1:49" s="81" customFormat="1" ht="15" customHeight="1">
      <c r="A60" s="81" t="s">
        <v>753</v>
      </c>
      <c r="B60" s="88"/>
      <c r="C60" s="88"/>
      <c r="D60" s="88"/>
      <c r="E60" s="88"/>
      <c r="F60" s="88"/>
      <c r="G60" s="88"/>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row>
    <row r="61" spans="1:49" s="81" customFormat="1" ht="15" customHeight="1">
      <c r="A61" s="81" t="s">
        <v>918</v>
      </c>
      <c r="B61" s="88"/>
      <c r="C61" s="88"/>
      <c r="D61" s="88"/>
      <c r="E61" s="88"/>
      <c r="F61" s="88"/>
      <c r="G61" s="88"/>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row>
    <row r="62" spans="1:49" s="81" customFormat="1" ht="15" customHeight="1">
      <c r="A62" s="81" t="s">
        <v>754</v>
      </c>
      <c r="B62" s="88"/>
      <c r="C62" s="88"/>
      <c r="D62" s="88"/>
      <c r="E62" s="88"/>
      <c r="F62" s="88"/>
      <c r="G62" s="88"/>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row>
    <row r="63" spans="1:49" s="81" customFormat="1" ht="15" customHeight="1">
      <c r="A63" s="81" t="s">
        <v>755</v>
      </c>
      <c r="B63" s="88"/>
      <c r="C63" s="88"/>
      <c r="D63" s="88"/>
      <c r="E63" s="88"/>
      <c r="F63" s="88"/>
      <c r="G63" s="88"/>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row>
    <row r="64" spans="1:49" ht="15" customHeight="1">
      <c r="A64" s="81" t="s">
        <v>756</v>
      </c>
      <c r="B64" s="100"/>
      <c r="C64" s="81"/>
      <c r="D64" s="81"/>
      <c r="E64" s="81"/>
      <c r="F64" s="81"/>
      <c r="G64" s="81"/>
    </row>
    <row r="65" spans="1:7" ht="15" customHeight="1">
      <c r="A65" s="81" t="s">
        <v>757</v>
      </c>
      <c r="B65" s="100"/>
      <c r="C65" s="81"/>
      <c r="D65" s="81"/>
      <c r="E65" s="81"/>
      <c r="F65" s="81"/>
      <c r="G65" s="81"/>
    </row>
    <row r="66" spans="1:7" ht="15" customHeight="1">
      <c r="A66" s="81"/>
      <c r="B66" s="92" t="s">
        <v>758</v>
      </c>
      <c r="C66" s="180" t="s">
        <v>759</v>
      </c>
      <c r="D66" s="180"/>
      <c r="E66" s="180"/>
      <c r="F66" s="81"/>
      <c r="G66" s="81"/>
    </row>
    <row r="67" spans="1:7" ht="15" customHeight="1">
      <c r="A67" s="81"/>
      <c r="B67" s="101" t="s">
        <v>760</v>
      </c>
      <c r="C67" s="176" t="s">
        <v>761</v>
      </c>
      <c r="D67" s="176"/>
      <c r="E67" s="176"/>
      <c r="F67" s="81"/>
      <c r="G67" s="81"/>
    </row>
    <row r="68" spans="1:7" ht="15" customHeight="1">
      <c r="A68" s="81"/>
      <c r="B68" s="101" t="s">
        <v>762</v>
      </c>
      <c r="C68" s="176" t="s">
        <v>763</v>
      </c>
      <c r="D68" s="176"/>
      <c r="E68" s="176"/>
      <c r="F68" s="81"/>
      <c r="G68" s="81"/>
    </row>
    <row r="69" spans="1:7" ht="15" customHeight="1">
      <c r="A69" s="81"/>
      <c r="B69" s="101" t="s">
        <v>764</v>
      </c>
      <c r="C69" s="176" t="s">
        <v>765</v>
      </c>
      <c r="D69" s="176"/>
      <c r="E69" s="176"/>
      <c r="F69" s="81"/>
      <c r="G69" s="81"/>
    </row>
    <row r="70" spans="1:7" ht="15" customHeight="1">
      <c r="A70" s="81"/>
      <c r="B70" s="101" t="s">
        <v>766</v>
      </c>
      <c r="C70" s="176" t="s">
        <v>767</v>
      </c>
      <c r="D70" s="176"/>
      <c r="E70" s="176"/>
      <c r="F70" s="81"/>
      <c r="G70" s="81"/>
    </row>
    <row r="71" spans="1:7" ht="15" customHeight="1">
      <c r="A71" s="81"/>
      <c r="B71" s="81" t="s">
        <v>768</v>
      </c>
      <c r="C71" s="81"/>
      <c r="D71" s="81"/>
      <c r="E71" s="81"/>
      <c r="F71" s="81"/>
      <c r="G71" s="81"/>
    </row>
    <row r="72" spans="1:7" ht="15" customHeight="1">
      <c r="A72" s="81"/>
      <c r="B72" s="81" t="s">
        <v>769</v>
      </c>
      <c r="C72" s="81"/>
      <c r="D72" s="81"/>
      <c r="E72" s="81"/>
      <c r="F72" s="81"/>
      <c r="G72" s="81"/>
    </row>
    <row r="73" spans="1:7" ht="15" customHeight="1">
      <c r="A73" s="81"/>
      <c r="B73" s="81" t="s">
        <v>770</v>
      </c>
      <c r="C73" s="81"/>
      <c r="D73" s="81"/>
      <c r="E73" s="81"/>
      <c r="F73" s="81"/>
      <c r="G73" s="81"/>
    </row>
    <row r="74" spans="1:7" ht="15" customHeight="1">
      <c r="A74" s="81" t="s">
        <v>771</v>
      </c>
      <c r="B74" s="100"/>
      <c r="C74" s="81"/>
      <c r="D74" s="81"/>
      <c r="E74" s="81"/>
      <c r="F74" s="81"/>
      <c r="G74" s="81"/>
    </row>
    <row r="75" spans="1:7" ht="15" hidden="1" customHeight="1">
      <c r="A75" s="81" t="s">
        <v>772</v>
      </c>
      <c r="B75" s="100"/>
      <c r="C75" s="81"/>
      <c r="D75" s="81"/>
      <c r="E75" s="81"/>
      <c r="F75" s="81"/>
      <c r="G75" s="81"/>
    </row>
    <row r="76" spans="1:7" ht="15" hidden="1" customHeight="1">
      <c r="A76" s="81" t="s">
        <v>773</v>
      </c>
      <c r="B76" s="100"/>
      <c r="C76" s="81"/>
      <c r="D76" s="81"/>
      <c r="E76" s="81"/>
      <c r="F76" s="81"/>
      <c r="G76" s="81"/>
    </row>
    <row r="77" spans="1:7" ht="15" customHeight="1">
      <c r="A77" s="81" t="s">
        <v>774</v>
      </c>
      <c r="B77" s="100"/>
      <c r="C77" s="81"/>
      <c r="D77" s="81"/>
      <c r="E77" s="81"/>
      <c r="F77" s="81"/>
      <c r="G77" s="81"/>
    </row>
    <row r="78" spans="1:7" ht="15" customHeight="1">
      <c r="A78" s="81" t="s">
        <v>775</v>
      </c>
      <c r="B78" s="100"/>
      <c r="C78" s="81"/>
      <c r="D78" s="81"/>
      <c r="E78" s="81"/>
      <c r="F78" s="81"/>
      <c r="G78" s="81"/>
    </row>
    <row r="79" spans="1:7" ht="15" hidden="1" customHeight="1">
      <c r="A79" s="81" t="s">
        <v>776</v>
      </c>
      <c r="B79" s="100"/>
      <c r="C79" s="81"/>
      <c r="D79" s="81"/>
      <c r="E79" s="81"/>
      <c r="F79" s="81"/>
      <c r="G79" s="81"/>
    </row>
    <row r="80" spans="1:7" ht="15" customHeight="1">
      <c r="A80" s="81" t="s">
        <v>777</v>
      </c>
      <c r="B80" s="100"/>
      <c r="C80" s="81"/>
      <c r="D80" s="81"/>
      <c r="E80" s="81"/>
      <c r="F80" s="81"/>
      <c r="G80" s="81"/>
    </row>
    <row r="81" spans="1:7" ht="15" customHeight="1">
      <c r="A81" s="81" t="s">
        <v>778</v>
      </c>
      <c r="B81" s="100"/>
      <c r="C81" s="81"/>
      <c r="D81" s="81"/>
      <c r="E81" s="81"/>
      <c r="F81" s="81"/>
      <c r="G81" s="81"/>
    </row>
    <row r="82" spans="1:7" ht="15" customHeight="1">
      <c r="A82" s="81" t="s">
        <v>779</v>
      </c>
      <c r="B82" s="100"/>
      <c r="C82" s="81"/>
      <c r="D82" s="81"/>
      <c r="E82" s="81"/>
      <c r="F82" s="81"/>
      <c r="G82" s="81"/>
    </row>
    <row r="83" spans="1:7" ht="15" customHeight="1">
      <c r="A83" s="81" t="s">
        <v>780</v>
      </c>
      <c r="B83" s="100"/>
      <c r="C83" s="81"/>
      <c r="D83" s="81"/>
      <c r="E83" s="81"/>
      <c r="F83" s="81"/>
      <c r="G83" s="81"/>
    </row>
    <row r="84" spans="1:7" ht="15" customHeight="1">
      <c r="A84" s="81" t="s">
        <v>781</v>
      </c>
      <c r="B84" s="100"/>
      <c r="C84" s="81"/>
      <c r="D84" s="81"/>
      <c r="E84" s="81"/>
      <c r="F84" s="81"/>
      <c r="G84" s="81"/>
    </row>
    <row r="85" spans="1:7" ht="15" customHeight="1">
      <c r="A85" s="81" t="s">
        <v>782</v>
      </c>
      <c r="B85" s="100"/>
      <c r="C85" s="81"/>
      <c r="D85" s="81"/>
      <c r="E85" s="81"/>
      <c r="F85" s="81"/>
      <c r="G85" s="81"/>
    </row>
    <row r="86" spans="1:7" ht="15" customHeight="1">
      <c r="A86" s="81" t="s">
        <v>783</v>
      </c>
      <c r="B86" s="100"/>
      <c r="C86" s="81"/>
      <c r="D86" s="81"/>
      <c r="E86" s="81"/>
      <c r="F86" s="81"/>
      <c r="G86" s="81"/>
    </row>
  </sheetData>
  <mergeCells count="227">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7:C37"/>
    <mergeCell ref="F37:H37"/>
    <mergeCell ref="I37:K37"/>
    <mergeCell ref="L37:N37"/>
    <mergeCell ref="O37:Q37"/>
    <mergeCell ref="AJ37:AK37"/>
    <mergeCell ref="R37:T37"/>
    <mergeCell ref="U37:W37"/>
    <mergeCell ref="X37:Z37"/>
    <mergeCell ref="AA37:AC37"/>
    <mergeCell ref="AD37:AF37"/>
    <mergeCell ref="AG37:AI37"/>
    <mergeCell ref="A38:C38"/>
    <mergeCell ref="F38:H38"/>
    <mergeCell ref="I38:K38"/>
    <mergeCell ref="L38:N38"/>
    <mergeCell ref="O38:Q38"/>
    <mergeCell ref="R38:T38"/>
    <mergeCell ref="U38:W38"/>
    <mergeCell ref="X38:Z38"/>
    <mergeCell ref="AA38:AC38"/>
    <mergeCell ref="AD38:AF38"/>
    <mergeCell ref="AG38:AI38"/>
    <mergeCell ref="AJ38:AK38"/>
    <mergeCell ref="AL38:AL46"/>
    <mergeCell ref="AM38:AM46"/>
    <mergeCell ref="A39:C39"/>
    <mergeCell ref="F39:H39"/>
    <mergeCell ref="I39:K39"/>
    <mergeCell ref="L39:N39"/>
    <mergeCell ref="O39:Q39"/>
    <mergeCell ref="AJ39:AK39"/>
    <mergeCell ref="A40:C40"/>
    <mergeCell ref="F40:H40"/>
    <mergeCell ref="I40:K40"/>
    <mergeCell ref="L40:N40"/>
    <mergeCell ref="O40:Q40"/>
    <mergeCell ref="R40:T40"/>
    <mergeCell ref="U40:W40"/>
    <mergeCell ref="X40:Z40"/>
    <mergeCell ref="AA40:AC40"/>
    <mergeCell ref="R39:T39"/>
    <mergeCell ref="U39:W39"/>
    <mergeCell ref="X39:Z39"/>
    <mergeCell ref="AA39:AC39"/>
    <mergeCell ref="AG42:AI42"/>
    <mergeCell ref="AD39:AF39"/>
    <mergeCell ref="AG39:AI39"/>
    <mergeCell ref="AD40:AF40"/>
    <mergeCell ref="AG40:AI40"/>
    <mergeCell ref="AJ40:AK40"/>
    <mergeCell ref="A41:C41"/>
    <mergeCell ref="F41:H41"/>
    <mergeCell ref="I41:K41"/>
    <mergeCell ref="L41:N41"/>
    <mergeCell ref="O41:Q41"/>
    <mergeCell ref="R41:T41"/>
    <mergeCell ref="U41:W41"/>
    <mergeCell ref="X41:Z41"/>
    <mergeCell ref="AA41:AC41"/>
    <mergeCell ref="AD41:AF41"/>
    <mergeCell ref="AG41:AI41"/>
    <mergeCell ref="AJ41:AK41"/>
    <mergeCell ref="AG45:AI45"/>
    <mergeCell ref="AJ45:AK45"/>
    <mergeCell ref="AA44:AC44"/>
    <mergeCell ref="AD44:AF44"/>
    <mergeCell ref="A42:C42"/>
    <mergeCell ref="F42:H42"/>
    <mergeCell ref="I42:K42"/>
    <mergeCell ref="L42:N42"/>
    <mergeCell ref="O42:Q42"/>
    <mergeCell ref="AJ42:AK42"/>
    <mergeCell ref="A43:C43"/>
    <mergeCell ref="F43:H43"/>
    <mergeCell ref="I43:K43"/>
    <mergeCell ref="L43:N43"/>
    <mergeCell ref="O43:Q43"/>
    <mergeCell ref="R43:T43"/>
    <mergeCell ref="U43:W43"/>
    <mergeCell ref="X43:Z43"/>
    <mergeCell ref="AA43:AC43"/>
    <mergeCell ref="R42:T42"/>
    <mergeCell ref="U42:W42"/>
    <mergeCell ref="X42:Z42"/>
    <mergeCell ref="AA42:AC42"/>
    <mergeCell ref="AD42:AF42"/>
    <mergeCell ref="AD43:AF43"/>
    <mergeCell ref="AG43:AI43"/>
    <mergeCell ref="AJ43:AK43"/>
    <mergeCell ref="F44:H44"/>
    <mergeCell ref="I44:K44"/>
    <mergeCell ref="L44:N44"/>
    <mergeCell ref="O44:Q44"/>
    <mergeCell ref="R44:T44"/>
    <mergeCell ref="U44:W44"/>
    <mergeCell ref="X44:Z44"/>
    <mergeCell ref="AG44:AI44"/>
    <mergeCell ref="AJ44:AK44"/>
    <mergeCell ref="AA46:AC46"/>
    <mergeCell ref="AD46:AF46"/>
    <mergeCell ref="AG46:AI46"/>
    <mergeCell ref="AJ46:AK46"/>
    <mergeCell ref="A46:C46"/>
    <mergeCell ref="F46:H46"/>
    <mergeCell ref="I46:K46"/>
    <mergeCell ref="L46:N46"/>
    <mergeCell ref="O46:Q46"/>
    <mergeCell ref="R46:T46"/>
    <mergeCell ref="AD45:AF45"/>
    <mergeCell ref="C53:D53"/>
    <mergeCell ref="E53:H53"/>
    <mergeCell ref="I53:N53"/>
    <mergeCell ref="O53:T53"/>
    <mergeCell ref="U53:Z53"/>
    <mergeCell ref="AA53:AF53"/>
    <mergeCell ref="A50:B50"/>
    <mergeCell ref="C50:D50"/>
    <mergeCell ref="E50:H50"/>
    <mergeCell ref="A51:B51"/>
    <mergeCell ref="C51:D51"/>
    <mergeCell ref="E51:H51"/>
    <mergeCell ref="B45:C45"/>
    <mergeCell ref="F45:H45"/>
    <mergeCell ref="I45:K45"/>
    <mergeCell ref="L45:N45"/>
    <mergeCell ref="O45:Q45"/>
    <mergeCell ref="R45:T45"/>
    <mergeCell ref="U45:W45"/>
    <mergeCell ref="X45:Z45"/>
    <mergeCell ref="AA45:AC45"/>
    <mergeCell ref="U46:W46"/>
    <mergeCell ref="X46:Z46"/>
    <mergeCell ref="AG53:AK53"/>
    <mergeCell ref="AL53:AM53"/>
    <mergeCell ref="F54:H54"/>
    <mergeCell ref="I54:K54"/>
    <mergeCell ref="L54:N54"/>
    <mergeCell ref="O54:Q54"/>
    <mergeCell ref="R54:T54"/>
    <mergeCell ref="U54:W54"/>
    <mergeCell ref="X54:Z54"/>
    <mergeCell ref="AA54:AC54"/>
    <mergeCell ref="AD54:AF54"/>
    <mergeCell ref="AG54:AI54"/>
    <mergeCell ref="AJ54:AK54"/>
    <mergeCell ref="AG55:AI55"/>
    <mergeCell ref="AJ55:AK55"/>
    <mergeCell ref="F56:H56"/>
    <mergeCell ref="I56:K56"/>
    <mergeCell ref="L56:N56"/>
    <mergeCell ref="O56:Q56"/>
    <mergeCell ref="R56:T56"/>
    <mergeCell ref="U56:W56"/>
    <mergeCell ref="C69:E69"/>
    <mergeCell ref="F55:H55"/>
    <mergeCell ref="I55:K55"/>
    <mergeCell ref="L55:N55"/>
    <mergeCell ref="O55:Q55"/>
    <mergeCell ref="R55:T55"/>
    <mergeCell ref="U55:W55"/>
    <mergeCell ref="X55:Z55"/>
    <mergeCell ref="AA55:AC55"/>
    <mergeCell ref="AD55:AF55"/>
    <mergeCell ref="C70:E70"/>
    <mergeCell ref="AA57:AF57"/>
    <mergeCell ref="AG57:AK57"/>
    <mergeCell ref="AL57:AM57"/>
    <mergeCell ref="C66:E66"/>
    <mergeCell ref="C67:E67"/>
    <mergeCell ref="C68:E68"/>
    <mergeCell ref="X56:Z56"/>
    <mergeCell ref="AA56:AC56"/>
    <mergeCell ref="AD56:AF56"/>
    <mergeCell ref="AG56:AI56"/>
    <mergeCell ref="AJ56:AK56"/>
    <mergeCell ref="C57:D57"/>
    <mergeCell ref="E57:H57"/>
    <mergeCell ref="I57:N57"/>
    <mergeCell ref="O57:T57"/>
    <mergeCell ref="U57:Z57"/>
  </mergeCells>
  <phoneticPr fontId="5"/>
  <dataValidations count="6">
    <dataValidation type="list" allowBlank="1" showInputMessage="1" showErrorMessage="1" sqref="AK3:AN3" xr:uid="{60934C64-CEE6-423E-8173-1F102B7AC628}">
      <formula1>"４週,歴月"</formula1>
    </dataValidation>
    <dataValidation type="list" allowBlank="1" showInputMessage="1" showErrorMessage="1" sqref="AK4:AN4" xr:uid="{B33FAF4A-EF5D-40C1-BC46-C30D806A5178}">
      <formula1>"予定,実績"</formula1>
    </dataValidation>
    <dataValidation type="whole" operator="greaterThanOrEqual" allowBlank="1" showInputMessage="1" showErrorMessage="1" sqref="D38:F46 I38:I46 AD38:AD46 AA38:AA46 X38:X46 U38:U46 R38:R46 O38:O46 L38:L46 AG38:AG46" xr:uid="{2CF3CCE6-C9AE-441B-B508-7D19814245A2}">
      <formula1>0</formula1>
    </dataValidation>
    <dataValidation operator="greaterThanOrEqual" allowBlank="1" showInputMessage="1" showErrorMessage="1" sqref="I47:I49 AL38:AM45 L47:L49 AJ38:AJ46" xr:uid="{88BB5DDF-CAE9-4D0C-B171-04C050786A5B}"/>
    <dataValidation type="list" allowBlank="1" showInputMessage="1" sqref="B11:B30" xr:uid="{1654E119-D886-4693-9E56-D5EF796B7DA7}">
      <formula1>$AO$53:$AW$53</formula1>
    </dataValidation>
    <dataValidation type="list" allowBlank="1" showInputMessage="1" showErrorMessage="1" sqref="C11:C30" xr:uid="{5334F1C5-8903-4411-96B8-369679F53B15}">
      <formula1>"A,B,C,D"</formula1>
    </dataValidation>
  </dataValidations>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DFA2A-0A8F-4549-8905-7CB6A669E45F}">
  <sheetPr>
    <pageSetUpPr fitToPage="1"/>
  </sheetPr>
  <dimension ref="A1:AV59"/>
  <sheetViews>
    <sheetView view="pageBreakPreview" zoomScaleNormal="100" zoomScaleSheetLayoutView="100" workbookViewId="0">
      <selection activeCell="Q16" sqref="Q16"/>
    </sheetView>
  </sheetViews>
  <sheetFormatPr defaultColWidth="8.25" defaultRowHeight="13"/>
  <cols>
    <col min="1" max="1" width="1.5" style="103" customWidth="1"/>
    <col min="2" max="2" width="11.5" style="103" customWidth="1"/>
    <col min="3" max="38" width="4.58203125" style="103" customWidth="1"/>
    <col min="39" max="39" width="9.83203125" style="103" customWidth="1"/>
    <col min="40" max="40" width="1.5" style="103" customWidth="1"/>
    <col min="41" max="247" width="8.25" style="103"/>
    <col min="248" max="248" width="1.5" style="103" customWidth="1"/>
    <col min="249" max="249" width="19.58203125" style="103" bestFit="1" customWidth="1"/>
    <col min="250" max="251" width="4.25" style="103" customWidth="1"/>
    <col min="252" max="252" width="7.33203125" style="103" bestFit="1" customWidth="1"/>
    <col min="253" max="254" width="4.25" style="103" customWidth="1"/>
    <col min="255" max="255" width="7.33203125" style="103" bestFit="1" customWidth="1"/>
    <col min="256" max="257" width="4.25" style="103" customWidth="1"/>
    <col min="258" max="258" width="7.33203125" style="103" bestFit="1" customWidth="1"/>
    <col min="259" max="260" width="4.25" style="103" customWidth="1"/>
    <col min="261" max="261" width="7.33203125" style="103" bestFit="1" customWidth="1"/>
    <col min="262" max="263" width="4.25" style="103" customWidth="1"/>
    <col min="264" max="264" width="7.33203125" style="103" bestFit="1" customWidth="1"/>
    <col min="265" max="266" width="4.25" style="103" customWidth="1"/>
    <col min="267" max="267" width="7.33203125" style="103" bestFit="1" customWidth="1"/>
    <col min="268" max="269" width="4.25" style="103" customWidth="1"/>
    <col min="270" max="270" width="7.33203125" style="103" bestFit="1" customWidth="1"/>
    <col min="271" max="272" width="4.25" style="103" customWidth="1"/>
    <col min="273" max="273" width="7.33203125" style="103" bestFit="1" customWidth="1"/>
    <col min="274" max="275" width="4.25" style="103" customWidth="1"/>
    <col min="276" max="276" width="7.33203125" style="103" bestFit="1" customWidth="1"/>
    <col min="277" max="278" width="4.25" style="103" customWidth="1"/>
    <col min="279" max="279" width="7.33203125" style="103" bestFit="1" customWidth="1"/>
    <col min="280" max="281" width="4.25" style="103" customWidth="1"/>
    <col min="282" max="282" width="7.33203125" style="103" bestFit="1" customWidth="1"/>
    <col min="283" max="284" width="4.25" style="103" customWidth="1"/>
    <col min="285" max="285" width="7.33203125" style="103" bestFit="1" customWidth="1"/>
    <col min="286" max="287" width="4.25" style="103" customWidth="1"/>
    <col min="288" max="288" width="7.33203125" style="103" bestFit="1" customWidth="1"/>
    <col min="289" max="290" width="4.25" style="103" customWidth="1"/>
    <col min="291" max="291" width="7.33203125" style="103" bestFit="1" customWidth="1"/>
    <col min="292" max="293" width="4.25" style="103" customWidth="1"/>
    <col min="294" max="294" width="7.33203125" style="103" bestFit="1" customWidth="1"/>
    <col min="295" max="295" width="12.25" style="103" customWidth="1"/>
    <col min="296" max="296" width="1.5" style="103" customWidth="1"/>
    <col min="297" max="503" width="8.25" style="103"/>
    <col min="504" max="504" width="1.5" style="103" customWidth="1"/>
    <col min="505" max="505" width="19.58203125" style="103" bestFit="1" customWidth="1"/>
    <col min="506" max="507" width="4.25" style="103" customWidth="1"/>
    <col min="508" max="508" width="7.33203125" style="103" bestFit="1" customWidth="1"/>
    <col min="509" max="510" width="4.25" style="103" customWidth="1"/>
    <col min="511" max="511" width="7.33203125" style="103" bestFit="1" customWidth="1"/>
    <col min="512" max="513" width="4.25" style="103" customWidth="1"/>
    <col min="514" max="514" width="7.33203125" style="103" bestFit="1" customWidth="1"/>
    <col min="515" max="516" width="4.25" style="103" customWidth="1"/>
    <col min="517" max="517" width="7.33203125" style="103" bestFit="1" customWidth="1"/>
    <col min="518" max="519" width="4.25" style="103" customWidth="1"/>
    <col min="520" max="520" width="7.33203125" style="103" bestFit="1" customWidth="1"/>
    <col min="521" max="522" width="4.25" style="103" customWidth="1"/>
    <col min="523" max="523" width="7.33203125" style="103" bestFit="1" customWidth="1"/>
    <col min="524" max="525" width="4.25" style="103" customWidth="1"/>
    <col min="526" max="526" width="7.33203125" style="103" bestFit="1" customWidth="1"/>
    <col min="527" max="528" width="4.25" style="103" customWidth="1"/>
    <col min="529" max="529" width="7.33203125" style="103" bestFit="1" customWidth="1"/>
    <col min="530" max="531" width="4.25" style="103" customWidth="1"/>
    <col min="532" max="532" width="7.33203125" style="103" bestFit="1" customWidth="1"/>
    <col min="533" max="534" width="4.25" style="103" customWidth="1"/>
    <col min="535" max="535" width="7.33203125" style="103" bestFit="1" customWidth="1"/>
    <col min="536" max="537" width="4.25" style="103" customWidth="1"/>
    <col min="538" max="538" width="7.33203125" style="103" bestFit="1" customWidth="1"/>
    <col min="539" max="540" width="4.25" style="103" customWidth="1"/>
    <col min="541" max="541" width="7.33203125" style="103" bestFit="1" customWidth="1"/>
    <col min="542" max="543" width="4.25" style="103" customWidth="1"/>
    <col min="544" max="544" width="7.33203125" style="103" bestFit="1" customWidth="1"/>
    <col min="545" max="546" width="4.25" style="103" customWidth="1"/>
    <col min="547" max="547" width="7.33203125" style="103" bestFit="1" customWidth="1"/>
    <col min="548" max="549" width="4.25" style="103" customWidth="1"/>
    <col min="550" max="550" width="7.33203125" style="103" bestFit="1" customWidth="1"/>
    <col min="551" max="551" width="12.25" style="103" customWidth="1"/>
    <col min="552" max="552" width="1.5" style="103" customWidth="1"/>
    <col min="553" max="759" width="8.25" style="103"/>
    <col min="760" max="760" width="1.5" style="103" customWidth="1"/>
    <col min="761" max="761" width="19.58203125" style="103" bestFit="1" customWidth="1"/>
    <col min="762" max="763" width="4.25" style="103" customWidth="1"/>
    <col min="764" max="764" width="7.33203125" style="103" bestFit="1" customWidth="1"/>
    <col min="765" max="766" width="4.25" style="103" customWidth="1"/>
    <col min="767" max="767" width="7.33203125" style="103" bestFit="1" customWidth="1"/>
    <col min="768" max="769" width="4.25" style="103" customWidth="1"/>
    <col min="770" max="770" width="7.33203125" style="103" bestFit="1" customWidth="1"/>
    <col min="771" max="772" width="4.25" style="103" customWidth="1"/>
    <col min="773" max="773" width="7.33203125" style="103" bestFit="1" customWidth="1"/>
    <col min="774" max="775" width="4.25" style="103" customWidth="1"/>
    <col min="776" max="776" width="7.33203125" style="103" bestFit="1" customWidth="1"/>
    <col min="777" max="778" width="4.25" style="103" customWidth="1"/>
    <col min="779" max="779" width="7.33203125" style="103" bestFit="1" customWidth="1"/>
    <col min="780" max="781" width="4.25" style="103" customWidth="1"/>
    <col min="782" max="782" width="7.33203125" style="103" bestFit="1" customWidth="1"/>
    <col min="783" max="784" width="4.25" style="103" customWidth="1"/>
    <col min="785" max="785" width="7.33203125" style="103" bestFit="1" customWidth="1"/>
    <col min="786" max="787" width="4.25" style="103" customWidth="1"/>
    <col min="788" max="788" width="7.33203125" style="103" bestFit="1" customWidth="1"/>
    <col min="789" max="790" width="4.25" style="103" customWidth="1"/>
    <col min="791" max="791" width="7.33203125" style="103" bestFit="1" customWidth="1"/>
    <col min="792" max="793" width="4.25" style="103" customWidth="1"/>
    <col min="794" max="794" width="7.33203125" style="103" bestFit="1" customWidth="1"/>
    <col min="795" max="796" width="4.25" style="103" customWidth="1"/>
    <col min="797" max="797" width="7.33203125" style="103" bestFit="1" customWidth="1"/>
    <col min="798" max="799" width="4.25" style="103" customWidth="1"/>
    <col min="800" max="800" width="7.33203125" style="103" bestFit="1" customWidth="1"/>
    <col min="801" max="802" width="4.25" style="103" customWidth="1"/>
    <col min="803" max="803" width="7.33203125" style="103" bestFit="1" customWidth="1"/>
    <col min="804" max="805" width="4.25" style="103" customWidth="1"/>
    <col min="806" max="806" width="7.33203125" style="103" bestFit="1" customWidth="1"/>
    <col min="807" max="807" width="12.25" style="103" customWidth="1"/>
    <col min="808" max="808" width="1.5" style="103" customWidth="1"/>
    <col min="809" max="1015" width="8.25" style="103"/>
    <col min="1016" max="1016" width="1.5" style="103" customWidth="1"/>
    <col min="1017" max="1017" width="19.58203125" style="103" bestFit="1" customWidth="1"/>
    <col min="1018" max="1019" width="4.25" style="103" customWidth="1"/>
    <col min="1020" max="1020" width="7.33203125" style="103" bestFit="1" customWidth="1"/>
    <col min="1021" max="1022" width="4.25" style="103" customWidth="1"/>
    <col min="1023" max="1023" width="7.33203125" style="103" bestFit="1" customWidth="1"/>
    <col min="1024" max="1025" width="4.25" style="103" customWidth="1"/>
    <col min="1026" max="1026" width="7.33203125" style="103" bestFit="1" customWidth="1"/>
    <col min="1027" max="1028" width="4.25" style="103" customWidth="1"/>
    <col min="1029" max="1029" width="7.33203125" style="103" bestFit="1" customWidth="1"/>
    <col min="1030" max="1031" width="4.25" style="103" customWidth="1"/>
    <col min="1032" max="1032" width="7.33203125" style="103" bestFit="1" customWidth="1"/>
    <col min="1033" max="1034" width="4.25" style="103" customWidth="1"/>
    <col min="1035" max="1035" width="7.33203125" style="103" bestFit="1" customWidth="1"/>
    <col min="1036" max="1037" width="4.25" style="103" customWidth="1"/>
    <col min="1038" max="1038" width="7.33203125" style="103" bestFit="1" customWidth="1"/>
    <col min="1039" max="1040" width="4.25" style="103" customWidth="1"/>
    <col min="1041" max="1041" width="7.33203125" style="103" bestFit="1" customWidth="1"/>
    <col min="1042" max="1043" width="4.25" style="103" customWidth="1"/>
    <col min="1044" max="1044" width="7.33203125" style="103" bestFit="1" customWidth="1"/>
    <col min="1045" max="1046" width="4.25" style="103" customWidth="1"/>
    <col min="1047" max="1047" width="7.33203125" style="103" bestFit="1" customWidth="1"/>
    <col min="1048" max="1049" width="4.25" style="103" customWidth="1"/>
    <col min="1050" max="1050" width="7.33203125" style="103" bestFit="1" customWidth="1"/>
    <col min="1051" max="1052" width="4.25" style="103" customWidth="1"/>
    <col min="1053" max="1053" width="7.33203125" style="103" bestFit="1" customWidth="1"/>
    <col min="1054" max="1055" width="4.25" style="103" customWidth="1"/>
    <col min="1056" max="1056" width="7.33203125" style="103" bestFit="1" customWidth="1"/>
    <col min="1057" max="1058" width="4.25" style="103" customWidth="1"/>
    <col min="1059" max="1059" width="7.33203125" style="103" bestFit="1" customWidth="1"/>
    <col min="1060" max="1061" width="4.25" style="103" customWidth="1"/>
    <col min="1062" max="1062" width="7.33203125" style="103" bestFit="1" customWidth="1"/>
    <col min="1063" max="1063" width="12.25" style="103" customWidth="1"/>
    <col min="1064" max="1064" width="1.5" style="103" customWidth="1"/>
    <col min="1065" max="1271" width="8.25" style="103"/>
    <col min="1272" max="1272" width="1.5" style="103" customWidth="1"/>
    <col min="1273" max="1273" width="19.58203125" style="103" bestFit="1" customWidth="1"/>
    <col min="1274" max="1275" width="4.25" style="103" customWidth="1"/>
    <col min="1276" max="1276" width="7.33203125" style="103" bestFit="1" customWidth="1"/>
    <col min="1277" max="1278" width="4.25" style="103" customWidth="1"/>
    <col min="1279" max="1279" width="7.33203125" style="103" bestFit="1" customWidth="1"/>
    <col min="1280" max="1281" width="4.25" style="103" customWidth="1"/>
    <col min="1282" max="1282" width="7.33203125" style="103" bestFit="1" customWidth="1"/>
    <col min="1283" max="1284" width="4.25" style="103" customWidth="1"/>
    <col min="1285" max="1285" width="7.33203125" style="103" bestFit="1" customWidth="1"/>
    <col min="1286" max="1287" width="4.25" style="103" customWidth="1"/>
    <col min="1288" max="1288" width="7.33203125" style="103" bestFit="1" customWidth="1"/>
    <col min="1289" max="1290" width="4.25" style="103" customWidth="1"/>
    <col min="1291" max="1291" width="7.33203125" style="103" bestFit="1" customWidth="1"/>
    <col min="1292" max="1293" width="4.25" style="103" customWidth="1"/>
    <col min="1294" max="1294" width="7.33203125" style="103" bestFit="1" customWidth="1"/>
    <col min="1295" max="1296" width="4.25" style="103" customWidth="1"/>
    <col min="1297" max="1297" width="7.33203125" style="103" bestFit="1" customWidth="1"/>
    <col min="1298" max="1299" width="4.25" style="103" customWidth="1"/>
    <col min="1300" max="1300" width="7.33203125" style="103" bestFit="1" customWidth="1"/>
    <col min="1301" max="1302" width="4.25" style="103" customWidth="1"/>
    <col min="1303" max="1303" width="7.33203125" style="103" bestFit="1" customWidth="1"/>
    <col min="1304" max="1305" width="4.25" style="103" customWidth="1"/>
    <col min="1306" max="1306" width="7.33203125" style="103" bestFit="1" customWidth="1"/>
    <col min="1307" max="1308" width="4.25" style="103" customWidth="1"/>
    <col min="1309" max="1309" width="7.33203125" style="103" bestFit="1" customWidth="1"/>
    <col min="1310" max="1311" width="4.25" style="103" customWidth="1"/>
    <col min="1312" max="1312" width="7.33203125" style="103" bestFit="1" customWidth="1"/>
    <col min="1313" max="1314" width="4.25" style="103" customWidth="1"/>
    <col min="1315" max="1315" width="7.33203125" style="103" bestFit="1" customWidth="1"/>
    <col min="1316" max="1317" width="4.25" style="103" customWidth="1"/>
    <col min="1318" max="1318" width="7.33203125" style="103" bestFit="1" customWidth="1"/>
    <col min="1319" max="1319" width="12.25" style="103" customWidth="1"/>
    <col min="1320" max="1320" width="1.5" style="103" customWidth="1"/>
    <col min="1321" max="1527" width="8.25" style="103"/>
    <col min="1528" max="1528" width="1.5" style="103" customWidth="1"/>
    <col min="1529" max="1529" width="19.58203125" style="103" bestFit="1" customWidth="1"/>
    <col min="1530" max="1531" width="4.25" style="103" customWidth="1"/>
    <col min="1532" max="1532" width="7.33203125" style="103" bestFit="1" customWidth="1"/>
    <col min="1533" max="1534" width="4.25" style="103" customWidth="1"/>
    <col min="1535" max="1535" width="7.33203125" style="103" bestFit="1" customWidth="1"/>
    <col min="1536" max="1537" width="4.25" style="103" customWidth="1"/>
    <col min="1538" max="1538" width="7.33203125" style="103" bestFit="1" customWidth="1"/>
    <col min="1539" max="1540" width="4.25" style="103" customWidth="1"/>
    <col min="1541" max="1541" width="7.33203125" style="103" bestFit="1" customWidth="1"/>
    <col min="1542" max="1543" width="4.25" style="103" customWidth="1"/>
    <col min="1544" max="1544" width="7.33203125" style="103" bestFit="1" customWidth="1"/>
    <col min="1545" max="1546" width="4.25" style="103" customWidth="1"/>
    <col min="1547" max="1547" width="7.33203125" style="103" bestFit="1" customWidth="1"/>
    <col min="1548" max="1549" width="4.25" style="103" customWidth="1"/>
    <col min="1550" max="1550" width="7.33203125" style="103" bestFit="1" customWidth="1"/>
    <col min="1551" max="1552" width="4.25" style="103" customWidth="1"/>
    <col min="1553" max="1553" width="7.33203125" style="103" bestFit="1" customWidth="1"/>
    <col min="1554" max="1555" width="4.25" style="103" customWidth="1"/>
    <col min="1556" max="1556" width="7.33203125" style="103" bestFit="1" customWidth="1"/>
    <col min="1557" max="1558" width="4.25" style="103" customWidth="1"/>
    <col min="1559" max="1559" width="7.33203125" style="103" bestFit="1" customWidth="1"/>
    <col min="1560" max="1561" width="4.25" style="103" customWidth="1"/>
    <col min="1562" max="1562" width="7.33203125" style="103" bestFit="1" customWidth="1"/>
    <col min="1563" max="1564" width="4.25" style="103" customWidth="1"/>
    <col min="1565" max="1565" width="7.33203125" style="103" bestFit="1" customWidth="1"/>
    <col min="1566" max="1567" width="4.25" style="103" customWidth="1"/>
    <col min="1568" max="1568" width="7.33203125" style="103" bestFit="1" customWidth="1"/>
    <col min="1569" max="1570" width="4.25" style="103" customWidth="1"/>
    <col min="1571" max="1571" width="7.33203125" style="103" bestFit="1" customWidth="1"/>
    <col min="1572" max="1573" width="4.25" style="103" customWidth="1"/>
    <col min="1574" max="1574" width="7.33203125" style="103" bestFit="1" customWidth="1"/>
    <col min="1575" max="1575" width="12.25" style="103" customWidth="1"/>
    <col min="1576" max="1576" width="1.5" style="103" customWidth="1"/>
    <col min="1577" max="1783" width="8.25" style="103"/>
    <col min="1784" max="1784" width="1.5" style="103" customWidth="1"/>
    <col min="1785" max="1785" width="19.58203125" style="103" bestFit="1" customWidth="1"/>
    <col min="1786" max="1787" width="4.25" style="103" customWidth="1"/>
    <col min="1788" max="1788" width="7.33203125" style="103" bestFit="1" customWidth="1"/>
    <col min="1789" max="1790" width="4.25" style="103" customWidth="1"/>
    <col min="1791" max="1791" width="7.33203125" style="103" bestFit="1" customWidth="1"/>
    <col min="1792" max="1793" width="4.25" style="103" customWidth="1"/>
    <col min="1794" max="1794" width="7.33203125" style="103" bestFit="1" customWidth="1"/>
    <col min="1795" max="1796" width="4.25" style="103" customWidth="1"/>
    <col min="1797" max="1797" width="7.33203125" style="103" bestFit="1" customWidth="1"/>
    <col min="1798" max="1799" width="4.25" style="103" customWidth="1"/>
    <col min="1800" max="1800" width="7.33203125" style="103" bestFit="1" customWidth="1"/>
    <col min="1801" max="1802" width="4.25" style="103" customWidth="1"/>
    <col min="1803" max="1803" width="7.33203125" style="103" bestFit="1" customWidth="1"/>
    <col min="1804" max="1805" width="4.25" style="103" customWidth="1"/>
    <col min="1806" max="1806" width="7.33203125" style="103" bestFit="1" customWidth="1"/>
    <col min="1807" max="1808" width="4.25" style="103" customWidth="1"/>
    <col min="1809" max="1809" width="7.33203125" style="103" bestFit="1" customWidth="1"/>
    <col min="1810" max="1811" width="4.25" style="103" customWidth="1"/>
    <col min="1812" max="1812" width="7.33203125" style="103" bestFit="1" customWidth="1"/>
    <col min="1813" max="1814" width="4.25" style="103" customWidth="1"/>
    <col min="1815" max="1815" width="7.33203125" style="103" bestFit="1" customWidth="1"/>
    <col min="1816" max="1817" width="4.25" style="103" customWidth="1"/>
    <col min="1818" max="1818" width="7.33203125" style="103" bestFit="1" customWidth="1"/>
    <col min="1819" max="1820" width="4.25" style="103" customWidth="1"/>
    <col min="1821" max="1821" width="7.33203125" style="103" bestFit="1" customWidth="1"/>
    <col min="1822" max="1823" width="4.25" style="103" customWidth="1"/>
    <col min="1824" max="1824" width="7.33203125" style="103" bestFit="1" customWidth="1"/>
    <col min="1825" max="1826" width="4.25" style="103" customWidth="1"/>
    <col min="1827" max="1827" width="7.33203125" style="103" bestFit="1" customWidth="1"/>
    <col min="1828" max="1829" width="4.25" style="103" customWidth="1"/>
    <col min="1830" max="1830" width="7.33203125" style="103" bestFit="1" customWidth="1"/>
    <col min="1831" max="1831" width="12.25" style="103" customWidth="1"/>
    <col min="1832" max="1832" width="1.5" style="103" customWidth="1"/>
    <col min="1833" max="2039" width="8.25" style="103"/>
    <col min="2040" max="2040" width="1.5" style="103" customWidth="1"/>
    <col min="2041" max="2041" width="19.58203125" style="103" bestFit="1" customWidth="1"/>
    <col min="2042" max="2043" width="4.25" style="103" customWidth="1"/>
    <col min="2044" max="2044" width="7.33203125" style="103" bestFit="1" customWidth="1"/>
    <col min="2045" max="2046" width="4.25" style="103" customWidth="1"/>
    <col min="2047" max="2047" width="7.33203125" style="103" bestFit="1" customWidth="1"/>
    <col min="2048" max="2049" width="4.25" style="103" customWidth="1"/>
    <col min="2050" max="2050" width="7.33203125" style="103" bestFit="1" customWidth="1"/>
    <col min="2051" max="2052" width="4.25" style="103" customWidth="1"/>
    <col min="2053" max="2053" width="7.33203125" style="103" bestFit="1" customWidth="1"/>
    <col min="2054" max="2055" width="4.25" style="103" customWidth="1"/>
    <col min="2056" max="2056" width="7.33203125" style="103" bestFit="1" customWidth="1"/>
    <col min="2057" max="2058" width="4.25" style="103" customWidth="1"/>
    <col min="2059" max="2059" width="7.33203125" style="103" bestFit="1" customWidth="1"/>
    <col min="2060" max="2061" width="4.25" style="103" customWidth="1"/>
    <col min="2062" max="2062" width="7.33203125" style="103" bestFit="1" customWidth="1"/>
    <col min="2063" max="2064" width="4.25" style="103" customWidth="1"/>
    <col min="2065" max="2065" width="7.33203125" style="103" bestFit="1" customWidth="1"/>
    <col min="2066" max="2067" width="4.25" style="103" customWidth="1"/>
    <col min="2068" max="2068" width="7.33203125" style="103" bestFit="1" customWidth="1"/>
    <col min="2069" max="2070" width="4.25" style="103" customWidth="1"/>
    <col min="2071" max="2071" width="7.33203125" style="103" bestFit="1" customWidth="1"/>
    <col min="2072" max="2073" width="4.25" style="103" customWidth="1"/>
    <col min="2074" max="2074" width="7.33203125" style="103" bestFit="1" customWidth="1"/>
    <col min="2075" max="2076" width="4.25" style="103" customWidth="1"/>
    <col min="2077" max="2077" width="7.33203125" style="103" bestFit="1" customWidth="1"/>
    <col min="2078" max="2079" width="4.25" style="103" customWidth="1"/>
    <col min="2080" max="2080" width="7.33203125" style="103" bestFit="1" customWidth="1"/>
    <col min="2081" max="2082" width="4.25" style="103" customWidth="1"/>
    <col min="2083" max="2083" width="7.33203125" style="103" bestFit="1" customWidth="1"/>
    <col min="2084" max="2085" width="4.25" style="103" customWidth="1"/>
    <col min="2086" max="2086" width="7.33203125" style="103" bestFit="1" customWidth="1"/>
    <col min="2087" max="2087" width="12.25" style="103" customWidth="1"/>
    <col min="2088" max="2088" width="1.5" style="103" customWidth="1"/>
    <col min="2089" max="2295" width="8.25" style="103"/>
    <col min="2296" max="2296" width="1.5" style="103" customWidth="1"/>
    <col min="2297" max="2297" width="19.58203125" style="103" bestFit="1" customWidth="1"/>
    <col min="2298" max="2299" width="4.25" style="103" customWidth="1"/>
    <col min="2300" max="2300" width="7.33203125" style="103" bestFit="1" customWidth="1"/>
    <col min="2301" max="2302" width="4.25" style="103" customWidth="1"/>
    <col min="2303" max="2303" width="7.33203125" style="103" bestFit="1" customWidth="1"/>
    <col min="2304" max="2305" width="4.25" style="103" customWidth="1"/>
    <col min="2306" max="2306" width="7.33203125" style="103" bestFit="1" customWidth="1"/>
    <col min="2307" max="2308" width="4.25" style="103" customWidth="1"/>
    <col min="2309" max="2309" width="7.33203125" style="103" bestFit="1" customWidth="1"/>
    <col min="2310" max="2311" width="4.25" style="103" customWidth="1"/>
    <col min="2312" max="2312" width="7.33203125" style="103" bestFit="1" customWidth="1"/>
    <col min="2313" max="2314" width="4.25" style="103" customWidth="1"/>
    <col min="2315" max="2315" width="7.33203125" style="103" bestFit="1" customWidth="1"/>
    <col min="2316" max="2317" width="4.25" style="103" customWidth="1"/>
    <col min="2318" max="2318" width="7.33203125" style="103" bestFit="1" customWidth="1"/>
    <col min="2319" max="2320" width="4.25" style="103" customWidth="1"/>
    <col min="2321" max="2321" width="7.33203125" style="103" bestFit="1" customWidth="1"/>
    <col min="2322" max="2323" width="4.25" style="103" customWidth="1"/>
    <col min="2324" max="2324" width="7.33203125" style="103" bestFit="1" customWidth="1"/>
    <col min="2325" max="2326" width="4.25" style="103" customWidth="1"/>
    <col min="2327" max="2327" width="7.33203125" style="103" bestFit="1" customWidth="1"/>
    <col min="2328" max="2329" width="4.25" style="103" customWidth="1"/>
    <col min="2330" max="2330" width="7.33203125" style="103" bestFit="1" customWidth="1"/>
    <col min="2331" max="2332" width="4.25" style="103" customWidth="1"/>
    <col min="2333" max="2333" width="7.33203125" style="103" bestFit="1" customWidth="1"/>
    <col min="2334" max="2335" width="4.25" style="103" customWidth="1"/>
    <col min="2336" max="2336" width="7.33203125" style="103" bestFit="1" customWidth="1"/>
    <col min="2337" max="2338" width="4.25" style="103" customWidth="1"/>
    <col min="2339" max="2339" width="7.33203125" style="103" bestFit="1" customWidth="1"/>
    <col min="2340" max="2341" width="4.25" style="103" customWidth="1"/>
    <col min="2342" max="2342" width="7.33203125" style="103" bestFit="1" customWidth="1"/>
    <col min="2343" max="2343" width="12.25" style="103" customWidth="1"/>
    <col min="2344" max="2344" width="1.5" style="103" customWidth="1"/>
    <col min="2345" max="2551" width="8.25" style="103"/>
    <col min="2552" max="2552" width="1.5" style="103" customWidth="1"/>
    <col min="2553" max="2553" width="19.58203125" style="103" bestFit="1" customWidth="1"/>
    <col min="2554" max="2555" width="4.25" style="103" customWidth="1"/>
    <col min="2556" max="2556" width="7.33203125" style="103" bestFit="1" customWidth="1"/>
    <col min="2557" max="2558" width="4.25" style="103" customWidth="1"/>
    <col min="2559" max="2559" width="7.33203125" style="103" bestFit="1" customWidth="1"/>
    <col min="2560" max="2561" width="4.25" style="103" customWidth="1"/>
    <col min="2562" max="2562" width="7.33203125" style="103" bestFit="1" customWidth="1"/>
    <col min="2563" max="2564" width="4.25" style="103" customWidth="1"/>
    <col min="2565" max="2565" width="7.33203125" style="103" bestFit="1" customWidth="1"/>
    <col min="2566" max="2567" width="4.25" style="103" customWidth="1"/>
    <col min="2568" max="2568" width="7.33203125" style="103" bestFit="1" customWidth="1"/>
    <col min="2569" max="2570" width="4.25" style="103" customWidth="1"/>
    <col min="2571" max="2571" width="7.33203125" style="103" bestFit="1" customWidth="1"/>
    <col min="2572" max="2573" width="4.25" style="103" customWidth="1"/>
    <col min="2574" max="2574" width="7.33203125" style="103" bestFit="1" customWidth="1"/>
    <col min="2575" max="2576" width="4.25" style="103" customWidth="1"/>
    <col min="2577" max="2577" width="7.33203125" style="103" bestFit="1" customWidth="1"/>
    <col min="2578" max="2579" width="4.25" style="103" customWidth="1"/>
    <col min="2580" max="2580" width="7.33203125" style="103" bestFit="1" customWidth="1"/>
    <col min="2581" max="2582" width="4.25" style="103" customWidth="1"/>
    <col min="2583" max="2583" width="7.33203125" style="103" bestFit="1" customWidth="1"/>
    <col min="2584" max="2585" width="4.25" style="103" customWidth="1"/>
    <col min="2586" max="2586" width="7.33203125" style="103" bestFit="1" customWidth="1"/>
    <col min="2587" max="2588" width="4.25" style="103" customWidth="1"/>
    <col min="2589" max="2589" width="7.33203125" style="103" bestFit="1" customWidth="1"/>
    <col min="2590" max="2591" width="4.25" style="103" customWidth="1"/>
    <col min="2592" max="2592" width="7.33203125" style="103" bestFit="1" customWidth="1"/>
    <col min="2593" max="2594" width="4.25" style="103" customWidth="1"/>
    <col min="2595" max="2595" width="7.33203125" style="103" bestFit="1" customWidth="1"/>
    <col min="2596" max="2597" width="4.25" style="103" customWidth="1"/>
    <col min="2598" max="2598" width="7.33203125" style="103" bestFit="1" customWidth="1"/>
    <col min="2599" max="2599" width="12.25" style="103" customWidth="1"/>
    <col min="2600" max="2600" width="1.5" style="103" customWidth="1"/>
    <col min="2601" max="2807" width="8.25" style="103"/>
    <col min="2808" max="2808" width="1.5" style="103" customWidth="1"/>
    <col min="2809" max="2809" width="19.58203125" style="103" bestFit="1" customWidth="1"/>
    <col min="2810" max="2811" width="4.25" style="103" customWidth="1"/>
    <col min="2812" max="2812" width="7.33203125" style="103" bestFit="1" customWidth="1"/>
    <col min="2813" max="2814" width="4.25" style="103" customWidth="1"/>
    <col min="2815" max="2815" width="7.33203125" style="103" bestFit="1" customWidth="1"/>
    <col min="2816" max="2817" width="4.25" style="103" customWidth="1"/>
    <col min="2818" max="2818" width="7.33203125" style="103" bestFit="1" customWidth="1"/>
    <col min="2819" max="2820" width="4.25" style="103" customWidth="1"/>
    <col min="2821" max="2821" width="7.33203125" style="103" bestFit="1" customWidth="1"/>
    <col min="2822" max="2823" width="4.25" style="103" customWidth="1"/>
    <col min="2824" max="2824" width="7.33203125" style="103" bestFit="1" customWidth="1"/>
    <col min="2825" max="2826" width="4.25" style="103" customWidth="1"/>
    <col min="2827" max="2827" width="7.33203125" style="103" bestFit="1" customWidth="1"/>
    <col min="2828" max="2829" width="4.25" style="103" customWidth="1"/>
    <col min="2830" max="2830" width="7.33203125" style="103" bestFit="1" customWidth="1"/>
    <col min="2831" max="2832" width="4.25" style="103" customWidth="1"/>
    <col min="2833" max="2833" width="7.33203125" style="103" bestFit="1" customWidth="1"/>
    <col min="2834" max="2835" width="4.25" style="103" customWidth="1"/>
    <col min="2836" max="2836" width="7.33203125" style="103" bestFit="1" customWidth="1"/>
    <col min="2837" max="2838" width="4.25" style="103" customWidth="1"/>
    <col min="2839" max="2839" width="7.33203125" style="103" bestFit="1" customWidth="1"/>
    <col min="2840" max="2841" width="4.25" style="103" customWidth="1"/>
    <col min="2842" max="2842" width="7.33203125" style="103" bestFit="1" customWidth="1"/>
    <col min="2843" max="2844" width="4.25" style="103" customWidth="1"/>
    <col min="2845" max="2845" width="7.33203125" style="103" bestFit="1" customWidth="1"/>
    <col min="2846" max="2847" width="4.25" style="103" customWidth="1"/>
    <col min="2848" max="2848" width="7.33203125" style="103" bestFit="1" customWidth="1"/>
    <col min="2849" max="2850" width="4.25" style="103" customWidth="1"/>
    <col min="2851" max="2851" width="7.33203125" style="103" bestFit="1" customWidth="1"/>
    <col min="2852" max="2853" width="4.25" style="103" customWidth="1"/>
    <col min="2854" max="2854" width="7.33203125" style="103" bestFit="1" customWidth="1"/>
    <col min="2855" max="2855" width="12.25" style="103" customWidth="1"/>
    <col min="2856" max="2856" width="1.5" style="103" customWidth="1"/>
    <col min="2857" max="3063" width="8.25" style="103"/>
    <col min="3064" max="3064" width="1.5" style="103" customWidth="1"/>
    <col min="3065" max="3065" width="19.58203125" style="103" bestFit="1" customWidth="1"/>
    <col min="3066" max="3067" width="4.25" style="103" customWidth="1"/>
    <col min="3068" max="3068" width="7.33203125" style="103" bestFit="1" customWidth="1"/>
    <col min="3069" max="3070" width="4.25" style="103" customWidth="1"/>
    <col min="3071" max="3071" width="7.33203125" style="103" bestFit="1" customWidth="1"/>
    <col min="3072" max="3073" width="4.25" style="103" customWidth="1"/>
    <col min="3074" max="3074" width="7.33203125" style="103" bestFit="1" customWidth="1"/>
    <col min="3075" max="3076" width="4.25" style="103" customWidth="1"/>
    <col min="3077" max="3077" width="7.33203125" style="103" bestFit="1" customWidth="1"/>
    <col min="3078" max="3079" width="4.25" style="103" customWidth="1"/>
    <col min="3080" max="3080" width="7.33203125" style="103" bestFit="1" customWidth="1"/>
    <col min="3081" max="3082" width="4.25" style="103" customWidth="1"/>
    <col min="3083" max="3083" width="7.33203125" style="103" bestFit="1" customWidth="1"/>
    <col min="3084" max="3085" width="4.25" style="103" customWidth="1"/>
    <col min="3086" max="3086" width="7.33203125" style="103" bestFit="1" customWidth="1"/>
    <col min="3087" max="3088" width="4.25" style="103" customWidth="1"/>
    <col min="3089" max="3089" width="7.33203125" style="103" bestFit="1" customWidth="1"/>
    <col min="3090" max="3091" width="4.25" style="103" customWidth="1"/>
    <col min="3092" max="3092" width="7.33203125" style="103" bestFit="1" customWidth="1"/>
    <col min="3093" max="3094" width="4.25" style="103" customWidth="1"/>
    <col min="3095" max="3095" width="7.33203125" style="103" bestFit="1" customWidth="1"/>
    <col min="3096" max="3097" width="4.25" style="103" customWidth="1"/>
    <col min="3098" max="3098" width="7.33203125" style="103" bestFit="1" customWidth="1"/>
    <col min="3099" max="3100" width="4.25" style="103" customWidth="1"/>
    <col min="3101" max="3101" width="7.33203125" style="103" bestFit="1" customWidth="1"/>
    <col min="3102" max="3103" width="4.25" style="103" customWidth="1"/>
    <col min="3104" max="3104" width="7.33203125" style="103" bestFit="1" customWidth="1"/>
    <col min="3105" max="3106" width="4.25" style="103" customWidth="1"/>
    <col min="3107" max="3107" width="7.33203125" style="103" bestFit="1" customWidth="1"/>
    <col min="3108" max="3109" width="4.25" style="103" customWidth="1"/>
    <col min="3110" max="3110" width="7.33203125" style="103" bestFit="1" customWidth="1"/>
    <col min="3111" max="3111" width="12.25" style="103" customWidth="1"/>
    <col min="3112" max="3112" width="1.5" style="103" customWidth="1"/>
    <col min="3113" max="3319" width="8.25" style="103"/>
    <col min="3320" max="3320" width="1.5" style="103" customWidth="1"/>
    <col min="3321" max="3321" width="19.58203125" style="103" bestFit="1" customWidth="1"/>
    <col min="3322" max="3323" width="4.25" style="103" customWidth="1"/>
    <col min="3324" max="3324" width="7.33203125" style="103" bestFit="1" customWidth="1"/>
    <col min="3325" max="3326" width="4.25" style="103" customWidth="1"/>
    <col min="3327" max="3327" width="7.33203125" style="103" bestFit="1" customWidth="1"/>
    <col min="3328" max="3329" width="4.25" style="103" customWidth="1"/>
    <col min="3330" max="3330" width="7.33203125" style="103" bestFit="1" customWidth="1"/>
    <col min="3331" max="3332" width="4.25" style="103" customWidth="1"/>
    <col min="3333" max="3333" width="7.33203125" style="103" bestFit="1" customWidth="1"/>
    <col min="3334" max="3335" width="4.25" style="103" customWidth="1"/>
    <col min="3336" max="3336" width="7.33203125" style="103" bestFit="1" customWidth="1"/>
    <col min="3337" max="3338" width="4.25" style="103" customWidth="1"/>
    <col min="3339" max="3339" width="7.33203125" style="103" bestFit="1" customWidth="1"/>
    <col min="3340" max="3341" width="4.25" style="103" customWidth="1"/>
    <col min="3342" max="3342" width="7.33203125" style="103" bestFit="1" customWidth="1"/>
    <col min="3343" max="3344" width="4.25" style="103" customWidth="1"/>
    <col min="3345" max="3345" width="7.33203125" style="103" bestFit="1" customWidth="1"/>
    <col min="3346" max="3347" width="4.25" style="103" customWidth="1"/>
    <col min="3348" max="3348" width="7.33203125" style="103" bestFit="1" customWidth="1"/>
    <col min="3349" max="3350" width="4.25" style="103" customWidth="1"/>
    <col min="3351" max="3351" width="7.33203125" style="103" bestFit="1" customWidth="1"/>
    <col min="3352" max="3353" width="4.25" style="103" customWidth="1"/>
    <col min="3354" max="3354" width="7.33203125" style="103" bestFit="1" customWidth="1"/>
    <col min="3355" max="3356" width="4.25" style="103" customWidth="1"/>
    <col min="3357" max="3357" width="7.33203125" style="103" bestFit="1" customWidth="1"/>
    <col min="3358" max="3359" width="4.25" style="103" customWidth="1"/>
    <col min="3360" max="3360" width="7.33203125" style="103" bestFit="1" customWidth="1"/>
    <col min="3361" max="3362" width="4.25" style="103" customWidth="1"/>
    <col min="3363" max="3363" width="7.33203125" style="103" bestFit="1" customWidth="1"/>
    <col min="3364" max="3365" width="4.25" style="103" customWidth="1"/>
    <col min="3366" max="3366" width="7.33203125" style="103" bestFit="1" customWidth="1"/>
    <col min="3367" max="3367" width="12.25" style="103" customWidth="1"/>
    <col min="3368" max="3368" width="1.5" style="103" customWidth="1"/>
    <col min="3369" max="3575" width="8.25" style="103"/>
    <col min="3576" max="3576" width="1.5" style="103" customWidth="1"/>
    <col min="3577" max="3577" width="19.58203125" style="103" bestFit="1" customWidth="1"/>
    <col min="3578" max="3579" width="4.25" style="103" customWidth="1"/>
    <col min="3580" max="3580" width="7.33203125" style="103" bestFit="1" customWidth="1"/>
    <col min="3581" max="3582" width="4.25" style="103" customWidth="1"/>
    <col min="3583" max="3583" width="7.33203125" style="103" bestFit="1" customWidth="1"/>
    <col min="3584" max="3585" width="4.25" style="103" customWidth="1"/>
    <col min="3586" max="3586" width="7.33203125" style="103" bestFit="1" customWidth="1"/>
    <col min="3587" max="3588" width="4.25" style="103" customWidth="1"/>
    <col min="3589" max="3589" width="7.33203125" style="103" bestFit="1" customWidth="1"/>
    <col min="3590" max="3591" width="4.25" style="103" customWidth="1"/>
    <col min="3592" max="3592" width="7.33203125" style="103" bestFit="1" customWidth="1"/>
    <col min="3593" max="3594" width="4.25" style="103" customWidth="1"/>
    <col min="3595" max="3595" width="7.33203125" style="103" bestFit="1" customWidth="1"/>
    <col min="3596" max="3597" width="4.25" style="103" customWidth="1"/>
    <col min="3598" max="3598" width="7.33203125" style="103" bestFit="1" customWidth="1"/>
    <col min="3599" max="3600" width="4.25" style="103" customWidth="1"/>
    <col min="3601" max="3601" width="7.33203125" style="103" bestFit="1" customWidth="1"/>
    <col min="3602" max="3603" width="4.25" style="103" customWidth="1"/>
    <col min="3604" max="3604" width="7.33203125" style="103" bestFit="1" customWidth="1"/>
    <col min="3605" max="3606" width="4.25" style="103" customWidth="1"/>
    <col min="3607" max="3607" width="7.33203125" style="103" bestFit="1" customWidth="1"/>
    <col min="3608" max="3609" width="4.25" style="103" customWidth="1"/>
    <col min="3610" max="3610" width="7.33203125" style="103" bestFit="1" customWidth="1"/>
    <col min="3611" max="3612" width="4.25" style="103" customWidth="1"/>
    <col min="3613" max="3613" width="7.33203125" style="103" bestFit="1" customWidth="1"/>
    <col min="3614" max="3615" width="4.25" style="103" customWidth="1"/>
    <col min="3616" max="3616" width="7.33203125" style="103" bestFit="1" customWidth="1"/>
    <col min="3617" max="3618" width="4.25" style="103" customWidth="1"/>
    <col min="3619" max="3619" width="7.33203125" style="103" bestFit="1" customWidth="1"/>
    <col min="3620" max="3621" width="4.25" style="103" customWidth="1"/>
    <col min="3622" max="3622" width="7.33203125" style="103" bestFit="1" customWidth="1"/>
    <col min="3623" max="3623" width="12.25" style="103" customWidth="1"/>
    <col min="3624" max="3624" width="1.5" style="103" customWidth="1"/>
    <col min="3625" max="3831" width="8.25" style="103"/>
    <col min="3832" max="3832" width="1.5" style="103" customWidth="1"/>
    <col min="3833" max="3833" width="19.58203125" style="103" bestFit="1" customWidth="1"/>
    <col min="3834" max="3835" width="4.25" style="103" customWidth="1"/>
    <col min="3836" max="3836" width="7.33203125" style="103" bestFit="1" customWidth="1"/>
    <col min="3837" max="3838" width="4.25" style="103" customWidth="1"/>
    <col min="3839" max="3839" width="7.33203125" style="103" bestFit="1" customWidth="1"/>
    <col min="3840" max="3841" width="4.25" style="103" customWidth="1"/>
    <col min="3842" max="3842" width="7.33203125" style="103" bestFit="1" customWidth="1"/>
    <col min="3843" max="3844" width="4.25" style="103" customWidth="1"/>
    <col min="3845" max="3845" width="7.33203125" style="103" bestFit="1" customWidth="1"/>
    <col min="3846" max="3847" width="4.25" style="103" customWidth="1"/>
    <col min="3848" max="3848" width="7.33203125" style="103" bestFit="1" customWidth="1"/>
    <col min="3849" max="3850" width="4.25" style="103" customWidth="1"/>
    <col min="3851" max="3851" width="7.33203125" style="103" bestFit="1" customWidth="1"/>
    <col min="3852" max="3853" width="4.25" style="103" customWidth="1"/>
    <col min="3854" max="3854" width="7.33203125" style="103" bestFit="1" customWidth="1"/>
    <col min="3855" max="3856" width="4.25" style="103" customWidth="1"/>
    <col min="3857" max="3857" width="7.33203125" style="103" bestFit="1" customWidth="1"/>
    <col min="3858" max="3859" width="4.25" style="103" customWidth="1"/>
    <col min="3860" max="3860" width="7.33203125" style="103" bestFit="1" customWidth="1"/>
    <col min="3861" max="3862" width="4.25" style="103" customWidth="1"/>
    <col min="3863" max="3863" width="7.33203125" style="103" bestFit="1" customWidth="1"/>
    <col min="3864" max="3865" width="4.25" style="103" customWidth="1"/>
    <col min="3866" max="3866" width="7.33203125" style="103" bestFit="1" customWidth="1"/>
    <col min="3867" max="3868" width="4.25" style="103" customWidth="1"/>
    <col min="3869" max="3869" width="7.33203125" style="103" bestFit="1" customWidth="1"/>
    <col min="3870" max="3871" width="4.25" style="103" customWidth="1"/>
    <col min="3872" max="3872" width="7.33203125" style="103" bestFit="1" customWidth="1"/>
    <col min="3873" max="3874" width="4.25" style="103" customWidth="1"/>
    <col min="3875" max="3875" width="7.33203125" style="103" bestFit="1" customWidth="1"/>
    <col min="3876" max="3877" width="4.25" style="103" customWidth="1"/>
    <col min="3878" max="3878" width="7.33203125" style="103" bestFit="1" customWidth="1"/>
    <col min="3879" max="3879" width="12.25" style="103" customWidth="1"/>
    <col min="3880" max="3880" width="1.5" style="103" customWidth="1"/>
    <col min="3881" max="4087" width="8.25" style="103"/>
    <col min="4088" max="4088" width="1.5" style="103" customWidth="1"/>
    <col min="4089" max="4089" width="19.58203125" style="103" bestFit="1" customWidth="1"/>
    <col min="4090" max="4091" width="4.25" style="103" customWidth="1"/>
    <col min="4092" max="4092" width="7.33203125" style="103" bestFit="1" customWidth="1"/>
    <col min="4093" max="4094" width="4.25" style="103" customWidth="1"/>
    <col min="4095" max="4095" width="7.33203125" style="103" bestFit="1" customWidth="1"/>
    <col min="4096" max="4097" width="4.25" style="103" customWidth="1"/>
    <col min="4098" max="4098" width="7.33203125" style="103" bestFit="1" customWidth="1"/>
    <col min="4099" max="4100" width="4.25" style="103" customWidth="1"/>
    <col min="4101" max="4101" width="7.33203125" style="103" bestFit="1" customWidth="1"/>
    <col min="4102" max="4103" width="4.25" style="103" customWidth="1"/>
    <col min="4104" max="4104" width="7.33203125" style="103" bestFit="1" customWidth="1"/>
    <col min="4105" max="4106" width="4.25" style="103" customWidth="1"/>
    <col min="4107" max="4107" width="7.33203125" style="103" bestFit="1" customWidth="1"/>
    <col min="4108" max="4109" width="4.25" style="103" customWidth="1"/>
    <col min="4110" max="4110" width="7.33203125" style="103" bestFit="1" customWidth="1"/>
    <col min="4111" max="4112" width="4.25" style="103" customWidth="1"/>
    <col min="4113" max="4113" width="7.33203125" style="103" bestFit="1" customWidth="1"/>
    <col min="4114" max="4115" width="4.25" style="103" customWidth="1"/>
    <col min="4116" max="4116" width="7.33203125" style="103" bestFit="1" customWidth="1"/>
    <col min="4117" max="4118" width="4.25" style="103" customWidth="1"/>
    <col min="4119" max="4119" width="7.33203125" style="103" bestFit="1" customWidth="1"/>
    <col min="4120" max="4121" width="4.25" style="103" customWidth="1"/>
    <col min="4122" max="4122" width="7.33203125" style="103" bestFit="1" customWidth="1"/>
    <col min="4123" max="4124" width="4.25" style="103" customWidth="1"/>
    <col min="4125" max="4125" width="7.33203125" style="103" bestFit="1" customWidth="1"/>
    <col min="4126" max="4127" width="4.25" style="103" customWidth="1"/>
    <col min="4128" max="4128" width="7.33203125" style="103" bestFit="1" customWidth="1"/>
    <col min="4129" max="4130" width="4.25" style="103" customWidth="1"/>
    <col min="4131" max="4131" width="7.33203125" style="103" bestFit="1" customWidth="1"/>
    <col min="4132" max="4133" width="4.25" style="103" customWidth="1"/>
    <col min="4134" max="4134" width="7.33203125" style="103" bestFit="1" customWidth="1"/>
    <col min="4135" max="4135" width="12.25" style="103" customWidth="1"/>
    <col min="4136" max="4136" width="1.5" style="103" customWidth="1"/>
    <col min="4137" max="4343" width="8.25" style="103"/>
    <col min="4344" max="4344" width="1.5" style="103" customWidth="1"/>
    <col min="4345" max="4345" width="19.58203125" style="103" bestFit="1" customWidth="1"/>
    <col min="4346" max="4347" width="4.25" style="103" customWidth="1"/>
    <col min="4348" max="4348" width="7.33203125" style="103" bestFit="1" customWidth="1"/>
    <col min="4349" max="4350" width="4.25" style="103" customWidth="1"/>
    <col min="4351" max="4351" width="7.33203125" style="103" bestFit="1" customWidth="1"/>
    <col min="4352" max="4353" width="4.25" style="103" customWidth="1"/>
    <col min="4354" max="4354" width="7.33203125" style="103" bestFit="1" customWidth="1"/>
    <col min="4355" max="4356" width="4.25" style="103" customWidth="1"/>
    <col min="4357" max="4357" width="7.33203125" style="103" bestFit="1" customWidth="1"/>
    <col min="4358" max="4359" width="4.25" style="103" customWidth="1"/>
    <col min="4360" max="4360" width="7.33203125" style="103" bestFit="1" customWidth="1"/>
    <col min="4361" max="4362" width="4.25" style="103" customWidth="1"/>
    <col min="4363" max="4363" width="7.33203125" style="103" bestFit="1" customWidth="1"/>
    <col min="4364" max="4365" width="4.25" style="103" customWidth="1"/>
    <col min="4366" max="4366" width="7.33203125" style="103" bestFit="1" customWidth="1"/>
    <col min="4367" max="4368" width="4.25" style="103" customWidth="1"/>
    <col min="4369" max="4369" width="7.33203125" style="103" bestFit="1" customWidth="1"/>
    <col min="4370" max="4371" width="4.25" style="103" customWidth="1"/>
    <col min="4372" max="4372" width="7.33203125" style="103" bestFit="1" customWidth="1"/>
    <col min="4373" max="4374" width="4.25" style="103" customWidth="1"/>
    <col min="4375" max="4375" width="7.33203125" style="103" bestFit="1" customWidth="1"/>
    <col min="4376" max="4377" width="4.25" style="103" customWidth="1"/>
    <col min="4378" max="4378" width="7.33203125" style="103" bestFit="1" customWidth="1"/>
    <col min="4379" max="4380" width="4.25" style="103" customWidth="1"/>
    <col min="4381" max="4381" width="7.33203125" style="103" bestFit="1" customWidth="1"/>
    <col min="4382" max="4383" width="4.25" style="103" customWidth="1"/>
    <col min="4384" max="4384" width="7.33203125" style="103" bestFit="1" customWidth="1"/>
    <col min="4385" max="4386" width="4.25" style="103" customWidth="1"/>
    <col min="4387" max="4387" width="7.33203125" style="103" bestFit="1" customWidth="1"/>
    <col min="4388" max="4389" width="4.25" style="103" customWidth="1"/>
    <col min="4390" max="4390" width="7.33203125" style="103" bestFit="1" customWidth="1"/>
    <col min="4391" max="4391" width="12.25" style="103" customWidth="1"/>
    <col min="4392" max="4392" width="1.5" style="103" customWidth="1"/>
    <col min="4393" max="4599" width="8.25" style="103"/>
    <col min="4600" max="4600" width="1.5" style="103" customWidth="1"/>
    <col min="4601" max="4601" width="19.58203125" style="103" bestFit="1" customWidth="1"/>
    <col min="4602" max="4603" width="4.25" style="103" customWidth="1"/>
    <col min="4604" max="4604" width="7.33203125" style="103" bestFit="1" customWidth="1"/>
    <col min="4605" max="4606" width="4.25" style="103" customWidth="1"/>
    <col min="4607" max="4607" width="7.33203125" style="103" bestFit="1" customWidth="1"/>
    <col min="4608" max="4609" width="4.25" style="103" customWidth="1"/>
    <col min="4610" max="4610" width="7.33203125" style="103" bestFit="1" customWidth="1"/>
    <col min="4611" max="4612" width="4.25" style="103" customWidth="1"/>
    <col min="4613" max="4613" width="7.33203125" style="103" bestFit="1" customWidth="1"/>
    <col min="4614" max="4615" width="4.25" style="103" customWidth="1"/>
    <col min="4616" max="4616" width="7.33203125" style="103" bestFit="1" customWidth="1"/>
    <col min="4617" max="4618" width="4.25" style="103" customWidth="1"/>
    <col min="4619" max="4619" width="7.33203125" style="103" bestFit="1" customWidth="1"/>
    <col min="4620" max="4621" width="4.25" style="103" customWidth="1"/>
    <col min="4622" max="4622" width="7.33203125" style="103" bestFit="1" customWidth="1"/>
    <col min="4623" max="4624" width="4.25" style="103" customWidth="1"/>
    <col min="4625" max="4625" width="7.33203125" style="103" bestFit="1" customWidth="1"/>
    <col min="4626" max="4627" width="4.25" style="103" customWidth="1"/>
    <col min="4628" max="4628" width="7.33203125" style="103" bestFit="1" customWidth="1"/>
    <col min="4629" max="4630" width="4.25" style="103" customWidth="1"/>
    <col min="4631" max="4631" width="7.33203125" style="103" bestFit="1" customWidth="1"/>
    <col min="4632" max="4633" width="4.25" style="103" customWidth="1"/>
    <col min="4634" max="4634" width="7.33203125" style="103" bestFit="1" customWidth="1"/>
    <col min="4635" max="4636" width="4.25" style="103" customWidth="1"/>
    <col min="4637" max="4637" width="7.33203125" style="103" bestFit="1" customWidth="1"/>
    <col min="4638" max="4639" width="4.25" style="103" customWidth="1"/>
    <col min="4640" max="4640" width="7.33203125" style="103" bestFit="1" customWidth="1"/>
    <col min="4641" max="4642" width="4.25" style="103" customWidth="1"/>
    <col min="4643" max="4643" width="7.33203125" style="103" bestFit="1" customWidth="1"/>
    <col min="4644" max="4645" width="4.25" style="103" customWidth="1"/>
    <col min="4646" max="4646" width="7.33203125" style="103" bestFit="1" customWidth="1"/>
    <col min="4647" max="4647" width="12.25" style="103" customWidth="1"/>
    <col min="4648" max="4648" width="1.5" style="103" customWidth="1"/>
    <col min="4649" max="4855" width="8.25" style="103"/>
    <col min="4856" max="4856" width="1.5" style="103" customWidth="1"/>
    <col min="4857" max="4857" width="19.58203125" style="103" bestFit="1" customWidth="1"/>
    <col min="4858" max="4859" width="4.25" style="103" customWidth="1"/>
    <col min="4860" max="4860" width="7.33203125" style="103" bestFit="1" customWidth="1"/>
    <col min="4861" max="4862" width="4.25" style="103" customWidth="1"/>
    <col min="4863" max="4863" width="7.33203125" style="103" bestFit="1" customWidth="1"/>
    <col min="4864" max="4865" width="4.25" style="103" customWidth="1"/>
    <col min="4866" max="4866" width="7.33203125" style="103" bestFit="1" customWidth="1"/>
    <col min="4867" max="4868" width="4.25" style="103" customWidth="1"/>
    <col min="4869" max="4869" width="7.33203125" style="103" bestFit="1" customWidth="1"/>
    <col min="4870" max="4871" width="4.25" style="103" customWidth="1"/>
    <col min="4872" max="4872" width="7.33203125" style="103" bestFit="1" customWidth="1"/>
    <col min="4873" max="4874" width="4.25" style="103" customWidth="1"/>
    <col min="4875" max="4875" width="7.33203125" style="103" bestFit="1" customWidth="1"/>
    <col min="4876" max="4877" width="4.25" style="103" customWidth="1"/>
    <col min="4878" max="4878" width="7.33203125" style="103" bestFit="1" customWidth="1"/>
    <col min="4879" max="4880" width="4.25" style="103" customWidth="1"/>
    <col min="4881" max="4881" width="7.33203125" style="103" bestFit="1" customWidth="1"/>
    <col min="4882" max="4883" width="4.25" style="103" customWidth="1"/>
    <col min="4884" max="4884" width="7.33203125" style="103" bestFit="1" customWidth="1"/>
    <col min="4885" max="4886" width="4.25" style="103" customWidth="1"/>
    <col min="4887" max="4887" width="7.33203125" style="103" bestFit="1" customWidth="1"/>
    <col min="4888" max="4889" width="4.25" style="103" customWidth="1"/>
    <col min="4890" max="4890" width="7.33203125" style="103" bestFit="1" customWidth="1"/>
    <col min="4891" max="4892" width="4.25" style="103" customWidth="1"/>
    <col min="4893" max="4893" width="7.33203125" style="103" bestFit="1" customWidth="1"/>
    <col min="4894" max="4895" width="4.25" style="103" customWidth="1"/>
    <col min="4896" max="4896" width="7.33203125" style="103" bestFit="1" customWidth="1"/>
    <col min="4897" max="4898" width="4.25" style="103" customWidth="1"/>
    <col min="4899" max="4899" width="7.33203125" style="103" bestFit="1" customWidth="1"/>
    <col min="4900" max="4901" width="4.25" style="103" customWidth="1"/>
    <col min="4902" max="4902" width="7.33203125" style="103" bestFit="1" customWidth="1"/>
    <col min="4903" max="4903" width="12.25" style="103" customWidth="1"/>
    <col min="4904" max="4904" width="1.5" style="103" customWidth="1"/>
    <col min="4905" max="5111" width="8.25" style="103"/>
    <col min="5112" max="5112" width="1.5" style="103" customWidth="1"/>
    <col min="5113" max="5113" width="19.58203125" style="103" bestFit="1" customWidth="1"/>
    <col min="5114" max="5115" width="4.25" style="103" customWidth="1"/>
    <col min="5116" max="5116" width="7.33203125" style="103" bestFit="1" customWidth="1"/>
    <col min="5117" max="5118" width="4.25" style="103" customWidth="1"/>
    <col min="5119" max="5119" width="7.33203125" style="103" bestFit="1" customWidth="1"/>
    <col min="5120" max="5121" width="4.25" style="103" customWidth="1"/>
    <col min="5122" max="5122" width="7.33203125" style="103" bestFit="1" customWidth="1"/>
    <col min="5123" max="5124" width="4.25" style="103" customWidth="1"/>
    <col min="5125" max="5125" width="7.33203125" style="103" bestFit="1" customWidth="1"/>
    <col min="5126" max="5127" width="4.25" style="103" customWidth="1"/>
    <col min="5128" max="5128" width="7.33203125" style="103" bestFit="1" customWidth="1"/>
    <col min="5129" max="5130" width="4.25" style="103" customWidth="1"/>
    <col min="5131" max="5131" width="7.33203125" style="103" bestFit="1" customWidth="1"/>
    <col min="5132" max="5133" width="4.25" style="103" customWidth="1"/>
    <col min="5134" max="5134" width="7.33203125" style="103" bestFit="1" customWidth="1"/>
    <col min="5135" max="5136" width="4.25" style="103" customWidth="1"/>
    <col min="5137" max="5137" width="7.33203125" style="103" bestFit="1" customWidth="1"/>
    <col min="5138" max="5139" width="4.25" style="103" customWidth="1"/>
    <col min="5140" max="5140" width="7.33203125" style="103" bestFit="1" customWidth="1"/>
    <col min="5141" max="5142" width="4.25" style="103" customWidth="1"/>
    <col min="5143" max="5143" width="7.33203125" style="103" bestFit="1" customWidth="1"/>
    <col min="5144" max="5145" width="4.25" style="103" customWidth="1"/>
    <col min="5146" max="5146" width="7.33203125" style="103" bestFit="1" customWidth="1"/>
    <col min="5147" max="5148" width="4.25" style="103" customWidth="1"/>
    <col min="5149" max="5149" width="7.33203125" style="103" bestFit="1" customWidth="1"/>
    <col min="5150" max="5151" width="4.25" style="103" customWidth="1"/>
    <col min="5152" max="5152" width="7.33203125" style="103" bestFit="1" customWidth="1"/>
    <col min="5153" max="5154" width="4.25" style="103" customWidth="1"/>
    <col min="5155" max="5155" width="7.33203125" style="103" bestFit="1" customWidth="1"/>
    <col min="5156" max="5157" width="4.25" style="103" customWidth="1"/>
    <col min="5158" max="5158" width="7.33203125" style="103" bestFit="1" customWidth="1"/>
    <col min="5159" max="5159" width="12.25" style="103" customWidth="1"/>
    <col min="5160" max="5160" width="1.5" style="103" customWidth="1"/>
    <col min="5161" max="5367" width="8.25" style="103"/>
    <col min="5368" max="5368" width="1.5" style="103" customWidth="1"/>
    <col min="5369" max="5369" width="19.58203125" style="103" bestFit="1" customWidth="1"/>
    <col min="5370" max="5371" width="4.25" style="103" customWidth="1"/>
    <col min="5372" max="5372" width="7.33203125" style="103" bestFit="1" customWidth="1"/>
    <col min="5373" max="5374" width="4.25" style="103" customWidth="1"/>
    <col min="5375" max="5375" width="7.33203125" style="103" bestFit="1" customWidth="1"/>
    <col min="5376" max="5377" width="4.25" style="103" customWidth="1"/>
    <col min="5378" max="5378" width="7.33203125" style="103" bestFit="1" customWidth="1"/>
    <col min="5379" max="5380" width="4.25" style="103" customWidth="1"/>
    <col min="5381" max="5381" width="7.33203125" style="103" bestFit="1" customWidth="1"/>
    <col min="5382" max="5383" width="4.25" style="103" customWidth="1"/>
    <col min="5384" max="5384" width="7.33203125" style="103" bestFit="1" customWidth="1"/>
    <col min="5385" max="5386" width="4.25" style="103" customWidth="1"/>
    <col min="5387" max="5387" width="7.33203125" style="103" bestFit="1" customWidth="1"/>
    <col min="5388" max="5389" width="4.25" style="103" customWidth="1"/>
    <col min="5390" max="5390" width="7.33203125" style="103" bestFit="1" customWidth="1"/>
    <col min="5391" max="5392" width="4.25" style="103" customWidth="1"/>
    <col min="5393" max="5393" width="7.33203125" style="103" bestFit="1" customWidth="1"/>
    <col min="5394" max="5395" width="4.25" style="103" customWidth="1"/>
    <col min="5396" max="5396" width="7.33203125" style="103" bestFit="1" customWidth="1"/>
    <col min="5397" max="5398" width="4.25" style="103" customWidth="1"/>
    <col min="5399" max="5399" width="7.33203125" style="103" bestFit="1" customWidth="1"/>
    <col min="5400" max="5401" width="4.25" style="103" customWidth="1"/>
    <col min="5402" max="5402" width="7.33203125" style="103" bestFit="1" customWidth="1"/>
    <col min="5403" max="5404" width="4.25" style="103" customWidth="1"/>
    <col min="5405" max="5405" width="7.33203125" style="103" bestFit="1" customWidth="1"/>
    <col min="5406" max="5407" width="4.25" style="103" customWidth="1"/>
    <col min="5408" max="5408" width="7.33203125" style="103" bestFit="1" customWidth="1"/>
    <col min="5409" max="5410" width="4.25" style="103" customWidth="1"/>
    <col min="5411" max="5411" width="7.33203125" style="103" bestFit="1" customWidth="1"/>
    <col min="5412" max="5413" width="4.25" style="103" customWidth="1"/>
    <col min="5414" max="5414" width="7.33203125" style="103" bestFit="1" customWidth="1"/>
    <col min="5415" max="5415" width="12.25" style="103" customWidth="1"/>
    <col min="5416" max="5416" width="1.5" style="103" customWidth="1"/>
    <col min="5417" max="5623" width="8.25" style="103"/>
    <col min="5624" max="5624" width="1.5" style="103" customWidth="1"/>
    <col min="5625" max="5625" width="19.58203125" style="103" bestFit="1" customWidth="1"/>
    <col min="5626" max="5627" width="4.25" style="103" customWidth="1"/>
    <col min="5628" max="5628" width="7.33203125" style="103" bestFit="1" customWidth="1"/>
    <col min="5629" max="5630" width="4.25" style="103" customWidth="1"/>
    <col min="5631" max="5631" width="7.33203125" style="103" bestFit="1" customWidth="1"/>
    <col min="5632" max="5633" width="4.25" style="103" customWidth="1"/>
    <col min="5634" max="5634" width="7.33203125" style="103" bestFit="1" customWidth="1"/>
    <col min="5635" max="5636" width="4.25" style="103" customWidth="1"/>
    <col min="5637" max="5637" width="7.33203125" style="103" bestFit="1" customWidth="1"/>
    <col min="5638" max="5639" width="4.25" style="103" customWidth="1"/>
    <col min="5640" max="5640" width="7.33203125" style="103" bestFit="1" customWidth="1"/>
    <col min="5641" max="5642" width="4.25" style="103" customWidth="1"/>
    <col min="5643" max="5643" width="7.33203125" style="103" bestFit="1" customWidth="1"/>
    <col min="5644" max="5645" width="4.25" style="103" customWidth="1"/>
    <col min="5646" max="5646" width="7.33203125" style="103" bestFit="1" customWidth="1"/>
    <col min="5647" max="5648" width="4.25" style="103" customWidth="1"/>
    <col min="5649" max="5649" width="7.33203125" style="103" bestFit="1" customWidth="1"/>
    <col min="5650" max="5651" width="4.25" style="103" customWidth="1"/>
    <col min="5652" max="5652" width="7.33203125" style="103" bestFit="1" customWidth="1"/>
    <col min="5653" max="5654" width="4.25" style="103" customWidth="1"/>
    <col min="5655" max="5655" width="7.33203125" style="103" bestFit="1" customWidth="1"/>
    <col min="5656" max="5657" width="4.25" style="103" customWidth="1"/>
    <col min="5658" max="5658" width="7.33203125" style="103" bestFit="1" customWidth="1"/>
    <col min="5659" max="5660" width="4.25" style="103" customWidth="1"/>
    <col min="5661" max="5661" width="7.33203125" style="103" bestFit="1" customWidth="1"/>
    <col min="5662" max="5663" width="4.25" style="103" customWidth="1"/>
    <col min="5664" max="5664" width="7.33203125" style="103" bestFit="1" customWidth="1"/>
    <col min="5665" max="5666" width="4.25" style="103" customWidth="1"/>
    <col min="5667" max="5667" width="7.33203125" style="103" bestFit="1" customWidth="1"/>
    <col min="5668" max="5669" width="4.25" style="103" customWidth="1"/>
    <col min="5670" max="5670" width="7.33203125" style="103" bestFit="1" customWidth="1"/>
    <col min="5671" max="5671" width="12.25" style="103" customWidth="1"/>
    <col min="5672" max="5672" width="1.5" style="103" customWidth="1"/>
    <col min="5673" max="5879" width="8.25" style="103"/>
    <col min="5880" max="5880" width="1.5" style="103" customWidth="1"/>
    <col min="5881" max="5881" width="19.58203125" style="103" bestFit="1" customWidth="1"/>
    <col min="5882" max="5883" width="4.25" style="103" customWidth="1"/>
    <col min="5884" max="5884" width="7.33203125" style="103" bestFit="1" customWidth="1"/>
    <col min="5885" max="5886" width="4.25" style="103" customWidth="1"/>
    <col min="5887" max="5887" width="7.33203125" style="103" bestFit="1" customWidth="1"/>
    <col min="5888" max="5889" width="4.25" style="103" customWidth="1"/>
    <col min="5890" max="5890" width="7.33203125" style="103" bestFit="1" customWidth="1"/>
    <col min="5891" max="5892" width="4.25" style="103" customWidth="1"/>
    <col min="5893" max="5893" width="7.33203125" style="103" bestFit="1" customWidth="1"/>
    <col min="5894" max="5895" width="4.25" style="103" customWidth="1"/>
    <col min="5896" max="5896" width="7.33203125" style="103" bestFit="1" customWidth="1"/>
    <col min="5897" max="5898" width="4.25" style="103" customWidth="1"/>
    <col min="5899" max="5899" width="7.33203125" style="103" bestFit="1" customWidth="1"/>
    <col min="5900" max="5901" width="4.25" style="103" customWidth="1"/>
    <col min="5902" max="5902" width="7.33203125" style="103" bestFit="1" customWidth="1"/>
    <col min="5903" max="5904" width="4.25" style="103" customWidth="1"/>
    <col min="5905" max="5905" width="7.33203125" style="103" bestFit="1" customWidth="1"/>
    <col min="5906" max="5907" width="4.25" style="103" customWidth="1"/>
    <col min="5908" max="5908" width="7.33203125" style="103" bestFit="1" customWidth="1"/>
    <col min="5909" max="5910" width="4.25" style="103" customWidth="1"/>
    <col min="5911" max="5911" width="7.33203125" style="103" bestFit="1" customWidth="1"/>
    <col min="5912" max="5913" width="4.25" style="103" customWidth="1"/>
    <col min="5914" max="5914" width="7.33203125" style="103" bestFit="1" customWidth="1"/>
    <col min="5915" max="5916" width="4.25" style="103" customWidth="1"/>
    <col min="5917" max="5917" width="7.33203125" style="103" bestFit="1" customWidth="1"/>
    <col min="5918" max="5919" width="4.25" style="103" customWidth="1"/>
    <col min="5920" max="5920" width="7.33203125" style="103" bestFit="1" customWidth="1"/>
    <col min="5921" max="5922" width="4.25" style="103" customWidth="1"/>
    <col min="5923" max="5923" width="7.33203125" style="103" bestFit="1" customWidth="1"/>
    <col min="5924" max="5925" width="4.25" style="103" customWidth="1"/>
    <col min="5926" max="5926" width="7.33203125" style="103" bestFit="1" customWidth="1"/>
    <col min="5927" max="5927" width="12.25" style="103" customWidth="1"/>
    <col min="5928" max="5928" width="1.5" style="103" customWidth="1"/>
    <col min="5929" max="6135" width="8.25" style="103"/>
    <col min="6136" max="6136" width="1.5" style="103" customWidth="1"/>
    <col min="6137" max="6137" width="19.58203125" style="103" bestFit="1" customWidth="1"/>
    <col min="6138" max="6139" width="4.25" style="103" customWidth="1"/>
    <col min="6140" max="6140" width="7.33203125" style="103" bestFit="1" customWidth="1"/>
    <col min="6141" max="6142" width="4.25" style="103" customWidth="1"/>
    <col min="6143" max="6143" width="7.33203125" style="103" bestFit="1" customWidth="1"/>
    <col min="6144" max="6145" width="4.25" style="103" customWidth="1"/>
    <col min="6146" max="6146" width="7.33203125" style="103" bestFit="1" customWidth="1"/>
    <col min="6147" max="6148" width="4.25" style="103" customWidth="1"/>
    <col min="6149" max="6149" width="7.33203125" style="103" bestFit="1" customWidth="1"/>
    <col min="6150" max="6151" width="4.25" style="103" customWidth="1"/>
    <col min="6152" max="6152" width="7.33203125" style="103" bestFit="1" customWidth="1"/>
    <col min="6153" max="6154" width="4.25" style="103" customWidth="1"/>
    <col min="6155" max="6155" width="7.33203125" style="103" bestFit="1" customWidth="1"/>
    <col min="6156" max="6157" width="4.25" style="103" customWidth="1"/>
    <col min="6158" max="6158" width="7.33203125" style="103" bestFit="1" customWidth="1"/>
    <col min="6159" max="6160" width="4.25" style="103" customWidth="1"/>
    <col min="6161" max="6161" width="7.33203125" style="103" bestFit="1" customWidth="1"/>
    <col min="6162" max="6163" width="4.25" style="103" customWidth="1"/>
    <col min="6164" max="6164" width="7.33203125" style="103" bestFit="1" customWidth="1"/>
    <col min="6165" max="6166" width="4.25" style="103" customWidth="1"/>
    <col min="6167" max="6167" width="7.33203125" style="103" bestFit="1" customWidth="1"/>
    <col min="6168" max="6169" width="4.25" style="103" customWidth="1"/>
    <col min="6170" max="6170" width="7.33203125" style="103" bestFit="1" customWidth="1"/>
    <col min="6171" max="6172" width="4.25" style="103" customWidth="1"/>
    <col min="6173" max="6173" width="7.33203125" style="103" bestFit="1" customWidth="1"/>
    <col min="6174" max="6175" width="4.25" style="103" customWidth="1"/>
    <col min="6176" max="6176" width="7.33203125" style="103" bestFit="1" customWidth="1"/>
    <col min="6177" max="6178" width="4.25" style="103" customWidth="1"/>
    <col min="6179" max="6179" width="7.33203125" style="103" bestFit="1" customWidth="1"/>
    <col min="6180" max="6181" width="4.25" style="103" customWidth="1"/>
    <col min="6182" max="6182" width="7.33203125" style="103" bestFit="1" customWidth="1"/>
    <col min="6183" max="6183" width="12.25" style="103" customWidth="1"/>
    <col min="6184" max="6184" width="1.5" style="103" customWidth="1"/>
    <col min="6185" max="6391" width="8.25" style="103"/>
    <col min="6392" max="6392" width="1.5" style="103" customWidth="1"/>
    <col min="6393" max="6393" width="19.58203125" style="103" bestFit="1" customWidth="1"/>
    <col min="6394" max="6395" width="4.25" style="103" customWidth="1"/>
    <col min="6396" max="6396" width="7.33203125" style="103" bestFit="1" customWidth="1"/>
    <col min="6397" max="6398" width="4.25" style="103" customWidth="1"/>
    <col min="6399" max="6399" width="7.33203125" style="103" bestFit="1" customWidth="1"/>
    <col min="6400" max="6401" width="4.25" style="103" customWidth="1"/>
    <col min="6402" max="6402" width="7.33203125" style="103" bestFit="1" customWidth="1"/>
    <col min="6403" max="6404" width="4.25" style="103" customWidth="1"/>
    <col min="6405" max="6405" width="7.33203125" style="103" bestFit="1" customWidth="1"/>
    <col min="6406" max="6407" width="4.25" style="103" customWidth="1"/>
    <col min="6408" max="6408" width="7.33203125" style="103" bestFit="1" customWidth="1"/>
    <col min="6409" max="6410" width="4.25" style="103" customWidth="1"/>
    <col min="6411" max="6411" width="7.33203125" style="103" bestFit="1" customWidth="1"/>
    <col min="6412" max="6413" width="4.25" style="103" customWidth="1"/>
    <col min="6414" max="6414" width="7.33203125" style="103" bestFit="1" customWidth="1"/>
    <col min="6415" max="6416" width="4.25" style="103" customWidth="1"/>
    <col min="6417" max="6417" width="7.33203125" style="103" bestFit="1" customWidth="1"/>
    <col min="6418" max="6419" width="4.25" style="103" customWidth="1"/>
    <col min="6420" max="6420" width="7.33203125" style="103" bestFit="1" customWidth="1"/>
    <col min="6421" max="6422" width="4.25" style="103" customWidth="1"/>
    <col min="6423" max="6423" width="7.33203125" style="103" bestFit="1" customWidth="1"/>
    <col min="6424" max="6425" width="4.25" style="103" customWidth="1"/>
    <col min="6426" max="6426" width="7.33203125" style="103" bestFit="1" customWidth="1"/>
    <col min="6427" max="6428" width="4.25" style="103" customWidth="1"/>
    <col min="6429" max="6429" width="7.33203125" style="103" bestFit="1" customWidth="1"/>
    <col min="6430" max="6431" width="4.25" style="103" customWidth="1"/>
    <col min="6432" max="6432" width="7.33203125" style="103" bestFit="1" customWidth="1"/>
    <col min="6433" max="6434" width="4.25" style="103" customWidth="1"/>
    <col min="6435" max="6435" width="7.33203125" style="103" bestFit="1" customWidth="1"/>
    <col min="6436" max="6437" width="4.25" style="103" customWidth="1"/>
    <col min="6438" max="6438" width="7.33203125" style="103" bestFit="1" customWidth="1"/>
    <col min="6439" max="6439" width="12.25" style="103" customWidth="1"/>
    <col min="6440" max="6440" width="1.5" style="103" customWidth="1"/>
    <col min="6441" max="6647" width="8.25" style="103"/>
    <col min="6648" max="6648" width="1.5" style="103" customWidth="1"/>
    <col min="6649" max="6649" width="19.58203125" style="103" bestFit="1" customWidth="1"/>
    <col min="6650" max="6651" width="4.25" style="103" customWidth="1"/>
    <col min="6652" max="6652" width="7.33203125" style="103" bestFit="1" customWidth="1"/>
    <col min="6653" max="6654" width="4.25" style="103" customWidth="1"/>
    <col min="6655" max="6655" width="7.33203125" style="103" bestFit="1" customWidth="1"/>
    <col min="6656" max="6657" width="4.25" style="103" customWidth="1"/>
    <col min="6658" max="6658" width="7.33203125" style="103" bestFit="1" customWidth="1"/>
    <col min="6659" max="6660" width="4.25" style="103" customWidth="1"/>
    <col min="6661" max="6661" width="7.33203125" style="103" bestFit="1" customWidth="1"/>
    <col min="6662" max="6663" width="4.25" style="103" customWidth="1"/>
    <col min="6664" max="6664" width="7.33203125" style="103" bestFit="1" customWidth="1"/>
    <col min="6665" max="6666" width="4.25" style="103" customWidth="1"/>
    <col min="6667" max="6667" width="7.33203125" style="103" bestFit="1" customWidth="1"/>
    <col min="6668" max="6669" width="4.25" style="103" customWidth="1"/>
    <col min="6670" max="6670" width="7.33203125" style="103" bestFit="1" customWidth="1"/>
    <col min="6671" max="6672" width="4.25" style="103" customWidth="1"/>
    <col min="6673" max="6673" width="7.33203125" style="103" bestFit="1" customWidth="1"/>
    <col min="6674" max="6675" width="4.25" style="103" customWidth="1"/>
    <col min="6676" max="6676" width="7.33203125" style="103" bestFit="1" customWidth="1"/>
    <col min="6677" max="6678" width="4.25" style="103" customWidth="1"/>
    <col min="6679" max="6679" width="7.33203125" style="103" bestFit="1" customWidth="1"/>
    <col min="6680" max="6681" width="4.25" style="103" customWidth="1"/>
    <col min="6682" max="6682" width="7.33203125" style="103" bestFit="1" customWidth="1"/>
    <col min="6683" max="6684" width="4.25" style="103" customWidth="1"/>
    <col min="6685" max="6685" width="7.33203125" style="103" bestFit="1" customWidth="1"/>
    <col min="6686" max="6687" width="4.25" style="103" customWidth="1"/>
    <col min="6688" max="6688" width="7.33203125" style="103" bestFit="1" customWidth="1"/>
    <col min="6689" max="6690" width="4.25" style="103" customWidth="1"/>
    <col min="6691" max="6691" width="7.33203125" style="103" bestFit="1" customWidth="1"/>
    <col min="6692" max="6693" width="4.25" style="103" customWidth="1"/>
    <col min="6694" max="6694" width="7.33203125" style="103" bestFit="1" customWidth="1"/>
    <col min="6695" max="6695" width="12.25" style="103" customWidth="1"/>
    <col min="6696" max="6696" width="1.5" style="103" customWidth="1"/>
    <col min="6697" max="6903" width="8.25" style="103"/>
    <col min="6904" max="6904" width="1.5" style="103" customWidth="1"/>
    <col min="6905" max="6905" width="19.58203125" style="103" bestFit="1" customWidth="1"/>
    <col min="6906" max="6907" width="4.25" style="103" customWidth="1"/>
    <col min="6908" max="6908" width="7.33203125" style="103" bestFit="1" customWidth="1"/>
    <col min="6909" max="6910" width="4.25" style="103" customWidth="1"/>
    <col min="6911" max="6911" width="7.33203125" style="103" bestFit="1" customWidth="1"/>
    <col min="6912" max="6913" width="4.25" style="103" customWidth="1"/>
    <col min="6914" max="6914" width="7.33203125" style="103" bestFit="1" customWidth="1"/>
    <col min="6915" max="6916" width="4.25" style="103" customWidth="1"/>
    <col min="6917" max="6917" width="7.33203125" style="103" bestFit="1" customWidth="1"/>
    <col min="6918" max="6919" width="4.25" style="103" customWidth="1"/>
    <col min="6920" max="6920" width="7.33203125" style="103" bestFit="1" customWidth="1"/>
    <col min="6921" max="6922" width="4.25" style="103" customWidth="1"/>
    <col min="6923" max="6923" width="7.33203125" style="103" bestFit="1" customWidth="1"/>
    <col min="6924" max="6925" width="4.25" style="103" customWidth="1"/>
    <col min="6926" max="6926" width="7.33203125" style="103" bestFit="1" customWidth="1"/>
    <col min="6927" max="6928" width="4.25" style="103" customWidth="1"/>
    <col min="6929" max="6929" width="7.33203125" style="103" bestFit="1" customWidth="1"/>
    <col min="6930" max="6931" width="4.25" style="103" customWidth="1"/>
    <col min="6932" max="6932" width="7.33203125" style="103" bestFit="1" customWidth="1"/>
    <col min="6933" max="6934" width="4.25" style="103" customWidth="1"/>
    <col min="6935" max="6935" width="7.33203125" style="103" bestFit="1" customWidth="1"/>
    <col min="6936" max="6937" width="4.25" style="103" customWidth="1"/>
    <col min="6938" max="6938" width="7.33203125" style="103" bestFit="1" customWidth="1"/>
    <col min="6939" max="6940" width="4.25" style="103" customWidth="1"/>
    <col min="6941" max="6941" width="7.33203125" style="103" bestFit="1" customWidth="1"/>
    <col min="6942" max="6943" width="4.25" style="103" customWidth="1"/>
    <col min="6944" max="6944" width="7.33203125" style="103" bestFit="1" customWidth="1"/>
    <col min="6945" max="6946" width="4.25" style="103" customWidth="1"/>
    <col min="6947" max="6947" width="7.33203125" style="103" bestFit="1" customWidth="1"/>
    <col min="6948" max="6949" width="4.25" style="103" customWidth="1"/>
    <col min="6950" max="6950" width="7.33203125" style="103" bestFit="1" customWidth="1"/>
    <col min="6951" max="6951" width="12.25" style="103" customWidth="1"/>
    <col min="6952" max="6952" width="1.5" style="103" customWidth="1"/>
    <col min="6953" max="7159" width="8.25" style="103"/>
    <col min="7160" max="7160" width="1.5" style="103" customWidth="1"/>
    <col min="7161" max="7161" width="19.58203125" style="103" bestFit="1" customWidth="1"/>
    <col min="7162" max="7163" width="4.25" style="103" customWidth="1"/>
    <col min="7164" max="7164" width="7.33203125" style="103" bestFit="1" customWidth="1"/>
    <col min="7165" max="7166" width="4.25" style="103" customWidth="1"/>
    <col min="7167" max="7167" width="7.33203125" style="103" bestFit="1" customWidth="1"/>
    <col min="7168" max="7169" width="4.25" style="103" customWidth="1"/>
    <col min="7170" max="7170" width="7.33203125" style="103" bestFit="1" customWidth="1"/>
    <col min="7171" max="7172" width="4.25" style="103" customWidth="1"/>
    <col min="7173" max="7173" width="7.33203125" style="103" bestFit="1" customWidth="1"/>
    <col min="7174" max="7175" width="4.25" style="103" customWidth="1"/>
    <col min="7176" max="7176" width="7.33203125" style="103" bestFit="1" customWidth="1"/>
    <col min="7177" max="7178" width="4.25" style="103" customWidth="1"/>
    <col min="7179" max="7179" width="7.33203125" style="103" bestFit="1" customWidth="1"/>
    <col min="7180" max="7181" width="4.25" style="103" customWidth="1"/>
    <col min="7182" max="7182" width="7.33203125" style="103" bestFit="1" customWidth="1"/>
    <col min="7183" max="7184" width="4.25" style="103" customWidth="1"/>
    <col min="7185" max="7185" width="7.33203125" style="103" bestFit="1" customWidth="1"/>
    <col min="7186" max="7187" width="4.25" style="103" customWidth="1"/>
    <col min="7188" max="7188" width="7.33203125" style="103" bestFit="1" customWidth="1"/>
    <col min="7189" max="7190" width="4.25" style="103" customWidth="1"/>
    <col min="7191" max="7191" width="7.33203125" style="103" bestFit="1" customWidth="1"/>
    <col min="7192" max="7193" width="4.25" style="103" customWidth="1"/>
    <col min="7194" max="7194" width="7.33203125" style="103" bestFit="1" customWidth="1"/>
    <col min="7195" max="7196" width="4.25" style="103" customWidth="1"/>
    <col min="7197" max="7197" width="7.33203125" style="103" bestFit="1" customWidth="1"/>
    <col min="7198" max="7199" width="4.25" style="103" customWidth="1"/>
    <col min="7200" max="7200" width="7.33203125" style="103" bestFit="1" customWidth="1"/>
    <col min="7201" max="7202" width="4.25" style="103" customWidth="1"/>
    <col min="7203" max="7203" width="7.33203125" style="103" bestFit="1" customWidth="1"/>
    <col min="7204" max="7205" width="4.25" style="103" customWidth="1"/>
    <col min="7206" max="7206" width="7.33203125" style="103" bestFit="1" customWidth="1"/>
    <col min="7207" max="7207" width="12.25" style="103" customWidth="1"/>
    <col min="7208" max="7208" width="1.5" style="103" customWidth="1"/>
    <col min="7209" max="7415" width="8.25" style="103"/>
    <col min="7416" max="7416" width="1.5" style="103" customWidth="1"/>
    <col min="7417" max="7417" width="19.58203125" style="103" bestFit="1" customWidth="1"/>
    <col min="7418" max="7419" width="4.25" style="103" customWidth="1"/>
    <col min="7420" max="7420" width="7.33203125" style="103" bestFit="1" customWidth="1"/>
    <col min="7421" max="7422" width="4.25" style="103" customWidth="1"/>
    <col min="7423" max="7423" width="7.33203125" style="103" bestFit="1" customWidth="1"/>
    <col min="7424" max="7425" width="4.25" style="103" customWidth="1"/>
    <col min="7426" max="7426" width="7.33203125" style="103" bestFit="1" customWidth="1"/>
    <col min="7427" max="7428" width="4.25" style="103" customWidth="1"/>
    <col min="7429" max="7429" width="7.33203125" style="103" bestFit="1" customWidth="1"/>
    <col min="7430" max="7431" width="4.25" style="103" customWidth="1"/>
    <col min="7432" max="7432" width="7.33203125" style="103" bestFit="1" customWidth="1"/>
    <col min="7433" max="7434" width="4.25" style="103" customWidth="1"/>
    <col min="7435" max="7435" width="7.33203125" style="103" bestFit="1" customWidth="1"/>
    <col min="7436" max="7437" width="4.25" style="103" customWidth="1"/>
    <col min="7438" max="7438" width="7.33203125" style="103" bestFit="1" customWidth="1"/>
    <col min="7439" max="7440" width="4.25" style="103" customWidth="1"/>
    <col min="7441" max="7441" width="7.33203125" style="103" bestFit="1" customWidth="1"/>
    <col min="7442" max="7443" width="4.25" style="103" customWidth="1"/>
    <col min="7444" max="7444" width="7.33203125" style="103" bestFit="1" customWidth="1"/>
    <col min="7445" max="7446" width="4.25" style="103" customWidth="1"/>
    <col min="7447" max="7447" width="7.33203125" style="103" bestFit="1" customWidth="1"/>
    <col min="7448" max="7449" width="4.25" style="103" customWidth="1"/>
    <col min="7450" max="7450" width="7.33203125" style="103" bestFit="1" customWidth="1"/>
    <col min="7451" max="7452" width="4.25" style="103" customWidth="1"/>
    <col min="7453" max="7453" width="7.33203125" style="103" bestFit="1" customWidth="1"/>
    <col min="7454" max="7455" width="4.25" style="103" customWidth="1"/>
    <col min="7456" max="7456" width="7.33203125" style="103" bestFit="1" customWidth="1"/>
    <col min="7457" max="7458" width="4.25" style="103" customWidth="1"/>
    <col min="7459" max="7459" width="7.33203125" style="103" bestFit="1" customWidth="1"/>
    <col min="7460" max="7461" width="4.25" style="103" customWidth="1"/>
    <col min="7462" max="7462" width="7.33203125" style="103" bestFit="1" customWidth="1"/>
    <col min="7463" max="7463" width="12.25" style="103" customWidth="1"/>
    <col min="7464" max="7464" width="1.5" style="103" customWidth="1"/>
    <col min="7465" max="7671" width="8.25" style="103"/>
    <col min="7672" max="7672" width="1.5" style="103" customWidth="1"/>
    <col min="7673" max="7673" width="19.58203125" style="103" bestFit="1" customWidth="1"/>
    <col min="7674" max="7675" width="4.25" style="103" customWidth="1"/>
    <col min="7676" max="7676" width="7.33203125" style="103" bestFit="1" customWidth="1"/>
    <col min="7677" max="7678" width="4.25" style="103" customWidth="1"/>
    <col min="7679" max="7679" width="7.33203125" style="103" bestFit="1" customWidth="1"/>
    <col min="7680" max="7681" width="4.25" style="103" customWidth="1"/>
    <col min="7682" max="7682" width="7.33203125" style="103" bestFit="1" customWidth="1"/>
    <col min="7683" max="7684" width="4.25" style="103" customWidth="1"/>
    <col min="7685" max="7685" width="7.33203125" style="103" bestFit="1" customWidth="1"/>
    <col min="7686" max="7687" width="4.25" style="103" customWidth="1"/>
    <col min="7688" max="7688" width="7.33203125" style="103" bestFit="1" customWidth="1"/>
    <col min="7689" max="7690" width="4.25" style="103" customWidth="1"/>
    <col min="7691" max="7691" width="7.33203125" style="103" bestFit="1" customWidth="1"/>
    <col min="7692" max="7693" width="4.25" style="103" customWidth="1"/>
    <col min="7694" max="7694" width="7.33203125" style="103" bestFit="1" customWidth="1"/>
    <col min="7695" max="7696" width="4.25" style="103" customWidth="1"/>
    <col min="7697" max="7697" width="7.33203125" style="103" bestFit="1" customWidth="1"/>
    <col min="7698" max="7699" width="4.25" style="103" customWidth="1"/>
    <col min="7700" max="7700" width="7.33203125" style="103" bestFit="1" customWidth="1"/>
    <col min="7701" max="7702" width="4.25" style="103" customWidth="1"/>
    <col min="7703" max="7703" width="7.33203125" style="103" bestFit="1" customWidth="1"/>
    <col min="7704" max="7705" width="4.25" style="103" customWidth="1"/>
    <col min="7706" max="7706" width="7.33203125" style="103" bestFit="1" customWidth="1"/>
    <col min="7707" max="7708" width="4.25" style="103" customWidth="1"/>
    <col min="7709" max="7709" width="7.33203125" style="103" bestFit="1" customWidth="1"/>
    <col min="7710" max="7711" width="4.25" style="103" customWidth="1"/>
    <col min="7712" max="7712" width="7.33203125" style="103" bestFit="1" customWidth="1"/>
    <col min="7713" max="7714" width="4.25" style="103" customWidth="1"/>
    <col min="7715" max="7715" width="7.33203125" style="103" bestFit="1" customWidth="1"/>
    <col min="7716" max="7717" width="4.25" style="103" customWidth="1"/>
    <col min="7718" max="7718" width="7.33203125" style="103" bestFit="1" customWidth="1"/>
    <col min="7719" max="7719" width="12.25" style="103" customWidth="1"/>
    <col min="7720" max="7720" width="1.5" style="103" customWidth="1"/>
    <col min="7721" max="7927" width="8.25" style="103"/>
    <col min="7928" max="7928" width="1.5" style="103" customWidth="1"/>
    <col min="7929" max="7929" width="19.58203125" style="103" bestFit="1" customWidth="1"/>
    <col min="7930" max="7931" width="4.25" style="103" customWidth="1"/>
    <col min="7932" max="7932" width="7.33203125" style="103" bestFit="1" customWidth="1"/>
    <col min="7933" max="7934" width="4.25" style="103" customWidth="1"/>
    <col min="7935" max="7935" width="7.33203125" style="103" bestFit="1" customWidth="1"/>
    <col min="7936" max="7937" width="4.25" style="103" customWidth="1"/>
    <col min="7938" max="7938" width="7.33203125" style="103" bestFit="1" customWidth="1"/>
    <col min="7939" max="7940" width="4.25" style="103" customWidth="1"/>
    <col min="7941" max="7941" width="7.33203125" style="103" bestFit="1" customWidth="1"/>
    <col min="7942" max="7943" width="4.25" style="103" customWidth="1"/>
    <col min="7944" max="7944" width="7.33203125" style="103" bestFit="1" customWidth="1"/>
    <col min="7945" max="7946" width="4.25" style="103" customWidth="1"/>
    <col min="7947" max="7947" width="7.33203125" style="103" bestFit="1" customWidth="1"/>
    <col min="7948" max="7949" width="4.25" style="103" customWidth="1"/>
    <col min="7950" max="7950" width="7.33203125" style="103" bestFit="1" customWidth="1"/>
    <col min="7951" max="7952" width="4.25" style="103" customWidth="1"/>
    <col min="7953" max="7953" width="7.33203125" style="103" bestFit="1" customWidth="1"/>
    <col min="7954" max="7955" width="4.25" style="103" customWidth="1"/>
    <col min="7956" max="7956" width="7.33203125" style="103" bestFit="1" customWidth="1"/>
    <col min="7957" max="7958" width="4.25" style="103" customWidth="1"/>
    <col min="7959" max="7959" width="7.33203125" style="103" bestFit="1" customWidth="1"/>
    <col min="7960" max="7961" width="4.25" style="103" customWidth="1"/>
    <col min="7962" max="7962" width="7.33203125" style="103" bestFit="1" customWidth="1"/>
    <col min="7963" max="7964" width="4.25" style="103" customWidth="1"/>
    <col min="7965" max="7965" width="7.33203125" style="103" bestFit="1" customWidth="1"/>
    <col min="7966" max="7967" width="4.25" style="103" customWidth="1"/>
    <col min="7968" max="7968" width="7.33203125" style="103" bestFit="1" customWidth="1"/>
    <col min="7969" max="7970" width="4.25" style="103" customWidth="1"/>
    <col min="7971" max="7971" width="7.33203125" style="103" bestFit="1" customWidth="1"/>
    <col min="7972" max="7973" width="4.25" style="103" customWidth="1"/>
    <col min="7974" max="7974" width="7.33203125" style="103" bestFit="1" customWidth="1"/>
    <col min="7975" max="7975" width="12.25" style="103" customWidth="1"/>
    <col min="7976" max="7976" width="1.5" style="103" customWidth="1"/>
    <col min="7977" max="8183" width="8.25" style="103"/>
    <col min="8184" max="8184" width="1.5" style="103" customWidth="1"/>
    <col min="8185" max="8185" width="19.58203125" style="103" bestFit="1" customWidth="1"/>
    <col min="8186" max="8187" width="4.25" style="103" customWidth="1"/>
    <col min="8188" max="8188" width="7.33203125" style="103" bestFit="1" customWidth="1"/>
    <col min="8189" max="8190" width="4.25" style="103" customWidth="1"/>
    <col min="8191" max="8191" width="7.33203125" style="103" bestFit="1" customWidth="1"/>
    <col min="8192" max="8193" width="4.25" style="103" customWidth="1"/>
    <col min="8194" max="8194" width="7.33203125" style="103" bestFit="1" customWidth="1"/>
    <col min="8195" max="8196" width="4.25" style="103" customWidth="1"/>
    <col min="8197" max="8197" width="7.33203125" style="103" bestFit="1" customWidth="1"/>
    <col min="8198" max="8199" width="4.25" style="103" customWidth="1"/>
    <col min="8200" max="8200" width="7.33203125" style="103" bestFit="1" customWidth="1"/>
    <col min="8201" max="8202" width="4.25" style="103" customWidth="1"/>
    <col min="8203" max="8203" width="7.33203125" style="103" bestFit="1" customWidth="1"/>
    <col min="8204" max="8205" width="4.25" style="103" customWidth="1"/>
    <col min="8206" max="8206" width="7.33203125" style="103" bestFit="1" customWidth="1"/>
    <col min="8207" max="8208" width="4.25" style="103" customWidth="1"/>
    <col min="8209" max="8209" width="7.33203125" style="103" bestFit="1" customWidth="1"/>
    <col min="8210" max="8211" width="4.25" style="103" customWidth="1"/>
    <col min="8212" max="8212" width="7.33203125" style="103" bestFit="1" customWidth="1"/>
    <col min="8213" max="8214" width="4.25" style="103" customWidth="1"/>
    <col min="8215" max="8215" width="7.33203125" style="103" bestFit="1" customWidth="1"/>
    <col min="8216" max="8217" width="4.25" style="103" customWidth="1"/>
    <col min="8218" max="8218" width="7.33203125" style="103" bestFit="1" customWidth="1"/>
    <col min="8219" max="8220" width="4.25" style="103" customWidth="1"/>
    <col min="8221" max="8221" width="7.33203125" style="103" bestFit="1" customWidth="1"/>
    <col min="8222" max="8223" width="4.25" style="103" customWidth="1"/>
    <col min="8224" max="8224" width="7.33203125" style="103" bestFit="1" customWidth="1"/>
    <col min="8225" max="8226" width="4.25" style="103" customWidth="1"/>
    <col min="8227" max="8227" width="7.33203125" style="103" bestFit="1" customWidth="1"/>
    <col min="8228" max="8229" width="4.25" style="103" customWidth="1"/>
    <col min="8230" max="8230" width="7.33203125" style="103" bestFit="1" customWidth="1"/>
    <col min="8231" max="8231" width="12.25" style="103" customWidth="1"/>
    <col min="8232" max="8232" width="1.5" style="103" customWidth="1"/>
    <col min="8233" max="8439" width="8.25" style="103"/>
    <col min="8440" max="8440" width="1.5" style="103" customWidth="1"/>
    <col min="8441" max="8441" width="19.58203125" style="103" bestFit="1" customWidth="1"/>
    <col min="8442" max="8443" width="4.25" style="103" customWidth="1"/>
    <col min="8444" max="8444" width="7.33203125" style="103" bestFit="1" customWidth="1"/>
    <col min="8445" max="8446" width="4.25" style="103" customWidth="1"/>
    <col min="8447" max="8447" width="7.33203125" style="103" bestFit="1" customWidth="1"/>
    <col min="8448" max="8449" width="4.25" style="103" customWidth="1"/>
    <col min="8450" max="8450" width="7.33203125" style="103" bestFit="1" customWidth="1"/>
    <col min="8451" max="8452" width="4.25" style="103" customWidth="1"/>
    <col min="8453" max="8453" width="7.33203125" style="103" bestFit="1" customWidth="1"/>
    <col min="8454" max="8455" width="4.25" style="103" customWidth="1"/>
    <col min="8456" max="8456" width="7.33203125" style="103" bestFit="1" customWidth="1"/>
    <col min="8457" max="8458" width="4.25" style="103" customWidth="1"/>
    <col min="8459" max="8459" width="7.33203125" style="103" bestFit="1" customWidth="1"/>
    <col min="8460" max="8461" width="4.25" style="103" customWidth="1"/>
    <col min="8462" max="8462" width="7.33203125" style="103" bestFit="1" customWidth="1"/>
    <col min="8463" max="8464" width="4.25" style="103" customWidth="1"/>
    <col min="8465" max="8465" width="7.33203125" style="103" bestFit="1" customWidth="1"/>
    <col min="8466" max="8467" width="4.25" style="103" customWidth="1"/>
    <col min="8468" max="8468" width="7.33203125" style="103" bestFit="1" customWidth="1"/>
    <col min="8469" max="8470" width="4.25" style="103" customWidth="1"/>
    <col min="8471" max="8471" width="7.33203125" style="103" bestFit="1" customWidth="1"/>
    <col min="8472" max="8473" width="4.25" style="103" customWidth="1"/>
    <col min="8474" max="8474" width="7.33203125" style="103" bestFit="1" customWidth="1"/>
    <col min="8475" max="8476" width="4.25" style="103" customWidth="1"/>
    <col min="8477" max="8477" width="7.33203125" style="103" bestFit="1" customWidth="1"/>
    <col min="8478" max="8479" width="4.25" style="103" customWidth="1"/>
    <col min="8480" max="8480" width="7.33203125" style="103" bestFit="1" customWidth="1"/>
    <col min="8481" max="8482" width="4.25" style="103" customWidth="1"/>
    <col min="8483" max="8483" width="7.33203125" style="103" bestFit="1" customWidth="1"/>
    <col min="8484" max="8485" width="4.25" style="103" customWidth="1"/>
    <col min="8486" max="8486" width="7.33203125" style="103" bestFit="1" customWidth="1"/>
    <col min="8487" max="8487" width="12.25" style="103" customWidth="1"/>
    <col min="8488" max="8488" width="1.5" style="103" customWidth="1"/>
    <col min="8489" max="8695" width="8.25" style="103"/>
    <col min="8696" max="8696" width="1.5" style="103" customWidth="1"/>
    <col min="8697" max="8697" width="19.58203125" style="103" bestFit="1" customWidth="1"/>
    <col min="8698" max="8699" width="4.25" style="103" customWidth="1"/>
    <col min="8700" max="8700" width="7.33203125" style="103" bestFit="1" customWidth="1"/>
    <col min="8701" max="8702" width="4.25" style="103" customWidth="1"/>
    <col min="8703" max="8703" width="7.33203125" style="103" bestFit="1" customWidth="1"/>
    <col min="8704" max="8705" width="4.25" style="103" customWidth="1"/>
    <col min="8706" max="8706" width="7.33203125" style="103" bestFit="1" customWidth="1"/>
    <col min="8707" max="8708" width="4.25" style="103" customWidth="1"/>
    <col min="8709" max="8709" width="7.33203125" style="103" bestFit="1" customWidth="1"/>
    <col min="8710" max="8711" width="4.25" style="103" customWidth="1"/>
    <col min="8712" max="8712" width="7.33203125" style="103" bestFit="1" customWidth="1"/>
    <col min="8713" max="8714" width="4.25" style="103" customWidth="1"/>
    <col min="8715" max="8715" width="7.33203125" style="103" bestFit="1" customWidth="1"/>
    <col min="8716" max="8717" width="4.25" style="103" customWidth="1"/>
    <col min="8718" max="8718" width="7.33203125" style="103" bestFit="1" customWidth="1"/>
    <col min="8719" max="8720" width="4.25" style="103" customWidth="1"/>
    <col min="8721" max="8721" width="7.33203125" style="103" bestFit="1" customWidth="1"/>
    <col min="8722" max="8723" width="4.25" style="103" customWidth="1"/>
    <col min="8724" max="8724" width="7.33203125" style="103" bestFit="1" customWidth="1"/>
    <col min="8725" max="8726" width="4.25" style="103" customWidth="1"/>
    <col min="8727" max="8727" width="7.33203125" style="103" bestFit="1" customWidth="1"/>
    <col min="8728" max="8729" width="4.25" style="103" customWidth="1"/>
    <col min="8730" max="8730" width="7.33203125" style="103" bestFit="1" customWidth="1"/>
    <col min="8731" max="8732" width="4.25" style="103" customWidth="1"/>
    <col min="8733" max="8733" width="7.33203125" style="103" bestFit="1" customWidth="1"/>
    <col min="8734" max="8735" width="4.25" style="103" customWidth="1"/>
    <col min="8736" max="8736" width="7.33203125" style="103" bestFit="1" customWidth="1"/>
    <col min="8737" max="8738" width="4.25" style="103" customWidth="1"/>
    <col min="8739" max="8739" width="7.33203125" style="103" bestFit="1" customWidth="1"/>
    <col min="8740" max="8741" width="4.25" style="103" customWidth="1"/>
    <col min="8742" max="8742" width="7.33203125" style="103" bestFit="1" customWidth="1"/>
    <col min="8743" max="8743" width="12.25" style="103" customWidth="1"/>
    <col min="8744" max="8744" width="1.5" style="103" customWidth="1"/>
    <col min="8745" max="8951" width="8.25" style="103"/>
    <col min="8952" max="8952" width="1.5" style="103" customWidth="1"/>
    <col min="8953" max="8953" width="19.58203125" style="103" bestFit="1" customWidth="1"/>
    <col min="8954" max="8955" width="4.25" style="103" customWidth="1"/>
    <col min="8956" max="8956" width="7.33203125" style="103" bestFit="1" customWidth="1"/>
    <col min="8957" max="8958" width="4.25" style="103" customWidth="1"/>
    <col min="8959" max="8959" width="7.33203125" style="103" bestFit="1" customWidth="1"/>
    <col min="8960" max="8961" width="4.25" style="103" customWidth="1"/>
    <col min="8962" max="8962" width="7.33203125" style="103" bestFit="1" customWidth="1"/>
    <col min="8963" max="8964" width="4.25" style="103" customWidth="1"/>
    <col min="8965" max="8965" width="7.33203125" style="103" bestFit="1" customWidth="1"/>
    <col min="8966" max="8967" width="4.25" style="103" customWidth="1"/>
    <col min="8968" max="8968" width="7.33203125" style="103" bestFit="1" customWidth="1"/>
    <col min="8969" max="8970" width="4.25" style="103" customWidth="1"/>
    <col min="8971" max="8971" width="7.33203125" style="103" bestFit="1" customWidth="1"/>
    <col min="8972" max="8973" width="4.25" style="103" customWidth="1"/>
    <col min="8974" max="8974" width="7.33203125" style="103" bestFit="1" customWidth="1"/>
    <col min="8975" max="8976" width="4.25" style="103" customWidth="1"/>
    <col min="8977" max="8977" width="7.33203125" style="103" bestFit="1" customWidth="1"/>
    <col min="8978" max="8979" width="4.25" style="103" customWidth="1"/>
    <col min="8980" max="8980" width="7.33203125" style="103" bestFit="1" customWidth="1"/>
    <col min="8981" max="8982" width="4.25" style="103" customWidth="1"/>
    <col min="8983" max="8983" width="7.33203125" style="103" bestFit="1" customWidth="1"/>
    <col min="8984" max="8985" width="4.25" style="103" customWidth="1"/>
    <col min="8986" max="8986" width="7.33203125" style="103" bestFit="1" customWidth="1"/>
    <col min="8987" max="8988" width="4.25" style="103" customWidth="1"/>
    <col min="8989" max="8989" width="7.33203125" style="103" bestFit="1" customWidth="1"/>
    <col min="8990" max="8991" width="4.25" style="103" customWidth="1"/>
    <col min="8992" max="8992" width="7.33203125" style="103" bestFit="1" customWidth="1"/>
    <col min="8993" max="8994" width="4.25" style="103" customWidth="1"/>
    <col min="8995" max="8995" width="7.33203125" style="103" bestFit="1" customWidth="1"/>
    <col min="8996" max="8997" width="4.25" style="103" customWidth="1"/>
    <col min="8998" max="8998" width="7.33203125" style="103" bestFit="1" customWidth="1"/>
    <col min="8999" max="8999" width="12.25" style="103" customWidth="1"/>
    <col min="9000" max="9000" width="1.5" style="103" customWidth="1"/>
    <col min="9001" max="9207" width="8.25" style="103"/>
    <col min="9208" max="9208" width="1.5" style="103" customWidth="1"/>
    <col min="9209" max="9209" width="19.58203125" style="103" bestFit="1" customWidth="1"/>
    <col min="9210" max="9211" width="4.25" style="103" customWidth="1"/>
    <col min="9212" max="9212" width="7.33203125" style="103" bestFit="1" customWidth="1"/>
    <col min="9213" max="9214" width="4.25" style="103" customWidth="1"/>
    <col min="9215" max="9215" width="7.33203125" style="103" bestFit="1" customWidth="1"/>
    <col min="9216" max="9217" width="4.25" style="103" customWidth="1"/>
    <col min="9218" max="9218" width="7.33203125" style="103" bestFit="1" customWidth="1"/>
    <col min="9219" max="9220" width="4.25" style="103" customWidth="1"/>
    <col min="9221" max="9221" width="7.33203125" style="103" bestFit="1" customWidth="1"/>
    <col min="9222" max="9223" width="4.25" style="103" customWidth="1"/>
    <col min="9224" max="9224" width="7.33203125" style="103" bestFit="1" customWidth="1"/>
    <col min="9225" max="9226" width="4.25" style="103" customWidth="1"/>
    <col min="9227" max="9227" width="7.33203125" style="103" bestFit="1" customWidth="1"/>
    <col min="9228" max="9229" width="4.25" style="103" customWidth="1"/>
    <col min="9230" max="9230" width="7.33203125" style="103" bestFit="1" customWidth="1"/>
    <col min="9231" max="9232" width="4.25" style="103" customWidth="1"/>
    <col min="9233" max="9233" width="7.33203125" style="103" bestFit="1" customWidth="1"/>
    <col min="9234" max="9235" width="4.25" style="103" customWidth="1"/>
    <col min="9236" max="9236" width="7.33203125" style="103" bestFit="1" customWidth="1"/>
    <col min="9237" max="9238" width="4.25" style="103" customWidth="1"/>
    <col min="9239" max="9239" width="7.33203125" style="103" bestFit="1" customWidth="1"/>
    <col min="9240" max="9241" width="4.25" style="103" customWidth="1"/>
    <col min="9242" max="9242" width="7.33203125" style="103" bestFit="1" customWidth="1"/>
    <col min="9243" max="9244" width="4.25" style="103" customWidth="1"/>
    <col min="9245" max="9245" width="7.33203125" style="103" bestFit="1" customWidth="1"/>
    <col min="9246" max="9247" width="4.25" style="103" customWidth="1"/>
    <col min="9248" max="9248" width="7.33203125" style="103" bestFit="1" customWidth="1"/>
    <col min="9249" max="9250" width="4.25" style="103" customWidth="1"/>
    <col min="9251" max="9251" width="7.33203125" style="103" bestFit="1" customWidth="1"/>
    <col min="9252" max="9253" width="4.25" style="103" customWidth="1"/>
    <col min="9254" max="9254" width="7.33203125" style="103" bestFit="1" customWidth="1"/>
    <col min="9255" max="9255" width="12.25" style="103" customWidth="1"/>
    <col min="9256" max="9256" width="1.5" style="103" customWidth="1"/>
    <col min="9257" max="9463" width="8.25" style="103"/>
    <col min="9464" max="9464" width="1.5" style="103" customWidth="1"/>
    <col min="9465" max="9465" width="19.58203125" style="103" bestFit="1" customWidth="1"/>
    <col min="9466" max="9467" width="4.25" style="103" customWidth="1"/>
    <col min="9468" max="9468" width="7.33203125" style="103" bestFit="1" customWidth="1"/>
    <col min="9469" max="9470" width="4.25" style="103" customWidth="1"/>
    <col min="9471" max="9471" width="7.33203125" style="103" bestFit="1" customWidth="1"/>
    <col min="9472" max="9473" width="4.25" style="103" customWidth="1"/>
    <col min="9474" max="9474" width="7.33203125" style="103" bestFit="1" customWidth="1"/>
    <col min="9475" max="9476" width="4.25" style="103" customWidth="1"/>
    <col min="9477" max="9477" width="7.33203125" style="103" bestFit="1" customWidth="1"/>
    <col min="9478" max="9479" width="4.25" style="103" customWidth="1"/>
    <col min="9480" max="9480" width="7.33203125" style="103" bestFit="1" customWidth="1"/>
    <col min="9481" max="9482" width="4.25" style="103" customWidth="1"/>
    <col min="9483" max="9483" width="7.33203125" style="103" bestFit="1" customWidth="1"/>
    <col min="9484" max="9485" width="4.25" style="103" customWidth="1"/>
    <col min="9486" max="9486" width="7.33203125" style="103" bestFit="1" customWidth="1"/>
    <col min="9487" max="9488" width="4.25" style="103" customWidth="1"/>
    <col min="9489" max="9489" width="7.33203125" style="103" bestFit="1" customWidth="1"/>
    <col min="9490" max="9491" width="4.25" style="103" customWidth="1"/>
    <col min="9492" max="9492" width="7.33203125" style="103" bestFit="1" customWidth="1"/>
    <col min="9493" max="9494" width="4.25" style="103" customWidth="1"/>
    <col min="9495" max="9495" width="7.33203125" style="103" bestFit="1" customWidth="1"/>
    <col min="9496" max="9497" width="4.25" style="103" customWidth="1"/>
    <col min="9498" max="9498" width="7.33203125" style="103" bestFit="1" customWidth="1"/>
    <col min="9499" max="9500" width="4.25" style="103" customWidth="1"/>
    <col min="9501" max="9501" width="7.33203125" style="103" bestFit="1" customWidth="1"/>
    <col min="9502" max="9503" width="4.25" style="103" customWidth="1"/>
    <col min="9504" max="9504" width="7.33203125" style="103" bestFit="1" customWidth="1"/>
    <col min="9505" max="9506" width="4.25" style="103" customWidth="1"/>
    <col min="9507" max="9507" width="7.33203125" style="103" bestFit="1" customWidth="1"/>
    <col min="9508" max="9509" width="4.25" style="103" customWidth="1"/>
    <col min="9510" max="9510" width="7.33203125" style="103" bestFit="1" customWidth="1"/>
    <col min="9511" max="9511" width="12.25" style="103" customWidth="1"/>
    <col min="9512" max="9512" width="1.5" style="103" customWidth="1"/>
    <col min="9513" max="9719" width="8.25" style="103"/>
    <col min="9720" max="9720" width="1.5" style="103" customWidth="1"/>
    <col min="9721" max="9721" width="19.58203125" style="103" bestFit="1" customWidth="1"/>
    <col min="9722" max="9723" width="4.25" style="103" customWidth="1"/>
    <col min="9724" max="9724" width="7.33203125" style="103" bestFit="1" customWidth="1"/>
    <col min="9725" max="9726" width="4.25" style="103" customWidth="1"/>
    <col min="9727" max="9727" width="7.33203125" style="103" bestFit="1" customWidth="1"/>
    <col min="9728" max="9729" width="4.25" style="103" customWidth="1"/>
    <col min="9730" max="9730" width="7.33203125" style="103" bestFit="1" customWidth="1"/>
    <col min="9731" max="9732" width="4.25" style="103" customWidth="1"/>
    <col min="9733" max="9733" width="7.33203125" style="103" bestFit="1" customWidth="1"/>
    <col min="9734" max="9735" width="4.25" style="103" customWidth="1"/>
    <col min="9736" max="9736" width="7.33203125" style="103" bestFit="1" customWidth="1"/>
    <col min="9737" max="9738" width="4.25" style="103" customWidth="1"/>
    <col min="9739" max="9739" width="7.33203125" style="103" bestFit="1" customWidth="1"/>
    <col min="9740" max="9741" width="4.25" style="103" customWidth="1"/>
    <col min="9742" max="9742" width="7.33203125" style="103" bestFit="1" customWidth="1"/>
    <col min="9743" max="9744" width="4.25" style="103" customWidth="1"/>
    <col min="9745" max="9745" width="7.33203125" style="103" bestFit="1" customWidth="1"/>
    <col min="9746" max="9747" width="4.25" style="103" customWidth="1"/>
    <col min="9748" max="9748" width="7.33203125" style="103" bestFit="1" customWidth="1"/>
    <col min="9749" max="9750" width="4.25" style="103" customWidth="1"/>
    <col min="9751" max="9751" width="7.33203125" style="103" bestFit="1" customWidth="1"/>
    <col min="9752" max="9753" width="4.25" style="103" customWidth="1"/>
    <col min="9754" max="9754" width="7.33203125" style="103" bestFit="1" customWidth="1"/>
    <col min="9755" max="9756" width="4.25" style="103" customWidth="1"/>
    <col min="9757" max="9757" width="7.33203125" style="103" bestFit="1" customWidth="1"/>
    <col min="9758" max="9759" width="4.25" style="103" customWidth="1"/>
    <col min="9760" max="9760" width="7.33203125" style="103" bestFit="1" customWidth="1"/>
    <col min="9761" max="9762" width="4.25" style="103" customWidth="1"/>
    <col min="9763" max="9763" width="7.33203125" style="103" bestFit="1" customWidth="1"/>
    <col min="9764" max="9765" width="4.25" style="103" customWidth="1"/>
    <col min="9766" max="9766" width="7.33203125" style="103" bestFit="1" customWidth="1"/>
    <col min="9767" max="9767" width="12.25" style="103" customWidth="1"/>
    <col min="9768" max="9768" width="1.5" style="103" customWidth="1"/>
    <col min="9769" max="9975" width="8.25" style="103"/>
    <col min="9976" max="9976" width="1.5" style="103" customWidth="1"/>
    <col min="9977" max="9977" width="19.58203125" style="103" bestFit="1" customWidth="1"/>
    <col min="9978" max="9979" width="4.25" style="103" customWidth="1"/>
    <col min="9980" max="9980" width="7.33203125" style="103" bestFit="1" customWidth="1"/>
    <col min="9981" max="9982" width="4.25" style="103" customWidth="1"/>
    <col min="9983" max="9983" width="7.33203125" style="103" bestFit="1" customWidth="1"/>
    <col min="9984" max="9985" width="4.25" style="103" customWidth="1"/>
    <col min="9986" max="9986" width="7.33203125" style="103" bestFit="1" customWidth="1"/>
    <col min="9987" max="9988" width="4.25" style="103" customWidth="1"/>
    <col min="9989" max="9989" width="7.33203125" style="103" bestFit="1" customWidth="1"/>
    <col min="9990" max="9991" width="4.25" style="103" customWidth="1"/>
    <col min="9992" max="9992" width="7.33203125" style="103" bestFit="1" customWidth="1"/>
    <col min="9993" max="9994" width="4.25" style="103" customWidth="1"/>
    <col min="9995" max="9995" width="7.33203125" style="103" bestFit="1" customWidth="1"/>
    <col min="9996" max="9997" width="4.25" style="103" customWidth="1"/>
    <col min="9998" max="9998" width="7.33203125" style="103" bestFit="1" customWidth="1"/>
    <col min="9999" max="10000" width="4.25" style="103" customWidth="1"/>
    <col min="10001" max="10001" width="7.33203125" style="103" bestFit="1" customWidth="1"/>
    <col min="10002" max="10003" width="4.25" style="103" customWidth="1"/>
    <col min="10004" max="10004" width="7.33203125" style="103" bestFit="1" customWidth="1"/>
    <col min="10005" max="10006" width="4.25" style="103" customWidth="1"/>
    <col min="10007" max="10007" width="7.33203125" style="103" bestFit="1" customWidth="1"/>
    <col min="10008" max="10009" width="4.25" style="103" customWidth="1"/>
    <col min="10010" max="10010" width="7.33203125" style="103" bestFit="1" customWidth="1"/>
    <col min="10011" max="10012" width="4.25" style="103" customWidth="1"/>
    <col min="10013" max="10013" width="7.33203125" style="103" bestFit="1" customWidth="1"/>
    <col min="10014" max="10015" width="4.25" style="103" customWidth="1"/>
    <col min="10016" max="10016" width="7.33203125" style="103" bestFit="1" customWidth="1"/>
    <col min="10017" max="10018" width="4.25" style="103" customWidth="1"/>
    <col min="10019" max="10019" width="7.33203125" style="103" bestFit="1" customWidth="1"/>
    <col min="10020" max="10021" width="4.25" style="103" customWidth="1"/>
    <col min="10022" max="10022" width="7.33203125" style="103" bestFit="1" customWidth="1"/>
    <col min="10023" max="10023" width="12.25" style="103" customWidth="1"/>
    <col min="10024" max="10024" width="1.5" style="103" customWidth="1"/>
    <col min="10025" max="10231" width="8.25" style="103"/>
    <col min="10232" max="10232" width="1.5" style="103" customWidth="1"/>
    <col min="10233" max="10233" width="19.58203125" style="103" bestFit="1" customWidth="1"/>
    <col min="10234" max="10235" width="4.25" style="103" customWidth="1"/>
    <col min="10236" max="10236" width="7.33203125" style="103" bestFit="1" customWidth="1"/>
    <col min="10237" max="10238" width="4.25" style="103" customWidth="1"/>
    <col min="10239" max="10239" width="7.33203125" style="103" bestFit="1" customWidth="1"/>
    <col min="10240" max="10241" width="4.25" style="103" customWidth="1"/>
    <col min="10242" max="10242" width="7.33203125" style="103" bestFit="1" customWidth="1"/>
    <col min="10243" max="10244" width="4.25" style="103" customWidth="1"/>
    <col min="10245" max="10245" width="7.33203125" style="103" bestFit="1" customWidth="1"/>
    <col min="10246" max="10247" width="4.25" style="103" customWidth="1"/>
    <col min="10248" max="10248" width="7.33203125" style="103" bestFit="1" customWidth="1"/>
    <col min="10249" max="10250" width="4.25" style="103" customWidth="1"/>
    <col min="10251" max="10251" width="7.33203125" style="103" bestFit="1" customWidth="1"/>
    <col min="10252" max="10253" width="4.25" style="103" customWidth="1"/>
    <col min="10254" max="10254" width="7.33203125" style="103" bestFit="1" customWidth="1"/>
    <col min="10255" max="10256" width="4.25" style="103" customWidth="1"/>
    <col min="10257" max="10257" width="7.33203125" style="103" bestFit="1" customWidth="1"/>
    <col min="10258" max="10259" width="4.25" style="103" customWidth="1"/>
    <col min="10260" max="10260" width="7.33203125" style="103" bestFit="1" customWidth="1"/>
    <col min="10261" max="10262" width="4.25" style="103" customWidth="1"/>
    <col min="10263" max="10263" width="7.33203125" style="103" bestFit="1" customWidth="1"/>
    <col min="10264" max="10265" width="4.25" style="103" customWidth="1"/>
    <col min="10266" max="10266" width="7.33203125" style="103" bestFit="1" customWidth="1"/>
    <col min="10267" max="10268" width="4.25" style="103" customWidth="1"/>
    <col min="10269" max="10269" width="7.33203125" style="103" bestFit="1" customWidth="1"/>
    <col min="10270" max="10271" width="4.25" style="103" customWidth="1"/>
    <col min="10272" max="10272" width="7.33203125" style="103" bestFit="1" customWidth="1"/>
    <col min="10273" max="10274" width="4.25" style="103" customWidth="1"/>
    <col min="10275" max="10275" width="7.33203125" style="103" bestFit="1" customWidth="1"/>
    <col min="10276" max="10277" width="4.25" style="103" customWidth="1"/>
    <col min="10278" max="10278" width="7.33203125" style="103" bestFit="1" customWidth="1"/>
    <col min="10279" max="10279" width="12.25" style="103" customWidth="1"/>
    <col min="10280" max="10280" width="1.5" style="103" customWidth="1"/>
    <col min="10281" max="10487" width="8.25" style="103"/>
    <col min="10488" max="10488" width="1.5" style="103" customWidth="1"/>
    <col min="10489" max="10489" width="19.58203125" style="103" bestFit="1" customWidth="1"/>
    <col min="10490" max="10491" width="4.25" style="103" customWidth="1"/>
    <col min="10492" max="10492" width="7.33203125" style="103" bestFit="1" customWidth="1"/>
    <col min="10493" max="10494" width="4.25" style="103" customWidth="1"/>
    <col min="10495" max="10495" width="7.33203125" style="103" bestFit="1" customWidth="1"/>
    <col min="10496" max="10497" width="4.25" style="103" customWidth="1"/>
    <col min="10498" max="10498" width="7.33203125" style="103" bestFit="1" customWidth="1"/>
    <col min="10499" max="10500" width="4.25" style="103" customWidth="1"/>
    <col min="10501" max="10501" width="7.33203125" style="103" bestFit="1" customWidth="1"/>
    <col min="10502" max="10503" width="4.25" style="103" customWidth="1"/>
    <col min="10504" max="10504" width="7.33203125" style="103" bestFit="1" customWidth="1"/>
    <col min="10505" max="10506" width="4.25" style="103" customWidth="1"/>
    <col min="10507" max="10507" width="7.33203125" style="103" bestFit="1" customWidth="1"/>
    <col min="10508" max="10509" width="4.25" style="103" customWidth="1"/>
    <col min="10510" max="10510" width="7.33203125" style="103" bestFit="1" customWidth="1"/>
    <col min="10511" max="10512" width="4.25" style="103" customWidth="1"/>
    <col min="10513" max="10513" width="7.33203125" style="103" bestFit="1" customWidth="1"/>
    <col min="10514" max="10515" width="4.25" style="103" customWidth="1"/>
    <col min="10516" max="10516" width="7.33203125" style="103" bestFit="1" customWidth="1"/>
    <col min="10517" max="10518" width="4.25" style="103" customWidth="1"/>
    <col min="10519" max="10519" width="7.33203125" style="103" bestFit="1" customWidth="1"/>
    <col min="10520" max="10521" width="4.25" style="103" customWidth="1"/>
    <col min="10522" max="10522" width="7.33203125" style="103" bestFit="1" customWidth="1"/>
    <col min="10523" max="10524" width="4.25" style="103" customWidth="1"/>
    <col min="10525" max="10525" width="7.33203125" style="103" bestFit="1" customWidth="1"/>
    <col min="10526" max="10527" width="4.25" style="103" customWidth="1"/>
    <col min="10528" max="10528" width="7.33203125" style="103" bestFit="1" customWidth="1"/>
    <col min="10529" max="10530" width="4.25" style="103" customWidth="1"/>
    <col min="10531" max="10531" width="7.33203125" style="103" bestFit="1" customWidth="1"/>
    <col min="10532" max="10533" width="4.25" style="103" customWidth="1"/>
    <col min="10534" max="10534" width="7.33203125" style="103" bestFit="1" customWidth="1"/>
    <col min="10535" max="10535" width="12.25" style="103" customWidth="1"/>
    <col min="10536" max="10536" width="1.5" style="103" customWidth="1"/>
    <col min="10537" max="10743" width="8.25" style="103"/>
    <col min="10744" max="10744" width="1.5" style="103" customWidth="1"/>
    <col min="10745" max="10745" width="19.58203125" style="103" bestFit="1" customWidth="1"/>
    <col min="10746" max="10747" width="4.25" style="103" customWidth="1"/>
    <col min="10748" max="10748" width="7.33203125" style="103" bestFit="1" customWidth="1"/>
    <col min="10749" max="10750" width="4.25" style="103" customWidth="1"/>
    <col min="10751" max="10751" width="7.33203125" style="103" bestFit="1" customWidth="1"/>
    <col min="10752" max="10753" width="4.25" style="103" customWidth="1"/>
    <col min="10754" max="10754" width="7.33203125" style="103" bestFit="1" customWidth="1"/>
    <col min="10755" max="10756" width="4.25" style="103" customWidth="1"/>
    <col min="10757" max="10757" width="7.33203125" style="103" bestFit="1" customWidth="1"/>
    <col min="10758" max="10759" width="4.25" style="103" customWidth="1"/>
    <col min="10760" max="10760" width="7.33203125" style="103" bestFit="1" customWidth="1"/>
    <col min="10761" max="10762" width="4.25" style="103" customWidth="1"/>
    <col min="10763" max="10763" width="7.33203125" style="103" bestFit="1" customWidth="1"/>
    <col min="10764" max="10765" width="4.25" style="103" customWidth="1"/>
    <col min="10766" max="10766" width="7.33203125" style="103" bestFit="1" customWidth="1"/>
    <col min="10767" max="10768" width="4.25" style="103" customWidth="1"/>
    <col min="10769" max="10769" width="7.33203125" style="103" bestFit="1" customWidth="1"/>
    <col min="10770" max="10771" width="4.25" style="103" customWidth="1"/>
    <col min="10772" max="10772" width="7.33203125" style="103" bestFit="1" customWidth="1"/>
    <col min="10773" max="10774" width="4.25" style="103" customWidth="1"/>
    <col min="10775" max="10775" width="7.33203125" style="103" bestFit="1" customWidth="1"/>
    <col min="10776" max="10777" width="4.25" style="103" customWidth="1"/>
    <col min="10778" max="10778" width="7.33203125" style="103" bestFit="1" customWidth="1"/>
    <col min="10779" max="10780" width="4.25" style="103" customWidth="1"/>
    <col min="10781" max="10781" width="7.33203125" style="103" bestFit="1" customWidth="1"/>
    <col min="10782" max="10783" width="4.25" style="103" customWidth="1"/>
    <col min="10784" max="10784" width="7.33203125" style="103" bestFit="1" customWidth="1"/>
    <col min="10785" max="10786" width="4.25" style="103" customWidth="1"/>
    <col min="10787" max="10787" width="7.33203125" style="103" bestFit="1" customWidth="1"/>
    <col min="10788" max="10789" width="4.25" style="103" customWidth="1"/>
    <col min="10790" max="10790" width="7.33203125" style="103" bestFit="1" customWidth="1"/>
    <col min="10791" max="10791" width="12.25" style="103" customWidth="1"/>
    <col min="10792" max="10792" width="1.5" style="103" customWidth="1"/>
    <col min="10793" max="10999" width="8.25" style="103"/>
    <col min="11000" max="11000" width="1.5" style="103" customWidth="1"/>
    <col min="11001" max="11001" width="19.58203125" style="103" bestFit="1" customWidth="1"/>
    <col min="11002" max="11003" width="4.25" style="103" customWidth="1"/>
    <col min="11004" max="11004" width="7.33203125" style="103" bestFit="1" customWidth="1"/>
    <col min="11005" max="11006" width="4.25" style="103" customWidth="1"/>
    <col min="11007" max="11007" width="7.33203125" style="103" bestFit="1" customWidth="1"/>
    <col min="11008" max="11009" width="4.25" style="103" customWidth="1"/>
    <col min="11010" max="11010" width="7.33203125" style="103" bestFit="1" customWidth="1"/>
    <col min="11011" max="11012" width="4.25" style="103" customWidth="1"/>
    <col min="11013" max="11013" width="7.33203125" style="103" bestFit="1" customWidth="1"/>
    <col min="11014" max="11015" width="4.25" style="103" customWidth="1"/>
    <col min="11016" max="11016" width="7.33203125" style="103" bestFit="1" customWidth="1"/>
    <col min="11017" max="11018" width="4.25" style="103" customWidth="1"/>
    <col min="11019" max="11019" width="7.33203125" style="103" bestFit="1" customWidth="1"/>
    <col min="11020" max="11021" width="4.25" style="103" customWidth="1"/>
    <col min="11022" max="11022" width="7.33203125" style="103" bestFit="1" customWidth="1"/>
    <col min="11023" max="11024" width="4.25" style="103" customWidth="1"/>
    <col min="11025" max="11025" width="7.33203125" style="103" bestFit="1" customWidth="1"/>
    <col min="11026" max="11027" width="4.25" style="103" customWidth="1"/>
    <col min="11028" max="11028" width="7.33203125" style="103" bestFit="1" customWidth="1"/>
    <col min="11029" max="11030" width="4.25" style="103" customWidth="1"/>
    <col min="11031" max="11031" width="7.33203125" style="103" bestFit="1" customWidth="1"/>
    <col min="11032" max="11033" width="4.25" style="103" customWidth="1"/>
    <col min="11034" max="11034" width="7.33203125" style="103" bestFit="1" customWidth="1"/>
    <col min="11035" max="11036" width="4.25" style="103" customWidth="1"/>
    <col min="11037" max="11037" width="7.33203125" style="103" bestFit="1" customWidth="1"/>
    <col min="11038" max="11039" width="4.25" style="103" customWidth="1"/>
    <col min="11040" max="11040" width="7.33203125" style="103" bestFit="1" customWidth="1"/>
    <col min="11041" max="11042" width="4.25" style="103" customWidth="1"/>
    <col min="11043" max="11043" width="7.33203125" style="103" bestFit="1" customWidth="1"/>
    <col min="11044" max="11045" width="4.25" style="103" customWidth="1"/>
    <col min="11046" max="11046" width="7.33203125" style="103" bestFit="1" customWidth="1"/>
    <col min="11047" max="11047" width="12.25" style="103" customWidth="1"/>
    <col min="11048" max="11048" width="1.5" style="103" customWidth="1"/>
    <col min="11049" max="11255" width="8.25" style="103"/>
    <col min="11256" max="11256" width="1.5" style="103" customWidth="1"/>
    <col min="11257" max="11257" width="19.58203125" style="103" bestFit="1" customWidth="1"/>
    <col min="11258" max="11259" width="4.25" style="103" customWidth="1"/>
    <col min="11260" max="11260" width="7.33203125" style="103" bestFit="1" customWidth="1"/>
    <col min="11261" max="11262" width="4.25" style="103" customWidth="1"/>
    <col min="11263" max="11263" width="7.33203125" style="103" bestFit="1" customWidth="1"/>
    <col min="11264" max="11265" width="4.25" style="103" customWidth="1"/>
    <col min="11266" max="11266" width="7.33203125" style="103" bestFit="1" customWidth="1"/>
    <col min="11267" max="11268" width="4.25" style="103" customWidth="1"/>
    <col min="11269" max="11269" width="7.33203125" style="103" bestFit="1" customWidth="1"/>
    <col min="11270" max="11271" width="4.25" style="103" customWidth="1"/>
    <col min="11272" max="11272" width="7.33203125" style="103" bestFit="1" customWidth="1"/>
    <col min="11273" max="11274" width="4.25" style="103" customWidth="1"/>
    <col min="11275" max="11275" width="7.33203125" style="103" bestFit="1" customWidth="1"/>
    <col min="11276" max="11277" width="4.25" style="103" customWidth="1"/>
    <col min="11278" max="11278" width="7.33203125" style="103" bestFit="1" customWidth="1"/>
    <col min="11279" max="11280" width="4.25" style="103" customWidth="1"/>
    <col min="11281" max="11281" width="7.33203125" style="103" bestFit="1" customWidth="1"/>
    <col min="11282" max="11283" width="4.25" style="103" customWidth="1"/>
    <col min="11284" max="11284" width="7.33203125" style="103" bestFit="1" customWidth="1"/>
    <col min="11285" max="11286" width="4.25" style="103" customWidth="1"/>
    <col min="11287" max="11287" width="7.33203125" style="103" bestFit="1" customWidth="1"/>
    <col min="11288" max="11289" width="4.25" style="103" customWidth="1"/>
    <col min="11290" max="11290" width="7.33203125" style="103" bestFit="1" customWidth="1"/>
    <col min="11291" max="11292" width="4.25" style="103" customWidth="1"/>
    <col min="11293" max="11293" width="7.33203125" style="103" bestFit="1" customWidth="1"/>
    <col min="11294" max="11295" width="4.25" style="103" customWidth="1"/>
    <col min="11296" max="11296" width="7.33203125" style="103" bestFit="1" customWidth="1"/>
    <col min="11297" max="11298" width="4.25" style="103" customWidth="1"/>
    <col min="11299" max="11299" width="7.33203125" style="103" bestFit="1" customWidth="1"/>
    <col min="11300" max="11301" width="4.25" style="103" customWidth="1"/>
    <col min="11302" max="11302" width="7.33203125" style="103" bestFit="1" customWidth="1"/>
    <col min="11303" max="11303" width="12.25" style="103" customWidth="1"/>
    <col min="11304" max="11304" width="1.5" style="103" customWidth="1"/>
    <col min="11305" max="11511" width="8.25" style="103"/>
    <col min="11512" max="11512" width="1.5" style="103" customWidth="1"/>
    <col min="11513" max="11513" width="19.58203125" style="103" bestFit="1" customWidth="1"/>
    <col min="11514" max="11515" width="4.25" style="103" customWidth="1"/>
    <col min="11516" max="11516" width="7.33203125" style="103" bestFit="1" customWidth="1"/>
    <col min="11517" max="11518" width="4.25" style="103" customWidth="1"/>
    <col min="11519" max="11519" width="7.33203125" style="103" bestFit="1" customWidth="1"/>
    <col min="11520" max="11521" width="4.25" style="103" customWidth="1"/>
    <col min="11522" max="11522" width="7.33203125" style="103" bestFit="1" customWidth="1"/>
    <col min="11523" max="11524" width="4.25" style="103" customWidth="1"/>
    <col min="11525" max="11525" width="7.33203125" style="103" bestFit="1" customWidth="1"/>
    <col min="11526" max="11527" width="4.25" style="103" customWidth="1"/>
    <col min="11528" max="11528" width="7.33203125" style="103" bestFit="1" customWidth="1"/>
    <col min="11529" max="11530" width="4.25" style="103" customWidth="1"/>
    <col min="11531" max="11531" width="7.33203125" style="103" bestFit="1" customWidth="1"/>
    <col min="11532" max="11533" width="4.25" style="103" customWidth="1"/>
    <col min="11534" max="11534" width="7.33203125" style="103" bestFit="1" customWidth="1"/>
    <col min="11535" max="11536" width="4.25" style="103" customWidth="1"/>
    <col min="11537" max="11537" width="7.33203125" style="103" bestFit="1" customWidth="1"/>
    <col min="11538" max="11539" width="4.25" style="103" customWidth="1"/>
    <col min="11540" max="11540" width="7.33203125" style="103" bestFit="1" customWidth="1"/>
    <col min="11541" max="11542" width="4.25" style="103" customWidth="1"/>
    <col min="11543" max="11543" width="7.33203125" style="103" bestFit="1" customWidth="1"/>
    <col min="11544" max="11545" width="4.25" style="103" customWidth="1"/>
    <col min="11546" max="11546" width="7.33203125" style="103" bestFit="1" customWidth="1"/>
    <col min="11547" max="11548" width="4.25" style="103" customWidth="1"/>
    <col min="11549" max="11549" width="7.33203125" style="103" bestFit="1" customWidth="1"/>
    <col min="11550" max="11551" width="4.25" style="103" customWidth="1"/>
    <col min="11552" max="11552" width="7.33203125" style="103" bestFit="1" customWidth="1"/>
    <col min="11553" max="11554" width="4.25" style="103" customWidth="1"/>
    <col min="11555" max="11555" width="7.33203125" style="103" bestFit="1" customWidth="1"/>
    <col min="11556" max="11557" width="4.25" style="103" customWidth="1"/>
    <col min="11558" max="11558" width="7.33203125" style="103" bestFit="1" customWidth="1"/>
    <col min="11559" max="11559" width="12.25" style="103" customWidth="1"/>
    <col min="11560" max="11560" width="1.5" style="103" customWidth="1"/>
    <col min="11561" max="11767" width="8.25" style="103"/>
    <col min="11768" max="11768" width="1.5" style="103" customWidth="1"/>
    <col min="11769" max="11769" width="19.58203125" style="103" bestFit="1" customWidth="1"/>
    <col min="11770" max="11771" width="4.25" style="103" customWidth="1"/>
    <col min="11772" max="11772" width="7.33203125" style="103" bestFit="1" customWidth="1"/>
    <col min="11773" max="11774" width="4.25" style="103" customWidth="1"/>
    <col min="11775" max="11775" width="7.33203125" style="103" bestFit="1" customWidth="1"/>
    <col min="11776" max="11777" width="4.25" style="103" customWidth="1"/>
    <col min="11778" max="11778" width="7.33203125" style="103" bestFit="1" customWidth="1"/>
    <col min="11779" max="11780" width="4.25" style="103" customWidth="1"/>
    <col min="11781" max="11781" width="7.33203125" style="103" bestFit="1" customWidth="1"/>
    <col min="11782" max="11783" width="4.25" style="103" customWidth="1"/>
    <col min="11784" max="11784" width="7.33203125" style="103" bestFit="1" customWidth="1"/>
    <col min="11785" max="11786" width="4.25" style="103" customWidth="1"/>
    <col min="11787" max="11787" width="7.33203125" style="103" bestFit="1" customWidth="1"/>
    <col min="11788" max="11789" width="4.25" style="103" customWidth="1"/>
    <col min="11790" max="11790" width="7.33203125" style="103" bestFit="1" customWidth="1"/>
    <col min="11791" max="11792" width="4.25" style="103" customWidth="1"/>
    <col min="11793" max="11793" width="7.33203125" style="103" bestFit="1" customWidth="1"/>
    <col min="11794" max="11795" width="4.25" style="103" customWidth="1"/>
    <col min="11796" max="11796" width="7.33203125" style="103" bestFit="1" customWidth="1"/>
    <col min="11797" max="11798" width="4.25" style="103" customWidth="1"/>
    <col min="11799" max="11799" width="7.33203125" style="103" bestFit="1" customWidth="1"/>
    <col min="11800" max="11801" width="4.25" style="103" customWidth="1"/>
    <col min="11802" max="11802" width="7.33203125" style="103" bestFit="1" customWidth="1"/>
    <col min="11803" max="11804" width="4.25" style="103" customWidth="1"/>
    <col min="11805" max="11805" width="7.33203125" style="103" bestFit="1" customWidth="1"/>
    <col min="11806" max="11807" width="4.25" style="103" customWidth="1"/>
    <col min="11808" max="11808" width="7.33203125" style="103" bestFit="1" customWidth="1"/>
    <col min="11809" max="11810" width="4.25" style="103" customWidth="1"/>
    <col min="11811" max="11811" width="7.33203125" style="103" bestFit="1" customWidth="1"/>
    <col min="11812" max="11813" width="4.25" style="103" customWidth="1"/>
    <col min="11814" max="11814" width="7.33203125" style="103" bestFit="1" customWidth="1"/>
    <col min="11815" max="11815" width="12.25" style="103" customWidth="1"/>
    <col min="11816" max="11816" width="1.5" style="103" customWidth="1"/>
    <col min="11817" max="12023" width="8.25" style="103"/>
    <col min="12024" max="12024" width="1.5" style="103" customWidth="1"/>
    <col min="12025" max="12025" width="19.58203125" style="103" bestFit="1" customWidth="1"/>
    <col min="12026" max="12027" width="4.25" style="103" customWidth="1"/>
    <col min="12028" max="12028" width="7.33203125" style="103" bestFit="1" customWidth="1"/>
    <col min="12029" max="12030" width="4.25" style="103" customWidth="1"/>
    <col min="12031" max="12031" width="7.33203125" style="103" bestFit="1" customWidth="1"/>
    <col min="12032" max="12033" width="4.25" style="103" customWidth="1"/>
    <col min="12034" max="12034" width="7.33203125" style="103" bestFit="1" customWidth="1"/>
    <col min="12035" max="12036" width="4.25" style="103" customWidth="1"/>
    <col min="12037" max="12037" width="7.33203125" style="103" bestFit="1" customWidth="1"/>
    <col min="12038" max="12039" width="4.25" style="103" customWidth="1"/>
    <col min="12040" max="12040" width="7.33203125" style="103" bestFit="1" customWidth="1"/>
    <col min="12041" max="12042" width="4.25" style="103" customWidth="1"/>
    <col min="12043" max="12043" width="7.33203125" style="103" bestFit="1" customWidth="1"/>
    <col min="12044" max="12045" width="4.25" style="103" customWidth="1"/>
    <col min="12046" max="12046" width="7.33203125" style="103" bestFit="1" customWidth="1"/>
    <col min="12047" max="12048" width="4.25" style="103" customWidth="1"/>
    <col min="12049" max="12049" width="7.33203125" style="103" bestFit="1" customWidth="1"/>
    <col min="12050" max="12051" width="4.25" style="103" customWidth="1"/>
    <col min="12052" max="12052" width="7.33203125" style="103" bestFit="1" customWidth="1"/>
    <col min="12053" max="12054" width="4.25" style="103" customWidth="1"/>
    <col min="12055" max="12055" width="7.33203125" style="103" bestFit="1" customWidth="1"/>
    <col min="12056" max="12057" width="4.25" style="103" customWidth="1"/>
    <col min="12058" max="12058" width="7.33203125" style="103" bestFit="1" customWidth="1"/>
    <col min="12059" max="12060" width="4.25" style="103" customWidth="1"/>
    <col min="12061" max="12061" width="7.33203125" style="103" bestFit="1" customWidth="1"/>
    <col min="12062" max="12063" width="4.25" style="103" customWidth="1"/>
    <col min="12064" max="12064" width="7.33203125" style="103" bestFit="1" customWidth="1"/>
    <col min="12065" max="12066" width="4.25" style="103" customWidth="1"/>
    <col min="12067" max="12067" width="7.33203125" style="103" bestFit="1" customWidth="1"/>
    <col min="12068" max="12069" width="4.25" style="103" customWidth="1"/>
    <col min="12070" max="12070" width="7.33203125" style="103" bestFit="1" customWidth="1"/>
    <col min="12071" max="12071" width="12.25" style="103" customWidth="1"/>
    <col min="12072" max="12072" width="1.5" style="103" customWidth="1"/>
    <col min="12073" max="12279" width="8.25" style="103"/>
    <col min="12280" max="12280" width="1.5" style="103" customWidth="1"/>
    <col min="12281" max="12281" width="19.58203125" style="103" bestFit="1" customWidth="1"/>
    <col min="12282" max="12283" width="4.25" style="103" customWidth="1"/>
    <col min="12284" max="12284" width="7.33203125" style="103" bestFit="1" customWidth="1"/>
    <col min="12285" max="12286" width="4.25" style="103" customWidth="1"/>
    <col min="12287" max="12287" width="7.33203125" style="103" bestFit="1" customWidth="1"/>
    <col min="12288" max="12289" width="4.25" style="103" customWidth="1"/>
    <col min="12290" max="12290" width="7.33203125" style="103" bestFit="1" customWidth="1"/>
    <col min="12291" max="12292" width="4.25" style="103" customWidth="1"/>
    <col min="12293" max="12293" width="7.33203125" style="103" bestFit="1" customWidth="1"/>
    <col min="12294" max="12295" width="4.25" style="103" customWidth="1"/>
    <col min="12296" max="12296" width="7.33203125" style="103" bestFit="1" customWidth="1"/>
    <col min="12297" max="12298" width="4.25" style="103" customWidth="1"/>
    <col min="12299" max="12299" width="7.33203125" style="103" bestFit="1" customWidth="1"/>
    <col min="12300" max="12301" width="4.25" style="103" customWidth="1"/>
    <col min="12302" max="12302" width="7.33203125" style="103" bestFit="1" customWidth="1"/>
    <col min="12303" max="12304" width="4.25" style="103" customWidth="1"/>
    <col min="12305" max="12305" width="7.33203125" style="103" bestFit="1" customWidth="1"/>
    <col min="12306" max="12307" width="4.25" style="103" customWidth="1"/>
    <col min="12308" max="12308" width="7.33203125" style="103" bestFit="1" customWidth="1"/>
    <col min="12309" max="12310" width="4.25" style="103" customWidth="1"/>
    <col min="12311" max="12311" width="7.33203125" style="103" bestFit="1" customWidth="1"/>
    <col min="12312" max="12313" width="4.25" style="103" customWidth="1"/>
    <col min="12314" max="12314" width="7.33203125" style="103" bestFit="1" customWidth="1"/>
    <col min="12315" max="12316" width="4.25" style="103" customWidth="1"/>
    <col min="12317" max="12317" width="7.33203125" style="103" bestFit="1" customWidth="1"/>
    <col min="12318" max="12319" width="4.25" style="103" customWidth="1"/>
    <col min="12320" max="12320" width="7.33203125" style="103" bestFit="1" customWidth="1"/>
    <col min="12321" max="12322" width="4.25" style="103" customWidth="1"/>
    <col min="12323" max="12323" width="7.33203125" style="103" bestFit="1" customWidth="1"/>
    <col min="12324" max="12325" width="4.25" style="103" customWidth="1"/>
    <col min="12326" max="12326" width="7.33203125" style="103" bestFit="1" customWidth="1"/>
    <col min="12327" max="12327" width="12.25" style="103" customWidth="1"/>
    <col min="12328" max="12328" width="1.5" style="103" customWidth="1"/>
    <col min="12329" max="12535" width="8.25" style="103"/>
    <col min="12536" max="12536" width="1.5" style="103" customWidth="1"/>
    <col min="12537" max="12537" width="19.58203125" style="103" bestFit="1" customWidth="1"/>
    <col min="12538" max="12539" width="4.25" style="103" customWidth="1"/>
    <col min="12540" max="12540" width="7.33203125" style="103" bestFit="1" customWidth="1"/>
    <col min="12541" max="12542" width="4.25" style="103" customWidth="1"/>
    <col min="12543" max="12543" width="7.33203125" style="103" bestFit="1" customWidth="1"/>
    <col min="12544" max="12545" width="4.25" style="103" customWidth="1"/>
    <col min="12546" max="12546" width="7.33203125" style="103" bestFit="1" customWidth="1"/>
    <col min="12547" max="12548" width="4.25" style="103" customWidth="1"/>
    <col min="12549" max="12549" width="7.33203125" style="103" bestFit="1" customWidth="1"/>
    <col min="12550" max="12551" width="4.25" style="103" customWidth="1"/>
    <col min="12552" max="12552" width="7.33203125" style="103" bestFit="1" customWidth="1"/>
    <col min="12553" max="12554" width="4.25" style="103" customWidth="1"/>
    <col min="12555" max="12555" width="7.33203125" style="103" bestFit="1" customWidth="1"/>
    <col min="12556" max="12557" width="4.25" style="103" customWidth="1"/>
    <col min="12558" max="12558" width="7.33203125" style="103" bestFit="1" customWidth="1"/>
    <col min="12559" max="12560" width="4.25" style="103" customWidth="1"/>
    <col min="12561" max="12561" width="7.33203125" style="103" bestFit="1" customWidth="1"/>
    <col min="12562" max="12563" width="4.25" style="103" customWidth="1"/>
    <col min="12564" max="12564" width="7.33203125" style="103" bestFit="1" customWidth="1"/>
    <col min="12565" max="12566" width="4.25" style="103" customWidth="1"/>
    <col min="12567" max="12567" width="7.33203125" style="103" bestFit="1" customWidth="1"/>
    <col min="12568" max="12569" width="4.25" style="103" customWidth="1"/>
    <col min="12570" max="12570" width="7.33203125" style="103" bestFit="1" customWidth="1"/>
    <col min="12571" max="12572" width="4.25" style="103" customWidth="1"/>
    <col min="12573" max="12573" width="7.33203125" style="103" bestFit="1" customWidth="1"/>
    <col min="12574" max="12575" width="4.25" style="103" customWidth="1"/>
    <col min="12576" max="12576" width="7.33203125" style="103" bestFit="1" customWidth="1"/>
    <col min="12577" max="12578" width="4.25" style="103" customWidth="1"/>
    <col min="12579" max="12579" width="7.33203125" style="103" bestFit="1" customWidth="1"/>
    <col min="12580" max="12581" width="4.25" style="103" customWidth="1"/>
    <col min="12582" max="12582" width="7.33203125" style="103" bestFit="1" customWidth="1"/>
    <col min="12583" max="12583" width="12.25" style="103" customWidth="1"/>
    <col min="12584" max="12584" width="1.5" style="103" customWidth="1"/>
    <col min="12585" max="12791" width="8.25" style="103"/>
    <col min="12792" max="12792" width="1.5" style="103" customWidth="1"/>
    <col min="12793" max="12793" width="19.58203125" style="103" bestFit="1" customWidth="1"/>
    <col min="12794" max="12795" width="4.25" style="103" customWidth="1"/>
    <col min="12796" max="12796" width="7.33203125" style="103" bestFit="1" customWidth="1"/>
    <col min="12797" max="12798" width="4.25" style="103" customWidth="1"/>
    <col min="12799" max="12799" width="7.33203125" style="103" bestFit="1" customWidth="1"/>
    <col min="12800" max="12801" width="4.25" style="103" customWidth="1"/>
    <col min="12802" max="12802" width="7.33203125" style="103" bestFit="1" customWidth="1"/>
    <col min="12803" max="12804" width="4.25" style="103" customWidth="1"/>
    <col min="12805" max="12805" width="7.33203125" style="103" bestFit="1" customWidth="1"/>
    <col min="12806" max="12807" width="4.25" style="103" customWidth="1"/>
    <col min="12808" max="12808" width="7.33203125" style="103" bestFit="1" customWidth="1"/>
    <col min="12809" max="12810" width="4.25" style="103" customWidth="1"/>
    <col min="12811" max="12811" width="7.33203125" style="103" bestFit="1" customWidth="1"/>
    <col min="12812" max="12813" width="4.25" style="103" customWidth="1"/>
    <col min="12814" max="12814" width="7.33203125" style="103" bestFit="1" customWidth="1"/>
    <col min="12815" max="12816" width="4.25" style="103" customWidth="1"/>
    <col min="12817" max="12817" width="7.33203125" style="103" bestFit="1" customWidth="1"/>
    <col min="12818" max="12819" width="4.25" style="103" customWidth="1"/>
    <col min="12820" max="12820" width="7.33203125" style="103" bestFit="1" customWidth="1"/>
    <col min="12821" max="12822" width="4.25" style="103" customWidth="1"/>
    <col min="12823" max="12823" width="7.33203125" style="103" bestFit="1" customWidth="1"/>
    <col min="12824" max="12825" width="4.25" style="103" customWidth="1"/>
    <col min="12826" max="12826" width="7.33203125" style="103" bestFit="1" customWidth="1"/>
    <col min="12827" max="12828" width="4.25" style="103" customWidth="1"/>
    <col min="12829" max="12829" width="7.33203125" style="103" bestFit="1" customWidth="1"/>
    <col min="12830" max="12831" width="4.25" style="103" customWidth="1"/>
    <col min="12832" max="12832" width="7.33203125" style="103" bestFit="1" customWidth="1"/>
    <col min="12833" max="12834" width="4.25" style="103" customWidth="1"/>
    <col min="12835" max="12835" width="7.33203125" style="103" bestFit="1" customWidth="1"/>
    <col min="12836" max="12837" width="4.25" style="103" customWidth="1"/>
    <col min="12838" max="12838" width="7.33203125" style="103" bestFit="1" customWidth="1"/>
    <col min="12839" max="12839" width="12.25" style="103" customWidth="1"/>
    <col min="12840" max="12840" width="1.5" style="103" customWidth="1"/>
    <col min="12841" max="13047" width="8.25" style="103"/>
    <col min="13048" max="13048" width="1.5" style="103" customWidth="1"/>
    <col min="13049" max="13049" width="19.58203125" style="103" bestFit="1" customWidth="1"/>
    <col min="13050" max="13051" width="4.25" style="103" customWidth="1"/>
    <col min="13052" max="13052" width="7.33203125" style="103" bestFit="1" customWidth="1"/>
    <col min="13053" max="13054" width="4.25" style="103" customWidth="1"/>
    <col min="13055" max="13055" width="7.33203125" style="103" bestFit="1" customWidth="1"/>
    <col min="13056" max="13057" width="4.25" style="103" customWidth="1"/>
    <col min="13058" max="13058" width="7.33203125" style="103" bestFit="1" customWidth="1"/>
    <col min="13059" max="13060" width="4.25" style="103" customWidth="1"/>
    <col min="13061" max="13061" width="7.33203125" style="103" bestFit="1" customWidth="1"/>
    <col min="13062" max="13063" width="4.25" style="103" customWidth="1"/>
    <col min="13064" max="13064" width="7.33203125" style="103" bestFit="1" customWidth="1"/>
    <col min="13065" max="13066" width="4.25" style="103" customWidth="1"/>
    <col min="13067" max="13067" width="7.33203125" style="103" bestFit="1" customWidth="1"/>
    <col min="13068" max="13069" width="4.25" style="103" customWidth="1"/>
    <col min="13070" max="13070" width="7.33203125" style="103" bestFit="1" customWidth="1"/>
    <col min="13071" max="13072" width="4.25" style="103" customWidth="1"/>
    <col min="13073" max="13073" width="7.33203125" style="103" bestFit="1" customWidth="1"/>
    <col min="13074" max="13075" width="4.25" style="103" customWidth="1"/>
    <col min="13076" max="13076" width="7.33203125" style="103" bestFit="1" customWidth="1"/>
    <col min="13077" max="13078" width="4.25" style="103" customWidth="1"/>
    <col min="13079" max="13079" width="7.33203125" style="103" bestFit="1" customWidth="1"/>
    <col min="13080" max="13081" width="4.25" style="103" customWidth="1"/>
    <col min="13082" max="13082" width="7.33203125" style="103" bestFit="1" customWidth="1"/>
    <col min="13083" max="13084" width="4.25" style="103" customWidth="1"/>
    <col min="13085" max="13085" width="7.33203125" style="103" bestFit="1" customWidth="1"/>
    <col min="13086" max="13087" width="4.25" style="103" customWidth="1"/>
    <col min="13088" max="13088" width="7.33203125" style="103" bestFit="1" customWidth="1"/>
    <col min="13089" max="13090" width="4.25" style="103" customWidth="1"/>
    <col min="13091" max="13091" width="7.33203125" style="103" bestFit="1" customWidth="1"/>
    <col min="13092" max="13093" width="4.25" style="103" customWidth="1"/>
    <col min="13094" max="13094" width="7.33203125" style="103" bestFit="1" customWidth="1"/>
    <col min="13095" max="13095" width="12.25" style="103" customWidth="1"/>
    <col min="13096" max="13096" width="1.5" style="103" customWidth="1"/>
    <col min="13097" max="13303" width="8.25" style="103"/>
    <col min="13304" max="13304" width="1.5" style="103" customWidth="1"/>
    <col min="13305" max="13305" width="19.58203125" style="103" bestFit="1" customWidth="1"/>
    <col min="13306" max="13307" width="4.25" style="103" customWidth="1"/>
    <col min="13308" max="13308" width="7.33203125" style="103" bestFit="1" customWidth="1"/>
    <col min="13309" max="13310" width="4.25" style="103" customWidth="1"/>
    <col min="13311" max="13311" width="7.33203125" style="103" bestFit="1" customWidth="1"/>
    <col min="13312" max="13313" width="4.25" style="103" customWidth="1"/>
    <col min="13314" max="13314" width="7.33203125" style="103" bestFit="1" customWidth="1"/>
    <col min="13315" max="13316" width="4.25" style="103" customWidth="1"/>
    <col min="13317" max="13317" width="7.33203125" style="103" bestFit="1" customWidth="1"/>
    <col min="13318" max="13319" width="4.25" style="103" customWidth="1"/>
    <col min="13320" max="13320" width="7.33203125" style="103" bestFit="1" customWidth="1"/>
    <col min="13321" max="13322" width="4.25" style="103" customWidth="1"/>
    <col min="13323" max="13323" width="7.33203125" style="103" bestFit="1" customWidth="1"/>
    <col min="13324" max="13325" width="4.25" style="103" customWidth="1"/>
    <col min="13326" max="13326" width="7.33203125" style="103" bestFit="1" customWidth="1"/>
    <col min="13327" max="13328" width="4.25" style="103" customWidth="1"/>
    <col min="13329" max="13329" width="7.33203125" style="103" bestFit="1" customWidth="1"/>
    <col min="13330" max="13331" width="4.25" style="103" customWidth="1"/>
    <col min="13332" max="13332" width="7.33203125" style="103" bestFit="1" customWidth="1"/>
    <col min="13333" max="13334" width="4.25" style="103" customWidth="1"/>
    <col min="13335" max="13335" width="7.33203125" style="103" bestFit="1" customWidth="1"/>
    <col min="13336" max="13337" width="4.25" style="103" customWidth="1"/>
    <col min="13338" max="13338" width="7.33203125" style="103" bestFit="1" customWidth="1"/>
    <col min="13339" max="13340" width="4.25" style="103" customWidth="1"/>
    <col min="13341" max="13341" width="7.33203125" style="103" bestFit="1" customWidth="1"/>
    <col min="13342" max="13343" width="4.25" style="103" customWidth="1"/>
    <col min="13344" max="13344" width="7.33203125" style="103" bestFit="1" customWidth="1"/>
    <col min="13345" max="13346" width="4.25" style="103" customWidth="1"/>
    <col min="13347" max="13347" width="7.33203125" style="103" bestFit="1" customWidth="1"/>
    <col min="13348" max="13349" width="4.25" style="103" customWidth="1"/>
    <col min="13350" max="13350" width="7.33203125" style="103" bestFit="1" customWidth="1"/>
    <col min="13351" max="13351" width="12.25" style="103" customWidth="1"/>
    <col min="13352" max="13352" width="1.5" style="103" customWidth="1"/>
    <col min="13353" max="13559" width="8.25" style="103"/>
    <col min="13560" max="13560" width="1.5" style="103" customWidth="1"/>
    <col min="13561" max="13561" width="19.58203125" style="103" bestFit="1" customWidth="1"/>
    <col min="13562" max="13563" width="4.25" style="103" customWidth="1"/>
    <col min="13564" max="13564" width="7.33203125" style="103" bestFit="1" customWidth="1"/>
    <col min="13565" max="13566" width="4.25" style="103" customWidth="1"/>
    <col min="13567" max="13567" width="7.33203125" style="103" bestFit="1" customWidth="1"/>
    <col min="13568" max="13569" width="4.25" style="103" customWidth="1"/>
    <col min="13570" max="13570" width="7.33203125" style="103" bestFit="1" customWidth="1"/>
    <col min="13571" max="13572" width="4.25" style="103" customWidth="1"/>
    <col min="13573" max="13573" width="7.33203125" style="103" bestFit="1" customWidth="1"/>
    <col min="13574" max="13575" width="4.25" style="103" customWidth="1"/>
    <col min="13576" max="13576" width="7.33203125" style="103" bestFit="1" customWidth="1"/>
    <col min="13577" max="13578" width="4.25" style="103" customWidth="1"/>
    <col min="13579" max="13579" width="7.33203125" style="103" bestFit="1" customWidth="1"/>
    <col min="13580" max="13581" width="4.25" style="103" customWidth="1"/>
    <col min="13582" max="13582" width="7.33203125" style="103" bestFit="1" customWidth="1"/>
    <col min="13583" max="13584" width="4.25" style="103" customWidth="1"/>
    <col min="13585" max="13585" width="7.33203125" style="103" bestFit="1" customWidth="1"/>
    <col min="13586" max="13587" width="4.25" style="103" customWidth="1"/>
    <col min="13588" max="13588" width="7.33203125" style="103" bestFit="1" customWidth="1"/>
    <col min="13589" max="13590" width="4.25" style="103" customWidth="1"/>
    <col min="13591" max="13591" width="7.33203125" style="103" bestFit="1" customWidth="1"/>
    <col min="13592" max="13593" width="4.25" style="103" customWidth="1"/>
    <col min="13594" max="13594" width="7.33203125" style="103" bestFit="1" customWidth="1"/>
    <col min="13595" max="13596" width="4.25" style="103" customWidth="1"/>
    <col min="13597" max="13597" width="7.33203125" style="103" bestFit="1" customWidth="1"/>
    <col min="13598" max="13599" width="4.25" style="103" customWidth="1"/>
    <col min="13600" max="13600" width="7.33203125" style="103" bestFit="1" customWidth="1"/>
    <col min="13601" max="13602" width="4.25" style="103" customWidth="1"/>
    <col min="13603" max="13603" width="7.33203125" style="103" bestFit="1" customWidth="1"/>
    <col min="13604" max="13605" width="4.25" style="103" customWidth="1"/>
    <col min="13606" max="13606" width="7.33203125" style="103" bestFit="1" customWidth="1"/>
    <col min="13607" max="13607" width="12.25" style="103" customWidth="1"/>
    <col min="13608" max="13608" width="1.5" style="103" customWidth="1"/>
    <col min="13609" max="13815" width="8.25" style="103"/>
    <col min="13816" max="13816" width="1.5" style="103" customWidth="1"/>
    <col min="13817" max="13817" width="19.58203125" style="103" bestFit="1" customWidth="1"/>
    <col min="13818" max="13819" width="4.25" style="103" customWidth="1"/>
    <col min="13820" max="13820" width="7.33203125" style="103" bestFit="1" customWidth="1"/>
    <col min="13821" max="13822" width="4.25" style="103" customWidth="1"/>
    <col min="13823" max="13823" width="7.33203125" style="103" bestFit="1" customWidth="1"/>
    <col min="13824" max="13825" width="4.25" style="103" customWidth="1"/>
    <col min="13826" max="13826" width="7.33203125" style="103" bestFit="1" customWidth="1"/>
    <col min="13827" max="13828" width="4.25" style="103" customWidth="1"/>
    <col min="13829" max="13829" width="7.33203125" style="103" bestFit="1" customWidth="1"/>
    <col min="13830" max="13831" width="4.25" style="103" customWidth="1"/>
    <col min="13832" max="13832" width="7.33203125" style="103" bestFit="1" customWidth="1"/>
    <col min="13833" max="13834" width="4.25" style="103" customWidth="1"/>
    <col min="13835" max="13835" width="7.33203125" style="103" bestFit="1" customWidth="1"/>
    <col min="13836" max="13837" width="4.25" style="103" customWidth="1"/>
    <col min="13838" max="13838" width="7.33203125" style="103" bestFit="1" customWidth="1"/>
    <col min="13839" max="13840" width="4.25" style="103" customWidth="1"/>
    <col min="13841" max="13841" width="7.33203125" style="103" bestFit="1" customWidth="1"/>
    <col min="13842" max="13843" width="4.25" style="103" customWidth="1"/>
    <col min="13844" max="13844" width="7.33203125" style="103" bestFit="1" customWidth="1"/>
    <col min="13845" max="13846" width="4.25" style="103" customWidth="1"/>
    <col min="13847" max="13847" width="7.33203125" style="103" bestFit="1" customWidth="1"/>
    <col min="13848" max="13849" width="4.25" style="103" customWidth="1"/>
    <col min="13850" max="13850" width="7.33203125" style="103" bestFit="1" customWidth="1"/>
    <col min="13851" max="13852" width="4.25" style="103" customWidth="1"/>
    <col min="13853" max="13853" width="7.33203125" style="103" bestFit="1" customWidth="1"/>
    <col min="13854" max="13855" width="4.25" style="103" customWidth="1"/>
    <col min="13856" max="13856" width="7.33203125" style="103" bestFit="1" customWidth="1"/>
    <col min="13857" max="13858" width="4.25" style="103" customWidth="1"/>
    <col min="13859" max="13859" width="7.33203125" style="103" bestFit="1" customWidth="1"/>
    <col min="13860" max="13861" width="4.25" style="103" customWidth="1"/>
    <col min="13862" max="13862" width="7.33203125" style="103" bestFit="1" customWidth="1"/>
    <col min="13863" max="13863" width="12.25" style="103" customWidth="1"/>
    <col min="13864" max="13864" width="1.5" style="103" customWidth="1"/>
    <col min="13865" max="14071" width="8.25" style="103"/>
    <col min="14072" max="14072" width="1.5" style="103" customWidth="1"/>
    <col min="14073" max="14073" width="19.58203125" style="103" bestFit="1" customWidth="1"/>
    <col min="14074" max="14075" width="4.25" style="103" customWidth="1"/>
    <col min="14076" max="14076" width="7.33203125" style="103" bestFit="1" customWidth="1"/>
    <col min="14077" max="14078" width="4.25" style="103" customWidth="1"/>
    <col min="14079" max="14079" width="7.33203125" style="103" bestFit="1" customWidth="1"/>
    <col min="14080" max="14081" width="4.25" style="103" customWidth="1"/>
    <col min="14082" max="14082" width="7.33203125" style="103" bestFit="1" customWidth="1"/>
    <col min="14083" max="14084" width="4.25" style="103" customWidth="1"/>
    <col min="14085" max="14085" width="7.33203125" style="103" bestFit="1" customWidth="1"/>
    <col min="14086" max="14087" width="4.25" style="103" customWidth="1"/>
    <col min="14088" max="14088" width="7.33203125" style="103" bestFit="1" customWidth="1"/>
    <col min="14089" max="14090" width="4.25" style="103" customWidth="1"/>
    <col min="14091" max="14091" width="7.33203125" style="103" bestFit="1" customWidth="1"/>
    <col min="14092" max="14093" width="4.25" style="103" customWidth="1"/>
    <col min="14094" max="14094" width="7.33203125" style="103" bestFit="1" customWidth="1"/>
    <col min="14095" max="14096" width="4.25" style="103" customWidth="1"/>
    <col min="14097" max="14097" width="7.33203125" style="103" bestFit="1" customWidth="1"/>
    <col min="14098" max="14099" width="4.25" style="103" customWidth="1"/>
    <col min="14100" max="14100" width="7.33203125" style="103" bestFit="1" customWidth="1"/>
    <col min="14101" max="14102" width="4.25" style="103" customWidth="1"/>
    <col min="14103" max="14103" width="7.33203125" style="103" bestFit="1" customWidth="1"/>
    <col min="14104" max="14105" width="4.25" style="103" customWidth="1"/>
    <col min="14106" max="14106" width="7.33203125" style="103" bestFit="1" customWidth="1"/>
    <col min="14107" max="14108" width="4.25" style="103" customWidth="1"/>
    <col min="14109" max="14109" width="7.33203125" style="103" bestFit="1" customWidth="1"/>
    <col min="14110" max="14111" width="4.25" style="103" customWidth="1"/>
    <col min="14112" max="14112" width="7.33203125" style="103" bestFit="1" customWidth="1"/>
    <col min="14113" max="14114" width="4.25" style="103" customWidth="1"/>
    <col min="14115" max="14115" width="7.33203125" style="103" bestFit="1" customWidth="1"/>
    <col min="14116" max="14117" width="4.25" style="103" customWidth="1"/>
    <col min="14118" max="14118" width="7.33203125" style="103" bestFit="1" customWidth="1"/>
    <col min="14119" max="14119" width="12.25" style="103" customWidth="1"/>
    <col min="14120" max="14120" width="1.5" style="103" customWidth="1"/>
    <col min="14121" max="14327" width="8.25" style="103"/>
    <col min="14328" max="14328" width="1.5" style="103" customWidth="1"/>
    <col min="14329" max="14329" width="19.58203125" style="103" bestFit="1" customWidth="1"/>
    <col min="14330" max="14331" width="4.25" style="103" customWidth="1"/>
    <col min="14332" max="14332" width="7.33203125" style="103" bestFit="1" customWidth="1"/>
    <col min="14333" max="14334" width="4.25" style="103" customWidth="1"/>
    <col min="14335" max="14335" width="7.33203125" style="103" bestFit="1" customWidth="1"/>
    <col min="14336" max="14337" width="4.25" style="103" customWidth="1"/>
    <col min="14338" max="14338" width="7.33203125" style="103" bestFit="1" customWidth="1"/>
    <col min="14339" max="14340" width="4.25" style="103" customWidth="1"/>
    <col min="14341" max="14341" width="7.33203125" style="103" bestFit="1" customWidth="1"/>
    <col min="14342" max="14343" width="4.25" style="103" customWidth="1"/>
    <col min="14344" max="14344" width="7.33203125" style="103" bestFit="1" customWidth="1"/>
    <col min="14345" max="14346" width="4.25" style="103" customWidth="1"/>
    <col min="14347" max="14347" width="7.33203125" style="103" bestFit="1" customWidth="1"/>
    <col min="14348" max="14349" width="4.25" style="103" customWidth="1"/>
    <col min="14350" max="14350" width="7.33203125" style="103" bestFit="1" customWidth="1"/>
    <col min="14351" max="14352" width="4.25" style="103" customWidth="1"/>
    <col min="14353" max="14353" width="7.33203125" style="103" bestFit="1" customWidth="1"/>
    <col min="14354" max="14355" width="4.25" style="103" customWidth="1"/>
    <col min="14356" max="14356" width="7.33203125" style="103" bestFit="1" customWidth="1"/>
    <col min="14357" max="14358" width="4.25" style="103" customWidth="1"/>
    <col min="14359" max="14359" width="7.33203125" style="103" bestFit="1" customWidth="1"/>
    <col min="14360" max="14361" width="4.25" style="103" customWidth="1"/>
    <col min="14362" max="14362" width="7.33203125" style="103" bestFit="1" customWidth="1"/>
    <col min="14363" max="14364" width="4.25" style="103" customWidth="1"/>
    <col min="14365" max="14365" width="7.33203125" style="103" bestFit="1" customWidth="1"/>
    <col min="14366" max="14367" width="4.25" style="103" customWidth="1"/>
    <col min="14368" max="14368" width="7.33203125" style="103" bestFit="1" customWidth="1"/>
    <col min="14369" max="14370" width="4.25" style="103" customWidth="1"/>
    <col min="14371" max="14371" width="7.33203125" style="103" bestFit="1" customWidth="1"/>
    <col min="14372" max="14373" width="4.25" style="103" customWidth="1"/>
    <col min="14374" max="14374" width="7.33203125" style="103" bestFit="1" customWidth="1"/>
    <col min="14375" max="14375" width="12.25" style="103" customWidth="1"/>
    <col min="14376" max="14376" width="1.5" style="103" customWidth="1"/>
    <col min="14377" max="14583" width="8.25" style="103"/>
    <col min="14584" max="14584" width="1.5" style="103" customWidth="1"/>
    <col min="14585" max="14585" width="19.58203125" style="103" bestFit="1" customWidth="1"/>
    <col min="14586" max="14587" width="4.25" style="103" customWidth="1"/>
    <col min="14588" max="14588" width="7.33203125" style="103" bestFit="1" customWidth="1"/>
    <col min="14589" max="14590" width="4.25" style="103" customWidth="1"/>
    <col min="14591" max="14591" width="7.33203125" style="103" bestFit="1" customWidth="1"/>
    <col min="14592" max="14593" width="4.25" style="103" customWidth="1"/>
    <col min="14594" max="14594" width="7.33203125" style="103" bestFit="1" customWidth="1"/>
    <col min="14595" max="14596" width="4.25" style="103" customWidth="1"/>
    <col min="14597" max="14597" width="7.33203125" style="103" bestFit="1" customWidth="1"/>
    <col min="14598" max="14599" width="4.25" style="103" customWidth="1"/>
    <col min="14600" max="14600" width="7.33203125" style="103" bestFit="1" customWidth="1"/>
    <col min="14601" max="14602" width="4.25" style="103" customWidth="1"/>
    <col min="14603" max="14603" width="7.33203125" style="103" bestFit="1" customWidth="1"/>
    <col min="14604" max="14605" width="4.25" style="103" customWidth="1"/>
    <col min="14606" max="14606" width="7.33203125" style="103" bestFit="1" customWidth="1"/>
    <col min="14607" max="14608" width="4.25" style="103" customWidth="1"/>
    <col min="14609" max="14609" width="7.33203125" style="103" bestFit="1" customWidth="1"/>
    <col min="14610" max="14611" width="4.25" style="103" customWidth="1"/>
    <col min="14612" max="14612" width="7.33203125" style="103" bestFit="1" customWidth="1"/>
    <col min="14613" max="14614" width="4.25" style="103" customWidth="1"/>
    <col min="14615" max="14615" width="7.33203125" style="103" bestFit="1" customWidth="1"/>
    <col min="14616" max="14617" width="4.25" style="103" customWidth="1"/>
    <col min="14618" max="14618" width="7.33203125" style="103" bestFit="1" customWidth="1"/>
    <col min="14619" max="14620" width="4.25" style="103" customWidth="1"/>
    <col min="14621" max="14621" width="7.33203125" style="103" bestFit="1" customWidth="1"/>
    <col min="14622" max="14623" width="4.25" style="103" customWidth="1"/>
    <col min="14624" max="14624" width="7.33203125" style="103" bestFit="1" customWidth="1"/>
    <col min="14625" max="14626" width="4.25" style="103" customWidth="1"/>
    <col min="14627" max="14627" width="7.33203125" style="103" bestFit="1" customWidth="1"/>
    <col min="14628" max="14629" width="4.25" style="103" customWidth="1"/>
    <col min="14630" max="14630" width="7.33203125" style="103" bestFit="1" customWidth="1"/>
    <col min="14631" max="14631" width="12.25" style="103" customWidth="1"/>
    <col min="14632" max="14632" width="1.5" style="103" customWidth="1"/>
    <col min="14633" max="14839" width="8.25" style="103"/>
    <col min="14840" max="14840" width="1.5" style="103" customWidth="1"/>
    <col min="14841" max="14841" width="19.58203125" style="103" bestFit="1" customWidth="1"/>
    <col min="14842" max="14843" width="4.25" style="103" customWidth="1"/>
    <col min="14844" max="14844" width="7.33203125" style="103" bestFit="1" customWidth="1"/>
    <col min="14845" max="14846" width="4.25" style="103" customWidth="1"/>
    <col min="14847" max="14847" width="7.33203125" style="103" bestFit="1" customWidth="1"/>
    <col min="14848" max="14849" width="4.25" style="103" customWidth="1"/>
    <col min="14850" max="14850" width="7.33203125" style="103" bestFit="1" customWidth="1"/>
    <col min="14851" max="14852" width="4.25" style="103" customWidth="1"/>
    <col min="14853" max="14853" width="7.33203125" style="103" bestFit="1" customWidth="1"/>
    <col min="14854" max="14855" width="4.25" style="103" customWidth="1"/>
    <col min="14856" max="14856" width="7.33203125" style="103" bestFit="1" customWidth="1"/>
    <col min="14857" max="14858" width="4.25" style="103" customWidth="1"/>
    <col min="14859" max="14859" width="7.33203125" style="103" bestFit="1" customWidth="1"/>
    <col min="14860" max="14861" width="4.25" style="103" customWidth="1"/>
    <col min="14862" max="14862" width="7.33203125" style="103" bestFit="1" customWidth="1"/>
    <col min="14863" max="14864" width="4.25" style="103" customWidth="1"/>
    <col min="14865" max="14865" width="7.33203125" style="103" bestFit="1" customWidth="1"/>
    <col min="14866" max="14867" width="4.25" style="103" customWidth="1"/>
    <col min="14868" max="14868" width="7.33203125" style="103" bestFit="1" customWidth="1"/>
    <col min="14869" max="14870" width="4.25" style="103" customWidth="1"/>
    <col min="14871" max="14871" width="7.33203125" style="103" bestFit="1" customWidth="1"/>
    <col min="14872" max="14873" width="4.25" style="103" customWidth="1"/>
    <col min="14874" max="14874" width="7.33203125" style="103" bestFit="1" customWidth="1"/>
    <col min="14875" max="14876" width="4.25" style="103" customWidth="1"/>
    <col min="14877" max="14877" width="7.33203125" style="103" bestFit="1" customWidth="1"/>
    <col min="14878" max="14879" width="4.25" style="103" customWidth="1"/>
    <col min="14880" max="14880" width="7.33203125" style="103" bestFit="1" customWidth="1"/>
    <col min="14881" max="14882" width="4.25" style="103" customWidth="1"/>
    <col min="14883" max="14883" width="7.33203125" style="103" bestFit="1" customWidth="1"/>
    <col min="14884" max="14885" width="4.25" style="103" customWidth="1"/>
    <col min="14886" max="14886" width="7.33203125" style="103" bestFit="1" customWidth="1"/>
    <col min="14887" max="14887" width="12.25" style="103" customWidth="1"/>
    <col min="14888" max="14888" width="1.5" style="103" customWidth="1"/>
    <col min="14889" max="15095" width="8.25" style="103"/>
    <col min="15096" max="15096" width="1.5" style="103" customWidth="1"/>
    <col min="15097" max="15097" width="19.58203125" style="103" bestFit="1" customWidth="1"/>
    <col min="15098" max="15099" width="4.25" style="103" customWidth="1"/>
    <col min="15100" max="15100" width="7.33203125" style="103" bestFit="1" customWidth="1"/>
    <col min="15101" max="15102" width="4.25" style="103" customWidth="1"/>
    <col min="15103" max="15103" width="7.33203125" style="103" bestFit="1" customWidth="1"/>
    <col min="15104" max="15105" width="4.25" style="103" customWidth="1"/>
    <col min="15106" max="15106" width="7.33203125" style="103" bestFit="1" customWidth="1"/>
    <col min="15107" max="15108" width="4.25" style="103" customWidth="1"/>
    <col min="15109" max="15109" width="7.33203125" style="103" bestFit="1" customWidth="1"/>
    <col min="15110" max="15111" width="4.25" style="103" customWidth="1"/>
    <col min="15112" max="15112" width="7.33203125" style="103" bestFit="1" customWidth="1"/>
    <col min="15113" max="15114" width="4.25" style="103" customWidth="1"/>
    <col min="15115" max="15115" width="7.33203125" style="103" bestFit="1" customWidth="1"/>
    <col min="15116" max="15117" width="4.25" style="103" customWidth="1"/>
    <col min="15118" max="15118" width="7.33203125" style="103" bestFit="1" customWidth="1"/>
    <col min="15119" max="15120" width="4.25" style="103" customWidth="1"/>
    <col min="15121" max="15121" width="7.33203125" style="103" bestFit="1" customWidth="1"/>
    <col min="15122" max="15123" width="4.25" style="103" customWidth="1"/>
    <col min="15124" max="15124" width="7.33203125" style="103" bestFit="1" customWidth="1"/>
    <col min="15125" max="15126" width="4.25" style="103" customWidth="1"/>
    <col min="15127" max="15127" width="7.33203125" style="103" bestFit="1" customWidth="1"/>
    <col min="15128" max="15129" width="4.25" style="103" customWidth="1"/>
    <col min="15130" max="15130" width="7.33203125" style="103" bestFit="1" customWidth="1"/>
    <col min="15131" max="15132" width="4.25" style="103" customWidth="1"/>
    <col min="15133" max="15133" width="7.33203125" style="103" bestFit="1" customWidth="1"/>
    <col min="15134" max="15135" width="4.25" style="103" customWidth="1"/>
    <col min="15136" max="15136" width="7.33203125" style="103" bestFit="1" customWidth="1"/>
    <col min="15137" max="15138" width="4.25" style="103" customWidth="1"/>
    <col min="15139" max="15139" width="7.33203125" style="103" bestFit="1" customWidth="1"/>
    <col min="15140" max="15141" width="4.25" style="103" customWidth="1"/>
    <col min="15142" max="15142" width="7.33203125" style="103" bestFit="1" customWidth="1"/>
    <col min="15143" max="15143" width="12.25" style="103" customWidth="1"/>
    <col min="15144" max="15144" width="1.5" style="103" customWidth="1"/>
    <col min="15145" max="15351" width="8.25" style="103"/>
    <col min="15352" max="15352" width="1.5" style="103" customWidth="1"/>
    <col min="15353" max="15353" width="19.58203125" style="103" bestFit="1" customWidth="1"/>
    <col min="15354" max="15355" width="4.25" style="103" customWidth="1"/>
    <col min="15356" max="15356" width="7.33203125" style="103" bestFit="1" customWidth="1"/>
    <col min="15357" max="15358" width="4.25" style="103" customWidth="1"/>
    <col min="15359" max="15359" width="7.33203125" style="103" bestFit="1" customWidth="1"/>
    <col min="15360" max="15361" width="4.25" style="103" customWidth="1"/>
    <col min="15362" max="15362" width="7.33203125" style="103" bestFit="1" customWidth="1"/>
    <col min="15363" max="15364" width="4.25" style="103" customWidth="1"/>
    <col min="15365" max="15365" width="7.33203125" style="103" bestFit="1" customWidth="1"/>
    <col min="15366" max="15367" width="4.25" style="103" customWidth="1"/>
    <col min="15368" max="15368" width="7.33203125" style="103" bestFit="1" customWidth="1"/>
    <col min="15369" max="15370" width="4.25" style="103" customWidth="1"/>
    <col min="15371" max="15371" width="7.33203125" style="103" bestFit="1" customWidth="1"/>
    <col min="15372" max="15373" width="4.25" style="103" customWidth="1"/>
    <col min="15374" max="15374" width="7.33203125" style="103" bestFit="1" customWidth="1"/>
    <col min="15375" max="15376" width="4.25" style="103" customWidth="1"/>
    <col min="15377" max="15377" width="7.33203125" style="103" bestFit="1" customWidth="1"/>
    <col min="15378" max="15379" width="4.25" style="103" customWidth="1"/>
    <col min="15380" max="15380" width="7.33203125" style="103" bestFit="1" customWidth="1"/>
    <col min="15381" max="15382" width="4.25" style="103" customWidth="1"/>
    <col min="15383" max="15383" width="7.33203125" style="103" bestFit="1" customWidth="1"/>
    <col min="15384" max="15385" width="4.25" style="103" customWidth="1"/>
    <col min="15386" max="15386" width="7.33203125" style="103" bestFit="1" customWidth="1"/>
    <col min="15387" max="15388" width="4.25" style="103" customWidth="1"/>
    <col min="15389" max="15389" width="7.33203125" style="103" bestFit="1" customWidth="1"/>
    <col min="15390" max="15391" width="4.25" style="103" customWidth="1"/>
    <col min="15392" max="15392" width="7.33203125" style="103" bestFit="1" customWidth="1"/>
    <col min="15393" max="15394" width="4.25" style="103" customWidth="1"/>
    <col min="15395" max="15395" width="7.33203125" style="103" bestFit="1" customWidth="1"/>
    <col min="15396" max="15397" width="4.25" style="103" customWidth="1"/>
    <col min="15398" max="15398" width="7.33203125" style="103" bestFit="1" customWidth="1"/>
    <col min="15399" max="15399" width="12.25" style="103" customWidth="1"/>
    <col min="15400" max="15400" width="1.5" style="103" customWidth="1"/>
    <col min="15401" max="15607" width="8.25" style="103"/>
    <col min="15608" max="15608" width="1.5" style="103" customWidth="1"/>
    <col min="15609" max="15609" width="19.58203125" style="103" bestFit="1" customWidth="1"/>
    <col min="15610" max="15611" width="4.25" style="103" customWidth="1"/>
    <col min="15612" max="15612" width="7.33203125" style="103" bestFit="1" customWidth="1"/>
    <col min="15613" max="15614" width="4.25" style="103" customWidth="1"/>
    <col min="15615" max="15615" width="7.33203125" style="103" bestFit="1" customWidth="1"/>
    <col min="15616" max="15617" width="4.25" style="103" customWidth="1"/>
    <col min="15618" max="15618" width="7.33203125" style="103" bestFit="1" customWidth="1"/>
    <col min="15619" max="15620" width="4.25" style="103" customWidth="1"/>
    <col min="15621" max="15621" width="7.33203125" style="103" bestFit="1" customWidth="1"/>
    <col min="15622" max="15623" width="4.25" style="103" customWidth="1"/>
    <col min="15624" max="15624" width="7.33203125" style="103" bestFit="1" customWidth="1"/>
    <col min="15625" max="15626" width="4.25" style="103" customWidth="1"/>
    <col min="15627" max="15627" width="7.33203125" style="103" bestFit="1" customWidth="1"/>
    <col min="15628" max="15629" width="4.25" style="103" customWidth="1"/>
    <col min="15630" max="15630" width="7.33203125" style="103" bestFit="1" customWidth="1"/>
    <col min="15631" max="15632" width="4.25" style="103" customWidth="1"/>
    <col min="15633" max="15633" width="7.33203125" style="103" bestFit="1" customWidth="1"/>
    <col min="15634" max="15635" width="4.25" style="103" customWidth="1"/>
    <col min="15636" max="15636" width="7.33203125" style="103" bestFit="1" customWidth="1"/>
    <col min="15637" max="15638" width="4.25" style="103" customWidth="1"/>
    <col min="15639" max="15639" width="7.33203125" style="103" bestFit="1" customWidth="1"/>
    <col min="15640" max="15641" width="4.25" style="103" customWidth="1"/>
    <col min="15642" max="15642" width="7.33203125" style="103" bestFit="1" customWidth="1"/>
    <col min="15643" max="15644" width="4.25" style="103" customWidth="1"/>
    <col min="15645" max="15645" width="7.33203125" style="103" bestFit="1" customWidth="1"/>
    <col min="15646" max="15647" width="4.25" style="103" customWidth="1"/>
    <col min="15648" max="15648" width="7.33203125" style="103" bestFit="1" customWidth="1"/>
    <col min="15649" max="15650" width="4.25" style="103" customWidth="1"/>
    <col min="15651" max="15651" width="7.33203125" style="103" bestFit="1" customWidth="1"/>
    <col min="15652" max="15653" width="4.25" style="103" customWidth="1"/>
    <col min="15654" max="15654" width="7.33203125" style="103" bestFit="1" customWidth="1"/>
    <col min="15655" max="15655" width="12.25" style="103" customWidth="1"/>
    <col min="15656" max="15656" width="1.5" style="103" customWidth="1"/>
    <col min="15657" max="15863" width="8.25" style="103"/>
    <col min="15864" max="15864" width="1.5" style="103" customWidth="1"/>
    <col min="15865" max="15865" width="19.58203125" style="103" bestFit="1" customWidth="1"/>
    <col min="15866" max="15867" width="4.25" style="103" customWidth="1"/>
    <col min="15868" max="15868" width="7.33203125" style="103" bestFit="1" customWidth="1"/>
    <col min="15869" max="15870" width="4.25" style="103" customWidth="1"/>
    <col min="15871" max="15871" width="7.33203125" style="103" bestFit="1" customWidth="1"/>
    <col min="15872" max="15873" width="4.25" style="103" customWidth="1"/>
    <col min="15874" max="15874" width="7.33203125" style="103" bestFit="1" customWidth="1"/>
    <col min="15875" max="15876" width="4.25" style="103" customWidth="1"/>
    <col min="15877" max="15877" width="7.33203125" style="103" bestFit="1" customWidth="1"/>
    <col min="15878" max="15879" width="4.25" style="103" customWidth="1"/>
    <col min="15880" max="15880" width="7.33203125" style="103" bestFit="1" customWidth="1"/>
    <col min="15881" max="15882" width="4.25" style="103" customWidth="1"/>
    <col min="15883" max="15883" width="7.33203125" style="103" bestFit="1" customWidth="1"/>
    <col min="15884" max="15885" width="4.25" style="103" customWidth="1"/>
    <col min="15886" max="15886" width="7.33203125" style="103" bestFit="1" customWidth="1"/>
    <col min="15887" max="15888" width="4.25" style="103" customWidth="1"/>
    <col min="15889" max="15889" width="7.33203125" style="103" bestFit="1" customWidth="1"/>
    <col min="15890" max="15891" width="4.25" style="103" customWidth="1"/>
    <col min="15892" max="15892" width="7.33203125" style="103" bestFit="1" customWidth="1"/>
    <col min="15893" max="15894" width="4.25" style="103" customWidth="1"/>
    <col min="15895" max="15895" width="7.33203125" style="103" bestFit="1" customWidth="1"/>
    <col min="15896" max="15897" width="4.25" style="103" customWidth="1"/>
    <col min="15898" max="15898" width="7.33203125" style="103" bestFit="1" customWidth="1"/>
    <col min="15899" max="15900" width="4.25" style="103" customWidth="1"/>
    <col min="15901" max="15901" width="7.33203125" style="103" bestFit="1" customWidth="1"/>
    <col min="15902" max="15903" width="4.25" style="103" customWidth="1"/>
    <col min="15904" max="15904" width="7.33203125" style="103" bestFit="1" customWidth="1"/>
    <col min="15905" max="15906" width="4.25" style="103" customWidth="1"/>
    <col min="15907" max="15907" width="7.33203125" style="103" bestFit="1" customWidth="1"/>
    <col min="15908" max="15909" width="4.25" style="103" customWidth="1"/>
    <col min="15910" max="15910" width="7.33203125" style="103" bestFit="1" customWidth="1"/>
    <col min="15911" max="15911" width="12.25" style="103" customWidth="1"/>
    <col min="15912" max="15912" width="1.5" style="103" customWidth="1"/>
    <col min="15913" max="16119" width="8.25" style="103"/>
    <col min="16120" max="16120" width="1.5" style="103" customWidth="1"/>
    <col min="16121" max="16121" width="19.58203125" style="103" bestFit="1" customWidth="1"/>
    <col min="16122" max="16123" width="4.25" style="103" customWidth="1"/>
    <col min="16124" max="16124" width="7.33203125" style="103" bestFit="1" customWidth="1"/>
    <col min="16125" max="16126" width="4.25" style="103" customWidth="1"/>
    <col min="16127" max="16127" width="7.33203125" style="103" bestFit="1" customWidth="1"/>
    <col min="16128" max="16129" width="4.25" style="103" customWidth="1"/>
    <col min="16130" max="16130" width="7.33203125" style="103" bestFit="1" customWidth="1"/>
    <col min="16131" max="16132" width="4.25" style="103" customWidth="1"/>
    <col min="16133" max="16133" width="7.33203125" style="103" bestFit="1" customWidth="1"/>
    <col min="16134" max="16135" width="4.25" style="103" customWidth="1"/>
    <col min="16136" max="16136" width="7.33203125" style="103" bestFit="1" customWidth="1"/>
    <col min="16137" max="16138" width="4.25" style="103" customWidth="1"/>
    <col min="16139" max="16139" width="7.33203125" style="103" bestFit="1" customWidth="1"/>
    <col min="16140" max="16141" width="4.25" style="103" customWidth="1"/>
    <col min="16142" max="16142" width="7.33203125" style="103" bestFit="1" customWidth="1"/>
    <col min="16143" max="16144" width="4.25" style="103" customWidth="1"/>
    <col min="16145" max="16145" width="7.33203125" style="103" bestFit="1" customWidth="1"/>
    <col min="16146" max="16147" width="4.25" style="103" customWidth="1"/>
    <col min="16148" max="16148" width="7.33203125" style="103" bestFit="1" customWidth="1"/>
    <col min="16149" max="16150" width="4.25" style="103" customWidth="1"/>
    <col min="16151" max="16151" width="7.33203125" style="103" bestFit="1" customWidth="1"/>
    <col min="16152" max="16153" width="4.25" style="103" customWidth="1"/>
    <col min="16154" max="16154" width="7.33203125" style="103" bestFit="1" customWidth="1"/>
    <col min="16155" max="16156" width="4.25" style="103" customWidth="1"/>
    <col min="16157" max="16157" width="7.33203125" style="103" bestFit="1" customWidth="1"/>
    <col min="16158" max="16159" width="4.25" style="103" customWidth="1"/>
    <col min="16160" max="16160" width="7.33203125" style="103" bestFit="1" customWidth="1"/>
    <col min="16161" max="16162" width="4.25" style="103" customWidth="1"/>
    <col min="16163" max="16163" width="7.33203125" style="103" bestFit="1" customWidth="1"/>
    <col min="16164" max="16165" width="4.25" style="103" customWidth="1"/>
    <col min="16166" max="16166" width="7.33203125" style="103" bestFit="1" customWidth="1"/>
    <col min="16167" max="16167" width="12.25" style="103" customWidth="1"/>
    <col min="16168" max="16168" width="1.5" style="103" customWidth="1"/>
    <col min="16169" max="16384" width="8.25" style="103"/>
  </cols>
  <sheetData>
    <row r="1" spans="1:39" ht="18.75" customHeight="1">
      <c r="A1" s="102"/>
      <c r="B1" s="230" t="s">
        <v>919</v>
      </c>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row>
    <row r="2" spans="1:39" ht="22.5" customHeight="1" thickBot="1">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row>
    <row r="3" spans="1:39" ht="20.149999999999999" customHeight="1">
      <c r="B3" s="244" t="s">
        <v>784</v>
      </c>
      <c r="C3" s="164" t="s">
        <v>920</v>
      </c>
      <c r="D3" s="165"/>
      <c r="E3" s="166" t="s">
        <v>699</v>
      </c>
      <c r="F3" s="164" t="s">
        <v>920</v>
      </c>
      <c r="G3" s="165"/>
      <c r="H3" s="166" t="s">
        <v>699</v>
      </c>
      <c r="I3" s="164" t="s">
        <v>920</v>
      </c>
      <c r="J3" s="165"/>
      <c r="K3" s="166" t="s">
        <v>699</v>
      </c>
      <c r="L3" s="164" t="s">
        <v>920</v>
      </c>
      <c r="M3" s="165"/>
      <c r="N3" s="166" t="s">
        <v>699</v>
      </c>
      <c r="O3" s="164" t="s">
        <v>920</v>
      </c>
      <c r="P3" s="165"/>
      <c r="Q3" s="166" t="s">
        <v>699</v>
      </c>
      <c r="R3" s="164" t="s">
        <v>920</v>
      </c>
      <c r="S3" s="165"/>
      <c r="T3" s="166" t="s">
        <v>699</v>
      </c>
      <c r="U3" s="164" t="s">
        <v>920</v>
      </c>
      <c r="V3" s="165"/>
      <c r="W3" s="166" t="s">
        <v>699</v>
      </c>
      <c r="X3" s="164" t="s">
        <v>920</v>
      </c>
      <c r="Y3" s="165"/>
      <c r="Z3" s="166" t="s">
        <v>699</v>
      </c>
      <c r="AA3" s="164" t="s">
        <v>920</v>
      </c>
      <c r="AB3" s="165"/>
      <c r="AC3" s="166" t="s">
        <v>699</v>
      </c>
      <c r="AD3" s="164" t="s">
        <v>920</v>
      </c>
      <c r="AE3" s="165"/>
      <c r="AF3" s="166" t="s">
        <v>699</v>
      </c>
      <c r="AG3" s="164" t="s">
        <v>920</v>
      </c>
      <c r="AH3" s="165"/>
      <c r="AI3" s="166" t="s">
        <v>699</v>
      </c>
      <c r="AJ3" s="164" t="s">
        <v>920</v>
      </c>
      <c r="AK3" s="165"/>
      <c r="AL3" s="166" t="s">
        <v>699</v>
      </c>
      <c r="AM3" s="247" t="s">
        <v>785</v>
      </c>
    </row>
    <row r="4" spans="1:39" ht="20.149999999999999" customHeight="1">
      <c r="B4" s="245"/>
      <c r="C4" s="167"/>
      <c r="D4" s="168"/>
      <c r="E4" s="169" t="s">
        <v>921</v>
      </c>
      <c r="F4" s="167"/>
      <c r="G4" s="168"/>
      <c r="H4" s="169" t="s">
        <v>921</v>
      </c>
      <c r="I4" s="167"/>
      <c r="J4" s="168"/>
      <c r="K4" s="169" t="s">
        <v>921</v>
      </c>
      <c r="L4" s="167"/>
      <c r="M4" s="168"/>
      <c r="N4" s="169" t="s">
        <v>921</v>
      </c>
      <c r="O4" s="167"/>
      <c r="P4" s="168"/>
      <c r="Q4" s="169" t="s">
        <v>921</v>
      </c>
      <c r="R4" s="167"/>
      <c r="S4" s="168"/>
      <c r="T4" s="169" t="s">
        <v>921</v>
      </c>
      <c r="U4" s="167"/>
      <c r="V4" s="168"/>
      <c r="W4" s="169" t="s">
        <v>921</v>
      </c>
      <c r="X4" s="167"/>
      <c r="Y4" s="168"/>
      <c r="Z4" s="169" t="s">
        <v>921</v>
      </c>
      <c r="AA4" s="167"/>
      <c r="AB4" s="168"/>
      <c r="AC4" s="169" t="s">
        <v>921</v>
      </c>
      <c r="AD4" s="167"/>
      <c r="AE4" s="168"/>
      <c r="AF4" s="169" t="s">
        <v>921</v>
      </c>
      <c r="AG4" s="167"/>
      <c r="AH4" s="168"/>
      <c r="AI4" s="169" t="s">
        <v>921</v>
      </c>
      <c r="AJ4" s="167"/>
      <c r="AK4" s="168"/>
      <c r="AL4" s="169" t="s">
        <v>921</v>
      </c>
      <c r="AM4" s="248"/>
    </row>
    <row r="5" spans="1:39" ht="20" customHeight="1">
      <c r="B5" s="245"/>
      <c r="C5" s="238" t="s">
        <v>786</v>
      </c>
      <c r="D5" s="240" t="s">
        <v>787</v>
      </c>
      <c r="E5" s="242" t="s">
        <v>788</v>
      </c>
      <c r="F5" s="238" t="s">
        <v>789</v>
      </c>
      <c r="G5" s="240" t="s">
        <v>787</v>
      </c>
      <c r="H5" s="242" t="s">
        <v>788</v>
      </c>
      <c r="I5" s="238" t="s">
        <v>790</v>
      </c>
      <c r="J5" s="240" t="s">
        <v>787</v>
      </c>
      <c r="K5" s="242" t="s">
        <v>788</v>
      </c>
      <c r="L5" s="238" t="s">
        <v>789</v>
      </c>
      <c r="M5" s="240" t="s">
        <v>787</v>
      </c>
      <c r="N5" s="242" t="s">
        <v>788</v>
      </c>
      <c r="O5" s="238" t="s">
        <v>786</v>
      </c>
      <c r="P5" s="240" t="s">
        <v>787</v>
      </c>
      <c r="Q5" s="242" t="s">
        <v>788</v>
      </c>
      <c r="R5" s="238" t="s">
        <v>789</v>
      </c>
      <c r="S5" s="240" t="s">
        <v>787</v>
      </c>
      <c r="T5" s="242" t="s">
        <v>788</v>
      </c>
      <c r="U5" s="238" t="s">
        <v>790</v>
      </c>
      <c r="V5" s="240" t="s">
        <v>787</v>
      </c>
      <c r="W5" s="242" t="s">
        <v>788</v>
      </c>
      <c r="X5" s="238" t="s">
        <v>789</v>
      </c>
      <c r="Y5" s="240" t="s">
        <v>787</v>
      </c>
      <c r="Z5" s="242" t="s">
        <v>788</v>
      </c>
      <c r="AA5" s="238" t="s">
        <v>786</v>
      </c>
      <c r="AB5" s="240" t="s">
        <v>787</v>
      </c>
      <c r="AC5" s="242" t="s">
        <v>788</v>
      </c>
      <c r="AD5" s="238" t="s">
        <v>789</v>
      </c>
      <c r="AE5" s="240" t="s">
        <v>787</v>
      </c>
      <c r="AF5" s="242" t="s">
        <v>788</v>
      </c>
      <c r="AG5" s="238" t="s">
        <v>790</v>
      </c>
      <c r="AH5" s="240" t="s">
        <v>787</v>
      </c>
      <c r="AI5" s="242" t="s">
        <v>788</v>
      </c>
      <c r="AJ5" s="238" t="s">
        <v>789</v>
      </c>
      <c r="AK5" s="240" t="s">
        <v>787</v>
      </c>
      <c r="AL5" s="242" t="s">
        <v>788</v>
      </c>
      <c r="AM5" s="248"/>
    </row>
    <row r="6" spans="1:39" ht="51.5" customHeight="1" thickBot="1">
      <c r="B6" s="246"/>
      <c r="C6" s="239"/>
      <c r="D6" s="241"/>
      <c r="E6" s="243"/>
      <c r="F6" s="239"/>
      <c r="G6" s="241"/>
      <c r="H6" s="243"/>
      <c r="I6" s="239"/>
      <c r="J6" s="241"/>
      <c r="K6" s="243"/>
      <c r="L6" s="239"/>
      <c r="M6" s="241"/>
      <c r="N6" s="243"/>
      <c r="O6" s="239"/>
      <c r="P6" s="241"/>
      <c r="Q6" s="243"/>
      <c r="R6" s="239"/>
      <c r="S6" s="241"/>
      <c r="T6" s="243"/>
      <c r="U6" s="239"/>
      <c r="V6" s="241"/>
      <c r="W6" s="243"/>
      <c r="X6" s="239"/>
      <c r="Y6" s="241"/>
      <c r="Z6" s="243"/>
      <c r="AA6" s="239"/>
      <c r="AB6" s="241"/>
      <c r="AC6" s="243"/>
      <c r="AD6" s="239"/>
      <c r="AE6" s="241"/>
      <c r="AF6" s="243"/>
      <c r="AG6" s="239"/>
      <c r="AH6" s="241"/>
      <c r="AI6" s="243"/>
      <c r="AJ6" s="239"/>
      <c r="AK6" s="241"/>
      <c r="AL6" s="243"/>
      <c r="AM6" s="249"/>
    </row>
    <row r="7" spans="1:39" ht="20.5" customHeight="1">
      <c r="B7" s="104" t="s">
        <v>791</v>
      </c>
      <c r="C7" s="105"/>
      <c r="D7" s="106"/>
      <c r="E7" s="107"/>
      <c r="F7" s="105"/>
      <c r="G7" s="106"/>
      <c r="H7" s="107"/>
      <c r="I7" s="105"/>
      <c r="J7" s="106"/>
      <c r="K7" s="107"/>
      <c r="L7" s="108"/>
      <c r="M7" s="109"/>
      <c r="N7" s="110"/>
      <c r="O7" s="105"/>
      <c r="P7" s="106"/>
      <c r="Q7" s="107"/>
      <c r="R7" s="105"/>
      <c r="S7" s="106"/>
      <c r="T7" s="107"/>
      <c r="U7" s="105"/>
      <c r="V7" s="106"/>
      <c r="W7" s="107"/>
      <c r="X7" s="108"/>
      <c r="Y7" s="109"/>
      <c r="Z7" s="110"/>
      <c r="AA7" s="105"/>
      <c r="AB7" s="106"/>
      <c r="AC7" s="107"/>
      <c r="AD7" s="105"/>
      <c r="AE7" s="106"/>
      <c r="AF7" s="107"/>
      <c r="AG7" s="105"/>
      <c r="AH7" s="106"/>
      <c r="AI7" s="107"/>
      <c r="AJ7" s="108"/>
      <c r="AK7" s="109"/>
      <c r="AL7" s="110"/>
      <c r="AM7" s="111"/>
    </row>
    <row r="8" spans="1:39" ht="20.5" customHeight="1">
      <c r="B8" s="112" t="s">
        <v>792</v>
      </c>
      <c r="C8" s="113"/>
      <c r="D8" s="114"/>
      <c r="E8" s="115"/>
      <c r="F8" s="113"/>
      <c r="G8" s="114"/>
      <c r="H8" s="115"/>
      <c r="I8" s="113"/>
      <c r="J8" s="114"/>
      <c r="K8" s="115"/>
      <c r="L8" s="139"/>
      <c r="M8" s="140"/>
      <c r="N8" s="141"/>
      <c r="O8" s="113"/>
      <c r="P8" s="114"/>
      <c r="Q8" s="115"/>
      <c r="R8" s="113"/>
      <c r="S8" s="114"/>
      <c r="T8" s="115"/>
      <c r="U8" s="113"/>
      <c r="V8" s="114"/>
      <c r="W8" s="115"/>
      <c r="X8" s="139"/>
      <c r="Y8" s="140"/>
      <c r="Z8" s="141"/>
      <c r="AA8" s="113"/>
      <c r="AB8" s="114"/>
      <c r="AC8" s="115"/>
      <c r="AD8" s="113"/>
      <c r="AE8" s="114"/>
      <c r="AF8" s="115"/>
      <c r="AG8" s="113"/>
      <c r="AH8" s="114"/>
      <c r="AI8" s="115"/>
      <c r="AJ8" s="139"/>
      <c r="AK8" s="140"/>
      <c r="AL8" s="141"/>
      <c r="AM8" s="111"/>
    </row>
    <row r="9" spans="1:39" ht="20" customHeight="1">
      <c r="B9" s="112" t="s">
        <v>793</v>
      </c>
      <c r="C9" s="113"/>
      <c r="D9" s="114"/>
      <c r="E9" s="115"/>
      <c r="F9" s="113"/>
      <c r="G9" s="114"/>
      <c r="H9" s="115"/>
      <c r="I9" s="113"/>
      <c r="J9" s="114"/>
      <c r="K9" s="115"/>
      <c r="L9" s="139"/>
      <c r="M9" s="140"/>
      <c r="N9" s="141"/>
      <c r="O9" s="113"/>
      <c r="P9" s="114"/>
      <c r="Q9" s="115"/>
      <c r="R9" s="113"/>
      <c r="S9" s="114"/>
      <c r="T9" s="115"/>
      <c r="U9" s="113"/>
      <c r="V9" s="114"/>
      <c r="W9" s="115"/>
      <c r="X9" s="139"/>
      <c r="Y9" s="140"/>
      <c r="Z9" s="141"/>
      <c r="AA9" s="113"/>
      <c r="AB9" s="114"/>
      <c r="AC9" s="115"/>
      <c r="AD9" s="113"/>
      <c r="AE9" s="114"/>
      <c r="AF9" s="115"/>
      <c r="AG9" s="113"/>
      <c r="AH9" s="114"/>
      <c r="AI9" s="115"/>
      <c r="AJ9" s="139"/>
      <c r="AK9" s="140"/>
      <c r="AL9" s="141"/>
      <c r="AM9" s="111"/>
    </row>
    <row r="10" spans="1:39" ht="20.149999999999999" customHeight="1">
      <c r="B10" s="112" t="s">
        <v>794</v>
      </c>
      <c r="C10" s="113"/>
      <c r="D10" s="114"/>
      <c r="E10" s="115"/>
      <c r="F10" s="113"/>
      <c r="G10" s="114"/>
      <c r="H10" s="115"/>
      <c r="I10" s="113"/>
      <c r="J10" s="114"/>
      <c r="K10" s="115"/>
      <c r="L10" s="139"/>
      <c r="M10" s="140"/>
      <c r="N10" s="141"/>
      <c r="O10" s="113"/>
      <c r="P10" s="114"/>
      <c r="Q10" s="115"/>
      <c r="R10" s="113"/>
      <c r="S10" s="114"/>
      <c r="T10" s="115"/>
      <c r="U10" s="113"/>
      <c r="V10" s="114"/>
      <c r="W10" s="115"/>
      <c r="X10" s="139"/>
      <c r="Y10" s="140"/>
      <c r="Z10" s="141"/>
      <c r="AA10" s="113"/>
      <c r="AB10" s="114"/>
      <c r="AC10" s="115"/>
      <c r="AD10" s="113"/>
      <c r="AE10" s="114"/>
      <c r="AF10" s="115"/>
      <c r="AG10" s="113"/>
      <c r="AH10" s="114"/>
      <c r="AI10" s="115"/>
      <c r="AJ10" s="139"/>
      <c r="AK10" s="140"/>
      <c r="AL10" s="141"/>
      <c r="AM10" s="111"/>
    </row>
    <row r="11" spans="1:39" ht="20.149999999999999" customHeight="1">
      <c r="B11" s="112" t="s">
        <v>795</v>
      </c>
      <c r="C11" s="113"/>
      <c r="D11" s="114"/>
      <c r="E11" s="115"/>
      <c r="F11" s="113"/>
      <c r="G11" s="114"/>
      <c r="H11" s="115"/>
      <c r="I11" s="113"/>
      <c r="J11" s="114"/>
      <c r="K11" s="115"/>
      <c r="L11" s="139"/>
      <c r="M11" s="140"/>
      <c r="N11" s="141"/>
      <c r="O11" s="113"/>
      <c r="P11" s="114"/>
      <c r="Q11" s="115"/>
      <c r="R11" s="113"/>
      <c r="S11" s="114"/>
      <c r="T11" s="115"/>
      <c r="U11" s="113"/>
      <c r="V11" s="114"/>
      <c r="W11" s="115"/>
      <c r="X11" s="139"/>
      <c r="Y11" s="140"/>
      <c r="Z11" s="141"/>
      <c r="AA11" s="113"/>
      <c r="AB11" s="114"/>
      <c r="AC11" s="115"/>
      <c r="AD11" s="113"/>
      <c r="AE11" s="114"/>
      <c r="AF11" s="115"/>
      <c r="AG11" s="113"/>
      <c r="AH11" s="114"/>
      <c r="AI11" s="115"/>
      <c r="AJ11" s="139"/>
      <c r="AK11" s="140"/>
      <c r="AL11" s="141"/>
      <c r="AM11" s="111"/>
    </row>
    <row r="12" spans="1:39" ht="20.149999999999999" customHeight="1">
      <c r="B12" s="112" t="s">
        <v>796</v>
      </c>
      <c r="C12" s="113"/>
      <c r="D12" s="114"/>
      <c r="E12" s="115"/>
      <c r="F12" s="113"/>
      <c r="G12" s="114"/>
      <c r="H12" s="115"/>
      <c r="I12" s="113"/>
      <c r="J12" s="114"/>
      <c r="K12" s="115"/>
      <c r="L12" s="139"/>
      <c r="M12" s="140"/>
      <c r="N12" s="141"/>
      <c r="O12" s="113"/>
      <c r="P12" s="114"/>
      <c r="Q12" s="115"/>
      <c r="R12" s="113"/>
      <c r="S12" s="114"/>
      <c r="T12" s="115"/>
      <c r="U12" s="113"/>
      <c r="V12" s="114"/>
      <c r="W12" s="115"/>
      <c r="X12" s="139"/>
      <c r="Y12" s="140"/>
      <c r="Z12" s="141"/>
      <c r="AA12" s="113"/>
      <c r="AB12" s="114"/>
      <c r="AC12" s="115"/>
      <c r="AD12" s="113"/>
      <c r="AE12" s="114"/>
      <c r="AF12" s="115"/>
      <c r="AG12" s="113"/>
      <c r="AH12" s="114"/>
      <c r="AI12" s="115"/>
      <c r="AJ12" s="139"/>
      <c r="AK12" s="140"/>
      <c r="AL12" s="141"/>
      <c r="AM12" s="111"/>
    </row>
    <row r="13" spans="1:39" ht="20.149999999999999" customHeight="1">
      <c r="B13" s="112" t="s">
        <v>797</v>
      </c>
      <c r="C13" s="113"/>
      <c r="D13" s="114"/>
      <c r="E13" s="115"/>
      <c r="F13" s="113"/>
      <c r="G13" s="114"/>
      <c r="H13" s="115"/>
      <c r="I13" s="113"/>
      <c r="J13" s="114"/>
      <c r="K13" s="115"/>
      <c r="L13" s="139"/>
      <c r="M13" s="140"/>
      <c r="N13" s="141"/>
      <c r="O13" s="113"/>
      <c r="P13" s="114"/>
      <c r="Q13" s="115"/>
      <c r="R13" s="113"/>
      <c r="S13" s="114"/>
      <c r="T13" s="115"/>
      <c r="U13" s="113"/>
      <c r="V13" s="114"/>
      <c r="W13" s="115"/>
      <c r="X13" s="139"/>
      <c r="Y13" s="140"/>
      <c r="Z13" s="141"/>
      <c r="AA13" s="113"/>
      <c r="AB13" s="114"/>
      <c r="AC13" s="115"/>
      <c r="AD13" s="113"/>
      <c r="AE13" s="114"/>
      <c r="AF13" s="115"/>
      <c r="AG13" s="113"/>
      <c r="AH13" s="114"/>
      <c r="AI13" s="115"/>
      <c r="AJ13" s="139"/>
      <c r="AK13" s="140"/>
      <c r="AL13" s="141"/>
      <c r="AM13" s="111"/>
    </row>
    <row r="14" spans="1:39" ht="20.149999999999999" customHeight="1">
      <c r="B14" s="112" t="s">
        <v>798</v>
      </c>
      <c r="C14" s="113"/>
      <c r="D14" s="114"/>
      <c r="E14" s="115"/>
      <c r="F14" s="113"/>
      <c r="G14" s="114"/>
      <c r="H14" s="115"/>
      <c r="I14" s="113"/>
      <c r="J14" s="114"/>
      <c r="K14" s="115"/>
      <c r="L14" s="139"/>
      <c r="M14" s="140"/>
      <c r="N14" s="141"/>
      <c r="O14" s="113"/>
      <c r="P14" s="114"/>
      <c r="Q14" s="115"/>
      <c r="R14" s="113"/>
      <c r="S14" s="114"/>
      <c r="T14" s="115"/>
      <c r="U14" s="113"/>
      <c r="V14" s="114"/>
      <c r="W14" s="115"/>
      <c r="X14" s="139"/>
      <c r="Y14" s="140"/>
      <c r="Z14" s="141"/>
      <c r="AA14" s="113"/>
      <c r="AB14" s="114"/>
      <c r="AC14" s="115"/>
      <c r="AD14" s="113"/>
      <c r="AE14" s="114"/>
      <c r="AF14" s="115"/>
      <c r="AG14" s="113"/>
      <c r="AH14" s="114"/>
      <c r="AI14" s="115"/>
      <c r="AJ14" s="139"/>
      <c r="AK14" s="140"/>
      <c r="AL14" s="141"/>
      <c r="AM14" s="111"/>
    </row>
    <row r="15" spans="1:39" ht="20.149999999999999" customHeight="1">
      <c r="B15" s="112" t="s">
        <v>799</v>
      </c>
      <c r="C15" s="113"/>
      <c r="D15" s="114"/>
      <c r="E15" s="115"/>
      <c r="F15" s="113"/>
      <c r="G15" s="114"/>
      <c r="H15" s="115"/>
      <c r="I15" s="113"/>
      <c r="J15" s="114"/>
      <c r="K15" s="115"/>
      <c r="L15" s="139"/>
      <c r="M15" s="140"/>
      <c r="N15" s="141"/>
      <c r="O15" s="113"/>
      <c r="P15" s="114"/>
      <c r="Q15" s="115"/>
      <c r="R15" s="113"/>
      <c r="S15" s="114"/>
      <c r="T15" s="115"/>
      <c r="U15" s="113"/>
      <c r="V15" s="114"/>
      <c r="W15" s="115"/>
      <c r="X15" s="139"/>
      <c r="Y15" s="140"/>
      <c r="Z15" s="141"/>
      <c r="AA15" s="113"/>
      <c r="AB15" s="114"/>
      <c r="AC15" s="115"/>
      <c r="AD15" s="113"/>
      <c r="AE15" s="114"/>
      <c r="AF15" s="115"/>
      <c r="AG15" s="113"/>
      <c r="AH15" s="114"/>
      <c r="AI15" s="115"/>
      <c r="AJ15" s="139"/>
      <c r="AK15" s="140"/>
      <c r="AL15" s="141"/>
      <c r="AM15" s="111"/>
    </row>
    <row r="16" spans="1:39" ht="20.149999999999999" customHeight="1">
      <c r="B16" s="112" t="s">
        <v>800</v>
      </c>
      <c r="C16" s="113"/>
      <c r="D16" s="114"/>
      <c r="E16" s="115"/>
      <c r="F16" s="113"/>
      <c r="G16" s="114"/>
      <c r="H16" s="115"/>
      <c r="I16" s="113"/>
      <c r="J16" s="114"/>
      <c r="K16" s="115"/>
      <c r="L16" s="139"/>
      <c r="M16" s="140"/>
      <c r="N16" s="141"/>
      <c r="O16" s="113"/>
      <c r="P16" s="114"/>
      <c r="Q16" s="115"/>
      <c r="R16" s="113"/>
      <c r="S16" s="114"/>
      <c r="T16" s="115"/>
      <c r="U16" s="113"/>
      <c r="V16" s="114"/>
      <c r="W16" s="115"/>
      <c r="X16" s="139"/>
      <c r="Y16" s="140"/>
      <c r="Z16" s="141"/>
      <c r="AA16" s="113"/>
      <c r="AB16" s="114"/>
      <c r="AC16" s="115"/>
      <c r="AD16" s="113"/>
      <c r="AE16" s="114"/>
      <c r="AF16" s="115"/>
      <c r="AG16" s="113"/>
      <c r="AH16" s="114"/>
      <c r="AI16" s="115"/>
      <c r="AJ16" s="139"/>
      <c r="AK16" s="140"/>
      <c r="AL16" s="141"/>
      <c r="AM16" s="111"/>
    </row>
    <row r="17" spans="2:39" ht="20.149999999999999" customHeight="1">
      <c r="B17" s="112" t="s">
        <v>801</v>
      </c>
      <c r="C17" s="113"/>
      <c r="D17" s="114"/>
      <c r="E17" s="115"/>
      <c r="F17" s="113"/>
      <c r="G17" s="114"/>
      <c r="H17" s="115"/>
      <c r="I17" s="113"/>
      <c r="J17" s="114"/>
      <c r="K17" s="115"/>
      <c r="L17" s="139"/>
      <c r="M17" s="140"/>
      <c r="N17" s="141"/>
      <c r="O17" s="113"/>
      <c r="P17" s="114"/>
      <c r="Q17" s="115"/>
      <c r="R17" s="113"/>
      <c r="S17" s="114"/>
      <c r="T17" s="115"/>
      <c r="U17" s="113"/>
      <c r="V17" s="114"/>
      <c r="W17" s="115"/>
      <c r="X17" s="139"/>
      <c r="Y17" s="140"/>
      <c r="Z17" s="141"/>
      <c r="AA17" s="113"/>
      <c r="AB17" s="114"/>
      <c r="AC17" s="115"/>
      <c r="AD17" s="113"/>
      <c r="AE17" s="114"/>
      <c r="AF17" s="115"/>
      <c r="AG17" s="113"/>
      <c r="AH17" s="114"/>
      <c r="AI17" s="115"/>
      <c r="AJ17" s="139"/>
      <c r="AK17" s="140"/>
      <c r="AL17" s="141"/>
      <c r="AM17" s="111"/>
    </row>
    <row r="18" spans="2:39" ht="20.149999999999999" customHeight="1">
      <c r="B18" s="112" t="s">
        <v>802</v>
      </c>
      <c r="C18" s="113"/>
      <c r="D18" s="114"/>
      <c r="E18" s="115"/>
      <c r="F18" s="113"/>
      <c r="G18" s="114"/>
      <c r="H18" s="115"/>
      <c r="I18" s="113"/>
      <c r="J18" s="114"/>
      <c r="K18" s="115"/>
      <c r="L18" s="139"/>
      <c r="M18" s="140"/>
      <c r="N18" s="141"/>
      <c r="O18" s="113"/>
      <c r="P18" s="114"/>
      <c r="Q18" s="115"/>
      <c r="R18" s="113"/>
      <c r="S18" s="114"/>
      <c r="T18" s="115"/>
      <c r="U18" s="113"/>
      <c r="V18" s="114"/>
      <c r="W18" s="115"/>
      <c r="X18" s="139"/>
      <c r="Y18" s="140"/>
      <c r="Z18" s="141"/>
      <c r="AA18" s="113"/>
      <c r="AB18" s="114"/>
      <c r="AC18" s="115"/>
      <c r="AD18" s="113"/>
      <c r="AE18" s="114"/>
      <c r="AF18" s="115"/>
      <c r="AG18" s="113"/>
      <c r="AH18" s="114"/>
      <c r="AI18" s="115"/>
      <c r="AJ18" s="139"/>
      <c r="AK18" s="140"/>
      <c r="AL18" s="141"/>
      <c r="AM18" s="111"/>
    </row>
    <row r="19" spans="2:39" ht="20.149999999999999" customHeight="1">
      <c r="B19" s="112" t="s">
        <v>803</v>
      </c>
      <c r="C19" s="113"/>
      <c r="D19" s="114"/>
      <c r="E19" s="115"/>
      <c r="F19" s="113"/>
      <c r="G19" s="114"/>
      <c r="H19" s="115"/>
      <c r="I19" s="113"/>
      <c r="J19" s="114"/>
      <c r="K19" s="115"/>
      <c r="L19" s="139"/>
      <c r="M19" s="140"/>
      <c r="N19" s="141"/>
      <c r="O19" s="113"/>
      <c r="P19" s="114"/>
      <c r="Q19" s="115"/>
      <c r="R19" s="113"/>
      <c r="S19" s="114"/>
      <c r="T19" s="115"/>
      <c r="U19" s="113"/>
      <c r="V19" s="114"/>
      <c r="W19" s="115"/>
      <c r="X19" s="139"/>
      <c r="Y19" s="140"/>
      <c r="Z19" s="141"/>
      <c r="AA19" s="113"/>
      <c r="AB19" s="114"/>
      <c r="AC19" s="115"/>
      <c r="AD19" s="113"/>
      <c r="AE19" s="114"/>
      <c r="AF19" s="115"/>
      <c r="AG19" s="113"/>
      <c r="AH19" s="114"/>
      <c r="AI19" s="115"/>
      <c r="AJ19" s="139"/>
      <c r="AK19" s="140"/>
      <c r="AL19" s="141"/>
      <c r="AM19" s="111"/>
    </row>
    <row r="20" spans="2:39" ht="20.149999999999999" customHeight="1">
      <c r="B20" s="112" t="s">
        <v>804</v>
      </c>
      <c r="C20" s="113"/>
      <c r="D20" s="114"/>
      <c r="E20" s="115"/>
      <c r="F20" s="113"/>
      <c r="G20" s="114"/>
      <c r="H20" s="115"/>
      <c r="I20" s="113"/>
      <c r="J20" s="114"/>
      <c r="K20" s="115"/>
      <c r="L20" s="139"/>
      <c r="M20" s="140"/>
      <c r="N20" s="141"/>
      <c r="O20" s="113"/>
      <c r="P20" s="114"/>
      <c r="Q20" s="115"/>
      <c r="R20" s="113"/>
      <c r="S20" s="114"/>
      <c r="T20" s="115"/>
      <c r="U20" s="113"/>
      <c r="V20" s="114"/>
      <c r="W20" s="115"/>
      <c r="X20" s="139"/>
      <c r="Y20" s="140"/>
      <c r="Z20" s="141"/>
      <c r="AA20" s="113"/>
      <c r="AB20" s="114"/>
      <c r="AC20" s="115"/>
      <c r="AD20" s="113"/>
      <c r="AE20" s="114"/>
      <c r="AF20" s="115"/>
      <c r="AG20" s="113"/>
      <c r="AH20" s="114"/>
      <c r="AI20" s="115"/>
      <c r="AJ20" s="139"/>
      <c r="AK20" s="140"/>
      <c r="AL20" s="141"/>
      <c r="AM20" s="111"/>
    </row>
    <row r="21" spans="2:39" ht="20.149999999999999" customHeight="1">
      <c r="B21" s="112" t="s">
        <v>805</v>
      </c>
      <c r="C21" s="113"/>
      <c r="D21" s="114"/>
      <c r="E21" s="115"/>
      <c r="F21" s="113"/>
      <c r="G21" s="114"/>
      <c r="H21" s="115"/>
      <c r="I21" s="113"/>
      <c r="J21" s="114"/>
      <c r="K21" s="115"/>
      <c r="L21" s="139"/>
      <c r="M21" s="140"/>
      <c r="N21" s="141"/>
      <c r="O21" s="113"/>
      <c r="P21" s="114"/>
      <c r="Q21" s="115"/>
      <c r="R21" s="113"/>
      <c r="S21" s="114"/>
      <c r="T21" s="115"/>
      <c r="U21" s="113"/>
      <c r="V21" s="114"/>
      <c r="W21" s="115"/>
      <c r="X21" s="139"/>
      <c r="Y21" s="140"/>
      <c r="Z21" s="141"/>
      <c r="AA21" s="113"/>
      <c r="AB21" s="114"/>
      <c r="AC21" s="115"/>
      <c r="AD21" s="113"/>
      <c r="AE21" s="114"/>
      <c r="AF21" s="115"/>
      <c r="AG21" s="113"/>
      <c r="AH21" s="114"/>
      <c r="AI21" s="115"/>
      <c r="AJ21" s="139"/>
      <c r="AK21" s="140"/>
      <c r="AL21" s="141"/>
      <c r="AM21" s="111"/>
    </row>
    <row r="22" spans="2:39" ht="20.149999999999999" customHeight="1">
      <c r="B22" s="112" t="s">
        <v>806</v>
      </c>
      <c r="C22" s="113"/>
      <c r="D22" s="114"/>
      <c r="E22" s="115"/>
      <c r="F22" s="113"/>
      <c r="G22" s="114"/>
      <c r="H22" s="115"/>
      <c r="I22" s="113"/>
      <c r="J22" s="114"/>
      <c r="K22" s="115"/>
      <c r="L22" s="139"/>
      <c r="M22" s="140"/>
      <c r="N22" s="141"/>
      <c r="O22" s="113"/>
      <c r="P22" s="114"/>
      <c r="Q22" s="115"/>
      <c r="R22" s="113"/>
      <c r="S22" s="114"/>
      <c r="T22" s="115"/>
      <c r="U22" s="113"/>
      <c r="V22" s="114"/>
      <c r="W22" s="115"/>
      <c r="X22" s="139"/>
      <c r="Y22" s="140"/>
      <c r="Z22" s="141"/>
      <c r="AA22" s="113"/>
      <c r="AB22" s="114"/>
      <c r="AC22" s="115"/>
      <c r="AD22" s="113"/>
      <c r="AE22" s="114"/>
      <c r="AF22" s="115"/>
      <c r="AG22" s="113"/>
      <c r="AH22" s="114"/>
      <c r="AI22" s="115"/>
      <c r="AJ22" s="139"/>
      <c r="AK22" s="140"/>
      <c r="AL22" s="141"/>
      <c r="AM22" s="111"/>
    </row>
    <row r="23" spans="2:39" ht="20.149999999999999" customHeight="1">
      <c r="B23" s="112" t="s">
        <v>807</v>
      </c>
      <c r="C23" s="113"/>
      <c r="D23" s="114"/>
      <c r="E23" s="115"/>
      <c r="F23" s="113"/>
      <c r="G23" s="114"/>
      <c r="H23" s="115"/>
      <c r="I23" s="113"/>
      <c r="J23" s="114"/>
      <c r="K23" s="115"/>
      <c r="L23" s="139"/>
      <c r="M23" s="140"/>
      <c r="N23" s="141"/>
      <c r="O23" s="113"/>
      <c r="P23" s="114"/>
      <c r="Q23" s="115"/>
      <c r="R23" s="113"/>
      <c r="S23" s="114"/>
      <c r="T23" s="115"/>
      <c r="U23" s="113"/>
      <c r="V23" s="114"/>
      <c r="W23" s="115"/>
      <c r="X23" s="139"/>
      <c r="Y23" s="140"/>
      <c r="Z23" s="141"/>
      <c r="AA23" s="113"/>
      <c r="AB23" s="114"/>
      <c r="AC23" s="115"/>
      <c r="AD23" s="113"/>
      <c r="AE23" s="114"/>
      <c r="AF23" s="115"/>
      <c r="AG23" s="113"/>
      <c r="AH23" s="114"/>
      <c r="AI23" s="115"/>
      <c r="AJ23" s="139"/>
      <c r="AK23" s="140"/>
      <c r="AL23" s="141"/>
      <c r="AM23" s="111"/>
    </row>
    <row r="24" spans="2:39" ht="20.149999999999999" customHeight="1">
      <c r="B24" s="112" t="s">
        <v>808</v>
      </c>
      <c r="C24" s="113"/>
      <c r="D24" s="114"/>
      <c r="E24" s="115"/>
      <c r="F24" s="113"/>
      <c r="G24" s="114"/>
      <c r="H24" s="115"/>
      <c r="I24" s="113"/>
      <c r="J24" s="114"/>
      <c r="K24" s="115"/>
      <c r="L24" s="139"/>
      <c r="M24" s="140"/>
      <c r="N24" s="141"/>
      <c r="O24" s="113"/>
      <c r="P24" s="114"/>
      <c r="Q24" s="115"/>
      <c r="R24" s="113"/>
      <c r="S24" s="114"/>
      <c r="T24" s="115"/>
      <c r="U24" s="113"/>
      <c r="V24" s="114"/>
      <c r="W24" s="115"/>
      <c r="X24" s="139"/>
      <c r="Y24" s="140"/>
      <c r="Z24" s="141"/>
      <c r="AA24" s="113"/>
      <c r="AB24" s="114"/>
      <c r="AC24" s="115"/>
      <c r="AD24" s="113"/>
      <c r="AE24" s="114"/>
      <c r="AF24" s="115"/>
      <c r="AG24" s="113"/>
      <c r="AH24" s="114"/>
      <c r="AI24" s="115"/>
      <c r="AJ24" s="139"/>
      <c r="AK24" s="140"/>
      <c r="AL24" s="141"/>
      <c r="AM24" s="111"/>
    </row>
    <row r="25" spans="2:39" ht="20.149999999999999" customHeight="1">
      <c r="B25" s="112" t="s">
        <v>809</v>
      </c>
      <c r="C25" s="113"/>
      <c r="D25" s="114"/>
      <c r="E25" s="115"/>
      <c r="F25" s="113"/>
      <c r="G25" s="114"/>
      <c r="H25" s="115"/>
      <c r="I25" s="113"/>
      <c r="J25" s="114"/>
      <c r="K25" s="115"/>
      <c r="L25" s="139"/>
      <c r="M25" s="140"/>
      <c r="N25" s="141"/>
      <c r="O25" s="113"/>
      <c r="P25" s="114"/>
      <c r="Q25" s="115"/>
      <c r="R25" s="113"/>
      <c r="S25" s="114"/>
      <c r="T25" s="115"/>
      <c r="U25" s="113"/>
      <c r="V25" s="114"/>
      <c r="W25" s="115"/>
      <c r="X25" s="139"/>
      <c r="Y25" s="140"/>
      <c r="Z25" s="141"/>
      <c r="AA25" s="113"/>
      <c r="AB25" s="114"/>
      <c r="AC25" s="115"/>
      <c r="AD25" s="113"/>
      <c r="AE25" s="114"/>
      <c r="AF25" s="115"/>
      <c r="AG25" s="113"/>
      <c r="AH25" s="114"/>
      <c r="AI25" s="115"/>
      <c r="AJ25" s="139"/>
      <c r="AK25" s="140"/>
      <c r="AL25" s="141"/>
      <c r="AM25" s="111"/>
    </row>
    <row r="26" spans="2:39" ht="20.149999999999999" customHeight="1">
      <c r="B26" s="112" t="s">
        <v>810</v>
      </c>
      <c r="C26" s="113"/>
      <c r="D26" s="114"/>
      <c r="E26" s="115"/>
      <c r="F26" s="113"/>
      <c r="G26" s="114"/>
      <c r="H26" s="115"/>
      <c r="I26" s="113"/>
      <c r="J26" s="114"/>
      <c r="K26" s="115"/>
      <c r="L26" s="139"/>
      <c r="M26" s="140"/>
      <c r="N26" s="141"/>
      <c r="O26" s="113"/>
      <c r="P26" s="114"/>
      <c r="Q26" s="115"/>
      <c r="R26" s="113"/>
      <c r="S26" s="114"/>
      <c r="T26" s="115"/>
      <c r="U26" s="113"/>
      <c r="V26" s="114"/>
      <c r="W26" s="115"/>
      <c r="X26" s="139"/>
      <c r="Y26" s="140"/>
      <c r="Z26" s="141"/>
      <c r="AA26" s="113"/>
      <c r="AB26" s="114"/>
      <c r="AC26" s="115"/>
      <c r="AD26" s="113"/>
      <c r="AE26" s="114"/>
      <c r="AF26" s="115"/>
      <c r="AG26" s="113"/>
      <c r="AH26" s="114"/>
      <c r="AI26" s="115"/>
      <c r="AJ26" s="139"/>
      <c r="AK26" s="140"/>
      <c r="AL26" s="141"/>
      <c r="AM26" s="111"/>
    </row>
    <row r="27" spans="2:39" ht="20.149999999999999" customHeight="1">
      <c r="B27" s="112" t="s">
        <v>811</v>
      </c>
      <c r="C27" s="113"/>
      <c r="D27" s="114"/>
      <c r="E27" s="115"/>
      <c r="F27" s="113"/>
      <c r="G27" s="114"/>
      <c r="H27" s="115"/>
      <c r="I27" s="113"/>
      <c r="J27" s="114"/>
      <c r="K27" s="115"/>
      <c r="L27" s="139"/>
      <c r="M27" s="140"/>
      <c r="N27" s="141"/>
      <c r="O27" s="113"/>
      <c r="P27" s="114"/>
      <c r="Q27" s="115"/>
      <c r="R27" s="113"/>
      <c r="S27" s="114"/>
      <c r="T27" s="115"/>
      <c r="U27" s="113"/>
      <c r="V27" s="114"/>
      <c r="W27" s="115"/>
      <c r="X27" s="139"/>
      <c r="Y27" s="140"/>
      <c r="Z27" s="141"/>
      <c r="AA27" s="113"/>
      <c r="AB27" s="114"/>
      <c r="AC27" s="115"/>
      <c r="AD27" s="113"/>
      <c r="AE27" s="114"/>
      <c r="AF27" s="115"/>
      <c r="AG27" s="113"/>
      <c r="AH27" s="114"/>
      <c r="AI27" s="115"/>
      <c r="AJ27" s="139"/>
      <c r="AK27" s="140"/>
      <c r="AL27" s="141"/>
      <c r="AM27" s="111"/>
    </row>
    <row r="28" spans="2:39" ht="20.149999999999999" customHeight="1">
      <c r="B28" s="112" t="s">
        <v>812</v>
      </c>
      <c r="C28" s="113"/>
      <c r="D28" s="114"/>
      <c r="E28" s="115"/>
      <c r="F28" s="113"/>
      <c r="G28" s="114"/>
      <c r="H28" s="115"/>
      <c r="I28" s="113"/>
      <c r="J28" s="114"/>
      <c r="K28" s="115"/>
      <c r="L28" s="139"/>
      <c r="M28" s="140"/>
      <c r="N28" s="141"/>
      <c r="O28" s="113"/>
      <c r="P28" s="114"/>
      <c r="Q28" s="115"/>
      <c r="R28" s="113"/>
      <c r="S28" s="114"/>
      <c r="T28" s="115"/>
      <c r="U28" s="113"/>
      <c r="V28" s="114"/>
      <c r="W28" s="115"/>
      <c r="X28" s="139"/>
      <c r="Y28" s="140"/>
      <c r="Z28" s="141"/>
      <c r="AA28" s="113"/>
      <c r="AB28" s="114"/>
      <c r="AC28" s="115"/>
      <c r="AD28" s="113"/>
      <c r="AE28" s="114"/>
      <c r="AF28" s="115"/>
      <c r="AG28" s="113"/>
      <c r="AH28" s="114"/>
      <c r="AI28" s="115"/>
      <c r="AJ28" s="139"/>
      <c r="AK28" s="140"/>
      <c r="AL28" s="141"/>
      <c r="AM28" s="111"/>
    </row>
    <row r="29" spans="2:39" ht="20.149999999999999" customHeight="1">
      <c r="B29" s="112" t="s">
        <v>813</v>
      </c>
      <c r="C29" s="113"/>
      <c r="D29" s="114"/>
      <c r="E29" s="115"/>
      <c r="F29" s="113"/>
      <c r="G29" s="114"/>
      <c r="H29" s="115"/>
      <c r="I29" s="113"/>
      <c r="J29" s="114"/>
      <c r="K29" s="115"/>
      <c r="L29" s="139"/>
      <c r="M29" s="140"/>
      <c r="N29" s="141"/>
      <c r="O29" s="113"/>
      <c r="P29" s="114"/>
      <c r="Q29" s="115"/>
      <c r="R29" s="113"/>
      <c r="S29" s="114"/>
      <c r="T29" s="115"/>
      <c r="U29" s="113"/>
      <c r="V29" s="114"/>
      <c r="W29" s="115"/>
      <c r="X29" s="139"/>
      <c r="Y29" s="140"/>
      <c r="Z29" s="141"/>
      <c r="AA29" s="113"/>
      <c r="AB29" s="114"/>
      <c r="AC29" s="115"/>
      <c r="AD29" s="113"/>
      <c r="AE29" s="114"/>
      <c r="AF29" s="115"/>
      <c r="AG29" s="113"/>
      <c r="AH29" s="114"/>
      <c r="AI29" s="115"/>
      <c r="AJ29" s="139"/>
      <c r="AK29" s="140"/>
      <c r="AL29" s="141"/>
      <c r="AM29" s="111"/>
    </row>
    <row r="30" spans="2:39" ht="20.149999999999999" customHeight="1">
      <c r="B30" s="112" t="s">
        <v>814</v>
      </c>
      <c r="C30" s="113"/>
      <c r="D30" s="114"/>
      <c r="E30" s="115"/>
      <c r="F30" s="113"/>
      <c r="G30" s="114"/>
      <c r="H30" s="115"/>
      <c r="I30" s="113"/>
      <c r="J30" s="114"/>
      <c r="K30" s="115"/>
      <c r="L30" s="139"/>
      <c r="M30" s="140"/>
      <c r="N30" s="141"/>
      <c r="O30" s="113"/>
      <c r="P30" s="114"/>
      <c r="Q30" s="115"/>
      <c r="R30" s="113"/>
      <c r="S30" s="114"/>
      <c r="T30" s="115"/>
      <c r="U30" s="113"/>
      <c r="V30" s="114"/>
      <c r="W30" s="115"/>
      <c r="X30" s="139"/>
      <c r="Y30" s="140"/>
      <c r="Z30" s="141"/>
      <c r="AA30" s="113"/>
      <c r="AB30" s="114"/>
      <c r="AC30" s="115"/>
      <c r="AD30" s="113"/>
      <c r="AE30" s="114"/>
      <c r="AF30" s="115"/>
      <c r="AG30" s="113"/>
      <c r="AH30" s="114"/>
      <c r="AI30" s="115"/>
      <c r="AJ30" s="139"/>
      <c r="AK30" s="140"/>
      <c r="AL30" s="141"/>
      <c r="AM30" s="111"/>
    </row>
    <row r="31" spans="2:39" ht="20.149999999999999" customHeight="1">
      <c r="B31" s="112" t="s">
        <v>815</v>
      </c>
      <c r="C31" s="113"/>
      <c r="D31" s="114"/>
      <c r="E31" s="115"/>
      <c r="F31" s="113"/>
      <c r="G31" s="114"/>
      <c r="H31" s="115"/>
      <c r="I31" s="113"/>
      <c r="J31" s="114"/>
      <c r="K31" s="115"/>
      <c r="L31" s="139"/>
      <c r="M31" s="140"/>
      <c r="N31" s="141"/>
      <c r="O31" s="113"/>
      <c r="P31" s="114"/>
      <c r="Q31" s="115"/>
      <c r="R31" s="113"/>
      <c r="S31" s="114"/>
      <c r="T31" s="115"/>
      <c r="U31" s="113"/>
      <c r="V31" s="114"/>
      <c r="W31" s="115"/>
      <c r="X31" s="139"/>
      <c r="Y31" s="140"/>
      <c r="Z31" s="141"/>
      <c r="AA31" s="113"/>
      <c r="AB31" s="114"/>
      <c r="AC31" s="115"/>
      <c r="AD31" s="113"/>
      <c r="AE31" s="114"/>
      <c r="AF31" s="115"/>
      <c r="AG31" s="113"/>
      <c r="AH31" s="114"/>
      <c r="AI31" s="115"/>
      <c r="AJ31" s="139"/>
      <c r="AK31" s="140"/>
      <c r="AL31" s="141"/>
      <c r="AM31" s="111"/>
    </row>
    <row r="32" spans="2:39" ht="20.149999999999999" customHeight="1">
      <c r="B32" s="112" t="s">
        <v>816</v>
      </c>
      <c r="C32" s="113"/>
      <c r="D32" s="114"/>
      <c r="E32" s="115"/>
      <c r="F32" s="113"/>
      <c r="G32" s="114"/>
      <c r="H32" s="115"/>
      <c r="I32" s="113"/>
      <c r="J32" s="114"/>
      <c r="K32" s="115"/>
      <c r="L32" s="139"/>
      <c r="M32" s="140"/>
      <c r="N32" s="141"/>
      <c r="O32" s="113"/>
      <c r="P32" s="114"/>
      <c r="Q32" s="115"/>
      <c r="R32" s="113"/>
      <c r="S32" s="114"/>
      <c r="T32" s="115"/>
      <c r="U32" s="113"/>
      <c r="V32" s="114"/>
      <c r="W32" s="115"/>
      <c r="X32" s="139"/>
      <c r="Y32" s="140"/>
      <c r="Z32" s="141"/>
      <c r="AA32" s="113"/>
      <c r="AB32" s="114"/>
      <c r="AC32" s="115"/>
      <c r="AD32" s="113"/>
      <c r="AE32" s="114"/>
      <c r="AF32" s="115"/>
      <c r="AG32" s="113"/>
      <c r="AH32" s="114"/>
      <c r="AI32" s="115"/>
      <c r="AJ32" s="139"/>
      <c r="AK32" s="140"/>
      <c r="AL32" s="141"/>
      <c r="AM32" s="111"/>
    </row>
    <row r="33" spans="2:48" ht="20.149999999999999" customHeight="1">
      <c r="B33" s="112" t="s">
        <v>817</v>
      </c>
      <c r="C33" s="113"/>
      <c r="D33" s="114"/>
      <c r="E33" s="115"/>
      <c r="F33" s="113"/>
      <c r="G33" s="114"/>
      <c r="H33" s="115"/>
      <c r="I33" s="113"/>
      <c r="J33" s="114"/>
      <c r="K33" s="115"/>
      <c r="L33" s="139"/>
      <c r="M33" s="140"/>
      <c r="N33" s="141"/>
      <c r="O33" s="113"/>
      <c r="P33" s="114"/>
      <c r="Q33" s="115"/>
      <c r="R33" s="113"/>
      <c r="S33" s="114"/>
      <c r="T33" s="115"/>
      <c r="U33" s="113"/>
      <c r="V33" s="114"/>
      <c r="W33" s="115"/>
      <c r="X33" s="139"/>
      <c r="Y33" s="140"/>
      <c r="Z33" s="141"/>
      <c r="AA33" s="113"/>
      <c r="AB33" s="114"/>
      <c r="AC33" s="115"/>
      <c r="AD33" s="113"/>
      <c r="AE33" s="114"/>
      <c r="AF33" s="115"/>
      <c r="AG33" s="113"/>
      <c r="AH33" s="114"/>
      <c r="AI33" s="115"/>
      <c r="AJ33" s="139"/>
      <c r="AK33" s="140"/>
      <c r="AL33" s="141"/>
      <c r="AM33" s="111"/>
    </row>
    <row r="34" spans="2:48" ht="20.149999999999999" customHeight="1">
      <c r="B34" s="112" t="s">
        <v>818</v>
      </c>
      <c r="C34" s="113"/>
      <c r="D34" s="114"/>
      <c r="E34" s="115"/>
      <c r="F34" s="113"/>
      <c r="G34" s="114"/>
      <c r="H34" s="115"/>
      <c r="I34" s="113"/>
      <c r="J34" s="114"/>
      <c r="K34" s="115"/>
      <c r="L34" s="139"/>
      <c r="M34" s="140"/>
      <c r="N34" s="141"/>
      <c r="O34" s="113"/>
      <c r="P34" s="114"/>
      <c r="Q34" s="115"/>
      <c r="R34" s="113"/>
      <c r="S34" s="114"/>
      <c r="T34" s="115"/>
      <c r="U34" s="113"/>
      <c r="V34" s="114"/>
      <c r="W34" s="115"/>
      <c r="X34" s="139"/>
      <c r="Y34" s="140"/>
      <c r="Z34" s="141"/>
      <c r="AA34" s="113"/>
      <c r="AB34" s="114"/>
      <c r="AC34" s="115"/>
      <c r="AD34" s="113"/>
      <c r="AE34" s="114"/>
      <c r="AF34" s="115"/>
      <c r="AG34" s="113"/>
      <c r="AH34" s="114"/>
      <c r="AI34" s="115"/>
      <c r="AJ34" s="139"/>
      <c r="AK34" s="140"/>
      <c r="AL34" s="141"/>
      <c r="AM34" s="111"/>
    </row>
    <row r="35" spans="2:48" ht="20.149999999999999" customHeight="1">
      <c r="B35" s="112" t="s">
        <v>819</v>
      </c>
      <c r="C35" s="113"/>
      <c r="D35" s="114"/>
      <c r="E35" s="115"/>
      <c r="F35" s="113"/>
      <c r="G35" s="114"/>
      <c r="H35" s="115"/>
      <c r="I35" s="113"/>
      <c r="J35" s="114"/>
      <c r="K35" s="115"/>
      <c r="L35" s="139"/>
      <c r="M35" s="140"/>
      <c r="N35" s="141"/>
      <c r="O35" s="113"/>
      <c r="P35" s="114"/>
      <c r="Q35" s="115"/>
      <c r="R35" s="113"/>
      <c r="S35" s="114"/>
      <c r="T35" s="115"/>
      <c r="U35" s="113"/>
      <c r="V35" s="114"/>
      <c r="W35" s="115"/>
      <c r="X35" s="139"/>
      <c r="Y35" s="140"/>
      <c r="Z35" s="141"/>
      <c r="AA35" s="113"/>
      <c r="AB35" s="114"/>
      <c r="AC35" s="115"/>
      <c r="AD35" s="113"/>
      <c r="AE35" s="114"/>
      <c r="AF35" s="115"/>
      <c r="AG35" s="113"/>
      <c r="AH35" s="114"/>
      <c r="AI35" s="115"/>
      <c r="AJ35" s="139"/>
      <c r="AK35" s="140"/>
      <c r="AL35" s="141"/>
      <c r="AM35" s="111"/>
    </row>
    <row r="36" spans="2:48" ht="20.149999999999999" customHeight="1">
      <c r="B36" s="112" t="s">
        <v>820</v>
      </c>
      <c r="C36" s="113"/>
      <c r="D36" s="114"/>
      <c r="E36" s="115"/>
      <c r="F36" s="113"/>
      <c r="G36" s="114"/>
      <c r="H36" s="115"/>
      <c r="I36" s="113"/>
      <c r="J36" s="114"/>
      <c r="K36" s="115"/>
      <c r="L36" s="139"/>
      <c r="M36" s="140"/>
      <c r="N36" s="141"/>
      <c r="O36" s="113"/>
      <c r="P36" s="114"/>
      <c r="Q36" s="115"/>
      <c r="R36" s="113"/>
      <c r="S36" s="114"/>
      <c r="T36" s="115"/>
      <c r="U36" s="113"/>
      <c r="V36" s="114"/>
      <c r="W36" s="115"/>
      <c r="X36" s="139"/>
      <c r="Y36" s="140"/>
      <c r="Z36" s="141"/>
      <c r="AA36" s="113"/>
      <c r="AB36" s="114"/>
      <c r="AC36" s="115"/>
      <c r="AD36" s="113"/>
      <c r="AE36" s="114"/>
      <c r="AF36" s="115"/>
      <c r="AG36" s="113"/>
      <c r="AH36" s="114"/>
      <c r="AI36" s="115"/>
      <c r="AJ36" s="139"/>
      <c r="AK36" s="140"/>
      <c r="AL36" s="141"/>
      <c r="AM36" s="111"/>
    </row>
    <row r="37" spans="2:48" ht="20.149999999999999" customHeight="1" thickBot="1">
      <c r="B37" s="112" t="s">
        <v>821</v>
      </c>
      <c r="C37" s="113"/>
      <c r="D37" s="114"/>
      <c r="E37" s="115"/>
      <c r="F37" s="113"/>
      <c r="G37" s="116"/>
      <c r="H37" s="117"/>
      <c r="I37" s="118"/>
      <c r="J37" s="119"/>
      <c r="K37" s="120"/>
      <c r="L37" s="121"/>
      <c r="M37" s="122"/>
      <c r="N37" s="123"/>
      <c r="O37" s="113"/>
      <c r="P37" s="114"/>
      <c r="Q37" s="115"/>
      <c r="R37" s="113"/>
      <c r="S37" s="116"/>
      <c r="T37" s="117"/>
      <c r="U37" s="118"/>
      <c r="V37" s="119"/>
      <c r="W37" s="120"/>
      <c r="X37" s="121"/>
      <c r="Y37" s="122"/>
      <c r="Z37" s="123"/>
      <c r="AA37" s="113"/>
      <c r="AB37" s="114"/>
      <c r="AC37" s="115"/>
      <c r="AD37" s="113"/>
      <c r="AE37" s="116"/>
      <c r="AF37" s="117"/>
      <c r="AG37" s="118"/>
      <c r="AH37" s="119"/>
      <c r="AI37" s="120"/>
      <c r="AJ37" s="121"/>
      <c r="AK37" s="122"/>
      <c r="AL37" s="123"/>
      <c r="AM37" s="111"/>
    </row>
    <row r="38" spans="2:48" ht="20.149999999999999" customHeight="1" thickBot="1">
      <c r="B38" s="157" t="s">
        <v>822</v>
      </c>
      <c r="C38" s="158">
        <f t="shared" ref="C38:AL38" si="0">SUM(C7:C37)</f>
        <v>0</v>
      </c>
      <c r="D38" s="159">
        <f t="shared" si="0"/>
        <v>0</v>
      </c>
      <c r="E38" s="160">
        <f t="shared" si="0"/>
        <v>0</v>
      </c>
      <c r="F38" s="158">
        <f t="shared" si="0"/>
        <v>0</v>
      </c>
      <c r="G38" s="161">
        <f t="shared" si="0"/>
        <v>0</v>
      </c>
      <c r="H38" s="160">
        <f t="shared" si="0"/>
        <v>0</v>
      </c>
      <c r="I38" s="158">
        <f t="shared" si="0"/>
        <v>0</v>
      </c>
      <c r="J38" s="161">
        <f t="shared" si="0"/>
        <v>0</v>
      </c>
      <c r="K38" s="160">
        <f t="shared" si="0"/>
        <v>0</v>
      </c>
      <c r="L38" s="158">
        <f t="shared" si="0"/>
        <v>0</v>
      </c>
      <c r="M38" s="161">
        <f t="shared" si="0"/>
        <v>0</v>
      </c>
      <c r="N38" s="160">
        <f t="shared" si="0"/>
        <v>0</v>
      </c>
      <c r="O38" s="158">
        <f t="shared" si="0"/>
        <v>0</v>
      </c>
      <c r="P38" s="159">
        <f t="shared" si="0"/>
        <v>0</v>
      </c>
      <c r="Q38" s="160">
        <f t="shared" si="0"/>
        <v>0</v>
      </c>
      <c r="R38" s="158">
        <f t="shared" si="0"/>
        <v>0</v>
      </c>
      <c r="S38" s="161">
        <f t="shared" si="0"/>
        <v>0</v>
      </c>
      <c r="T38" s="160">
        <f t="shared" si="0"/>
        <v>0</v>
      </c>
      <c r="U38" s="158">
        <f t="shared" si="0"/>
        <v>0</v>
      </c>
      <c r="V38" s="161">
        <f t="shared" si="0"/>
        <v>0</v>
      </c>
      <c r="W38" s="160">
        <f t="shared" si="0"/>
        <v>0</v>
      </c>
      <c r="X38" s="158">
        <f t="shared" si="0"/>
        <v>0</v>
      </c>
      <c r="Y38" s="161">
        <f t="shared" si="0"/>
        <v>0</v>
      </c>
      <c r="Z38" s="160">
        <f t="shared" si="0"/>
        <v>0</v>
      </c>
      <c r="AA38" s="158">
        <f t="shared" si="0"/>
        <v>0</v>
      </c>
      <c r="AB38" s="159">
        <f t="shared" si="0"/>
        <v>0</v>
      </c>
      <c r="AC38" s="160">
        <f t="shared" si="0"/>
        <v>0</v>
      </c>
      <c r="AD38" s="158">
        <f t="shared" si="0"/>
        <v>0</v>
      </c>
      <c r="AE38" s="161">
        <f t="shared" si="0"/>
        <v>0</v>
      </c>
      <c r="AF38" s="160">
        <f t="shared" si="0"/>
        <v>0</v>
      </c>
      <c r="AG38" s="158">
        <f t="shared" si="0"/>
        <v>0</v>
      </c>
      <c r="AH38" s="161">
        <f t="shared" si="0"/>
        <v>0</v>
      </c>
      <c r="AI38" s="160">
        <f t="shared" si="0"/>
        <v>0</v>
      </c>
      <c r="AJ38" s="158">
        <f t="shared" si="0"/>
        <v>0</v>
      </c>
      <c r="AK38" s="161">
        <f t="shared" si="0"/>
        <v>0</v>
      </c>
      <c r="AL38" s="160">
        <f t="shared" si="0"/>
        <v>0</v>
      </c>
      <c r="AM38" s="111"/>
    </row>
    <row r="39" spans="2:48" ht="20.149999999999999" customHeight="1">
      <c r="B39" s="153" t="s">
        <v>823</v>
      </c>
      <c r="C39" s="224"/>
      <c r="D39" s="225"/>
      <c r="E39" s="226"/>
      <c r="F39" s="224"/>
      <c r="G39" s="225"/>
      <c r="H39" s="226"/>
      <c r="I39" s="224"/>
      <c r="J39" s="225"/>
      <c r="K39" s="226"/>
      <c r="L39" s="224"/>
      <c r="M39" s="225"/>
      <c r="N39" s="226"/>
      <c r="O39" s="224"/>
      <c r="P39" s="225"/>
      <c r="Q39" s="226"/>
      <c r="R39" s="224"/>
      <c r="S39" s="225"/>
      <c r="T39" s="226"/>
      <c r="U39" s="224"/>
      <c r="V39" s="225"/>
      <c r="W39" s="226"/>
      <c r="X39" s="224"/>
      <c r="Y39" s="225"/>
      <c r="Z39" s="226"/>
      <c r="AA39" s="224"/>
      <c r="AB39" s="225"/>
      <c r="AC39" s="226"/>
      <c r="AD39" s="224"/>
      <c r="AE39" s="225"/>
      <c r="AF39" s="226"/>
      <c r="AG39" s="224"/>
      <c r="AH39" s="225"/>
      <c r="AI39" s="226"/>
      <c r="AJ39" s="224"/>
      <c r="AK39" s="225"/>
      <c r="AL39" s="226"/>
      <c r="AM39" s="111"/>
    </row>
    <row r="40" spans="2:48" ht="30.75" customHeight="1">
      <c r="B40" s="154" t="s">
        <v>824</v>
      </c>
      <c r="C40" s="215"/>
      <c r="D40" s="216"/>
      <c r="E40" s="217"/>
      <c r="F40" s="215"/>
      <c r="G40" s="216"/>
      <c r="H40" s="217"/>
      <c r="I40" s="215"/>
      <c r="J40" s="216"/>
      <c r="K40" s="217"/>
      <c r="L40" s="215"/>
      <c r="M40" s="216"/>
      <c r="N40" s="217"/>
      <c r="O40" s="215"/>
      <c r="P40" s="216"/>
      <c r="Q40" s="217"/>
      <c r="R40" s="215"/>
      <c r="S40" s="216"/>
      <c r="T40" s="217"/>
      <c r="U40" s="215"/>
      <c r="V40" s="216"/>
      <c r="W40" s="217"/>
      <c r="X40" s="215"/>
      <c r="Y40" s="216"/>
      <c r="Z40" s="217"/>
      <c r="AA40" s="215"/>
      <c r="AB40" s="216"/>
      <c r="AC40" s="217"/>
      <c r="AD40" s="215"/>
      <c r="AE40" s="216"/>
      <c r="AF40" s="217"/>
      <c r="AG40" s="215"/>
      <c r="AH40" s="216"/>
      <c r="AI40" s="217"/>
      <c r="AJ40" s="215"/>
      <c r="AK40" s="216"/>
      <c r="AL40" s="217"/>
      <c r="AM40" s="111"/>
    </row>
    <row r="41" spans="2:48" ht="19.5" customHeight="1">
      <c r="B41" s="155" t="s">
        <v>825</v>
      </c>
      <c r="C41" s="215"/>
      <c r="D41" s="216"/>
      <c r="E41" s="217"/>
      <c r="F41" s="215"/>
      <c r="G41" s="216"/>
      <c r="H41" s="217"/>
      <c r="I41" s="215"/>
      <c r="J41" s="216"/>
      <c r="K41" s="217"/>
      <c r="L41" s="215"/>
      <c r="M41" s="216"/>
      <c r="N41" s="217"/>
      <c r="O41" s="215"/>
      <c r="P41" s="216"/>
      <c r="Q41" s="217"/>
      <c r="R41" s="215"/>
      <c r="S41" s="216"/>
      <c r="T41" s="217"/>
      <c r="U41" s="215"/>
      <c r="V41" s="216"/>
      <c r="W41" s="217"/>
      <c r="X41" s="215"/>
      <c r="Y41" s="216"/>
      <c r="Z41" s="217"/>
      <c r="AA41" s="215"/>
      <c r="AB41" s="216"/>
      <c r="AC41" s="217"/>
      <c r="AD41" s="215"/>
      <c r="AE41" s="216"/>
      <c r="AF41" s="217"/>
      <c r="AG41" s="215"/>
      <c r="AH41" s="216"/>
      <c r="AI41" s="217"/>
      <c r="AJ41" s="215"/>
      <c r="AK41" s="216"/>
      <c r="AL41" s="217"/>
      <c r="AM41" s="111"/>
    </row>
    <row r="42" spans="2:48" ht="20.149999999999999" customHeight="1" thickBot="1">
      <c r="B42" s="162" t="s">
        <v>826</v>
      </c>
      <c r="C42" s="227">
        <f>IF(C41&gt;11,C39*C40*1.25,IF(C39&gt;11,C39*C40*1.25,(C39+3)*C40))</f>
        <v>0</v>
      </c>
      <c r="D42" s="228"/>
      <c r="E42" s="229"/>
      <c r="F42" s="227">
        <f>IF(F41&gt;11,F39*F40*1.25,IF(F39&gt;11,F39*F40*1.25,(F39+3)*F40))</f>
        <v>0</v>
      </c>
      <c r="G42" s="228"/>
      <c r="H42" s="229"/>
      <c r="I42" s="227">
        <f>IF(I41&gt;11,I39*I40*1.25,IF(I39&gt;11,I39*I40*1.25,(I39+3)*I40))</f>
        <v>0</v>
      </c>
      <c r="J42" s="228"/>
      <c r="K42" s="229"/>
      <c r="L42" s="227">
        <f>IF(L41&gt;11,L39*L40*1.25,IF(L39&gt;11,L39*L40*1.25,(L39+3)*L40))</f>
        <v>0</v>
      </c>
      <c r="M42" s="228"/>
      <c r="N42" s="229"/>
      <c r="O42" s="227">
        <f>IF(O41&gt;11,O39*O40*1.25,IF(O39&gt;11,O39*O40*1.25,(O39+3)*O40))</f>
        <v>0</v>
      </c>
      <c r="P42" s="228"/>
      <c r="Q42" s="229"/>
      <c r="R42" s="227">
        <f>IF(R41&gt;11,R39*R40*1.25,IF(R39&gt;11,R39*R40*1.25,(R39+3)*R40))</f>
        <v>0</v>
      </c>
      <c r="S42" s="228"/>
      <c r="T42" s="229"/>
      <c r="U42" s="227">
        <f>IF(U41&gt;11,U39*U40*1.25,IF(U39&gt;11,U39*U40*1.25,(U39+3)*U40))</f>
        <v>0</v>
      </c>
      <c r="V42" s="228"/>
      <c r="W42" s="229"/>
      <c r="X42" s="227">
        <f>IF(X41&gt;11,X39*X40*1.25,IF(X39&gt;11,X39*X40*1.25,(X39+3)*X40))</f>
        <v>0</v>
      </c>
      <c r="Y42" s="228"/>
      <c r="Z42" s="229"/>
      <c r="AA42" s="227">
        <f>IF(AA41&gt;11,AA39*AA40*1.25,IF(AA39&gt;11,AA39*AA40*1.25,(AA39+3)*AA40))</f>
        <v>0</v>
      </c>
      <c r="AB42" s="228"/>
      <c r="AC42" s="229"/>
      <c r="AD42" s="227">
        <f>IF(AD41&gt;11,AD39*AD40*1.25,IF(AD39&gt;11,AD39*AD40*1.25,(AD39+3)*AD40))</f>
        <v>0</v>
      </c>
      <c r="AE42" s="228"/>
      <c r="AF42" s="229"/>
      <c r="AG42" s="227">
        <f>IF(AG41&gt;11,AG39*AG40*1.25,IF(AG39&gt;11,AG39*AG40*1.25,(AG39+3)*AG40))</f>
        <v>0</v>
      </c>
      <c r="AH42" s="228"/>
      <c r="AI42" s="229"/>
      <c r="AJ42" s="227">
        <f>IF(AJ41&gt;11,AJ39*AJ40*1.25,IF(AJ39&gt;11,AJ39*AJ40*1.25,(AJ39+3)*AJ40))</f>
        <v>0</v>
      </c>
      <c r="AK42" s="228"/>
      <c r="AL42" s="229"/>
      <c r="AM42" s="111"/>
    </row>
    <row r="43" spans="2:48" ht="20.149999999999999" customHeight="1" thickBot="1">
      <c r="B43" s="221" t="s">
        <v>827</v>
      </c>
      <c r="C43" s="222"/>
      <c r="D43" s="222"/>
      <c r="E43" s="222"/>
      <c r="F43" s="222"/>
      <c r="G43" s="222"/>
      <c r="H43" s="222"/>
      <c r="I43" s="222"/>
      <c r="J43" s="222"/>
      <c r="K43" s="223"/>
      <c r="L43" s="218">
        <f>SUM(E38,H38,K38)</f>
        <v>0</v>
      </c>
      <c r="M43" s="219"/>
      <c r="N43" s="220"/>
      <c r="O43" s="218">
        <f>SUM(H38,K38,N38)</f>
        <v>0</v>
      </c>
      <c r="P43" s="219"/>
      <c r="Q43" s="220"/>
      <c r="R43" s="218">
        <f>SUM(K38,N38,Q38)</f>
        <v>0</v>
      </c>
      <c r="S43" s="219"/>
      <c r="T43" s="220"/>
      <c r="U43" s="218">
        <f>SUM(N38,Q38,T38)</f>
        <v>0</v>
      </c>
      <c r="V43" s="219"/>
      <c r="W43" s="220"/>
      <c r="X43" s="218">
        <f>SUM(Q38,T38,W38)</f>
        <v>0</v>
      </c>
      <c r="Y43" s="219"/>
      <c r="Z43" s="220"/>
      <c r="AA43" s="218">
        <f>SUM(T38,W38,Z38)</f>
        <v>0</v>
      </c>
      <c r="AB43" s="219"/>
      <c r="AC43" s="220"/>
      <c r="AD43" s="218">
        <f>SUM(W38,Z38,AC38)</f>
        <v>0</v>
      </c>
      <c r="AE43" s="219"/>
      <c r="AF43" s="220"/>
      <c r="AG43" s="218">
        <f>SUM(Z38,AC38,AF38)</f>
        <v>0</v>
      </c>
      <c r="AH43" s="219"/>
      <c r="AI43" s="220"/>
      <c r="AJ43" s="218">
        <f>SUM(AC38,AF38,AI38)</f>
        <v>0</v>
      </c>
      <c r="AK43" s="219"/>
      <c r="AL43" s="220"/>
      <c r="AM43" s="111"/>
    </row>
    <row r="44" spans="2:48" ht="20.149999999999999" customHeight="1" thickBot="1">
      <c r="B44" s="235" t="s">
        <v>828</v>
      </c>
      <c r="C44" s="236"/>
      <c r="D44" s="236"/>
      <c r="E44" s="236"/>
      <c r="F44" s="236"/>
      <c r="G44" s="236"/>
      <c r="H44" s="236"/>
      <c r="I44" s="236"/>
      <c r="J44" s="236"/>
      <c r="K44" s="237"/>
      <c r="L44" s="232">
        <f>SUM(C42:K42)</f>
        <v>0</v>
      </c>
      <c r="M44" s="233"/>
      <c r="N44" s="234"/>
      <c r="O44" s="232">
        <f>SUM(F42:N42)</f>
        <v>0</v>
      </c>
      <c r="P44" s="233"/>
      <c r="Q44" s="234"/>
      <c r="R44" s="232">
        <f>SUM(I42:Q42)</f>
        <v>0</v>
      </c>
      <c r="S44" s="233"/>
      <c r="T44" s="234"/>
      <c r="U44" s="232">
        <f>SUM(L42:T42)</f>
        <v>0</v>
      </c>
      <c r="V44" s="233"/>
      <c r="W44" s="234"/>
      <c r="X44" s="232">
        <f>SUM(O42:W42)</f>
        <v>0</v>
      </c>
      <c r="Y44" s="233"/>
      <c r="Z44" s="234"/>
      <c r="AA44" s="232">
        <f>SUM(R42:Z42)</f>
        <v>0</v>
      </c>
      <c r="AB44" s="233"/>
      <c r="AC44" s="234"/>
      <c r="AD44" s="232">
        <f>SUM(U42:AC42)</f>
        <v>0</v>
      </c>
      <c r="AE44" s="233"/>
      <c r="AF44" s="234"/>
      <c r="AG44" s="232">
        <f>SUM(X42:AF42)</f>
        <v>0</v>
      </c>
      <c r="AH44" s="233"/>
      <c r="AI44" s="234"/>
      <c r="AJ44" s="232">
        <f>SUM(AA42:AI42)</f>
        <v>0</v>
      </c>
      <c r="AK44" s="233"/>
      <c r="AL44" s="234"/>
      <c r="AM44" s="111"/>
    </row>
    <row r="45" spans="2:48" ht="20.149999999999999" customHeight="1" thickBot="1">
      <c r="B45" s="235" t="s">
        <v>829</v>
      </c>
      <c r="C45" s="236"/>
      <c r="D45" s="236"/>
      <c r="E45" s="236"/>
      <c r="F45" s="236"/>
      <c r="G45" s="236"/>
      <c r="H45" s="236"/>
      <c r="I45" s="236"/>
      <c r="J45" s="236"/>
      <c r="K45" s="237"/>
      <c r="L45" s="218" t="str">
        <f>IF(L43&gt;L44,"○","")</f>
        <v/>
      </c>
      <c r="M45" s="219"/>
      <c r="N45" s="220"/>
      <c r="O45" s="218" t="str">
        <f>IF(O43&gt;O44,"○","")</f>
        <v/>
      </c>
      <c r="P45" s="219"/>
      <c r="Q45" s="220"/>
      <c r="R45" s="218" t="str">
        <f>IF(R43&gt;R44,"○","")</f>
        <v/>
      </c>
      <c r="S45" s="219"/>
      <c r="T45" s="220"/>
      <c r="U45" s="218" t="str">
        <f>IF(U43&gt;U44,"○","")</f>
        <v/>
      </c>
      <c r="V45" s="219"/>
      <c r="W45" s="220"/>
      <c r="X45" s="218" t="str">
        <f>IF(X43&gt;X44,"○","")</f>
        <v/>
      </c>
      <c r="Y45" s="219"/>
      <c r="Z45" s="220"/>
      <c r="AA45" s="218" t="str">
        <f>IF(AA43&gt;AA44,"○","")</f>
        <v/>
      </c>
      <c r="AB45" s="219"/>
      <c r="AC45" s="220"/>
      <c r="AD45" s="218" t="str">
        <f>IF(AD43&gt;AD44,"○","")</f>
        <v/>
      </c>
      <c r="AE45" s="219"/>
      <c r="AF45" s="220"/>
      <c r="AG45" s="218" t="str">
        <f>IF(AG43&gt;AG44,"○","")</f>
        <v/>
      </c>
      <c r="AH45" s="219"/>
      <c r="AI45" s="220"/>
      <c r="AJ45" s="218" t="str">
        <f>IF(AJ43&gt;AJ44,"○","")</f>
        <v/>
      </c>
      <c r="AK45" s="219"/>
      <c r="AL45" s="220"/>
      <c r="AM45" s="124"/>
    </row>
    <row r="46" spans="2:48" ht="20.149999999999999" customHeight="1">
      <c r="B46" s="125"/>
      <c r="C46" s="125"/>
      <c r="D46" s="125"/>
      <c r="E46" s="125"/>
      <c r="F46" s="125"/>
      <c r="G46" s="125"/>
      <c r="H46" s="125"/>
      <c r="I46" s="125"/>
      <c r="J46" s="125"/>
      <c r="K46" s="125"/>
      <c r="L46" s="126"/>
      <c r="M46" s="126"/>
      <c r="N46" s="126"/>
      <c r="O46" s="125"/>
      <c r="P46" s="125"/>
      <c r="Q46" s="125"/>
      <c r="R46" s="125"/>
      <c r="S46" s="125"/>
      <c r="T46" s="125"/>
      <c r="U46" s="125"/>
      <c r="V46" s="125"/>
      <c r="W46" s="125"/>
      <c r="X46" s="126"/>
      <c r="Y46" s="126"/>
      <c r="Z46" s="126"/>
      <c r="AA46" s="125"/>
      <c r="AB46" s="125"/>
      <c r="AC46" s="125"/>
      <c r="AD46" s="125"/>
      <c r="AE46" s="125"/>
      <c r="AF46" s="125"/>
      <c r="AG46" s="125"/>
      <c r="AH46" s="125"/>
      <c r="AI46" s="125"/>
      <c r="AJ46" s="126"/>
      <c r="AK46" s="126"/>
      <c r="AL46" s="126"/>
      <c r="AM46" s="126"/>
    </row>
    <row r="47" spans="2:48" ht="20.149999999999999" customHeight="1">
      <c r="B47" s="143" t="s">
        <v>891</v>
      </c>
      <c r="C47" s="143"/>
      <c r="D47" s="143"/>
      <c r="E47" s="143"/>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row>
    <row r="48" spans="2:48" ht="14" customHeight="1">
      <c r="B48" s="146" t="s">
        <v>892</v>
      </c>
      <c r="C48" s="231" t="s">
        <v>910</v>
      </c>
      <c r="D48" s="231"/>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142"/>
      <c r="AN48" s="142"/>
      <c r="AO48" s="142"/>
      <c r="AP48" s="142"/>
      <c r="AQ48" s="142"/>
      <c r="AR48" s="142"/>
      <c r="AS48" s="142"/>
      <c r="AT48" s="142"/>
      <c r="AU48" s="142"/>
      <c r="AV48" s="142"/>
    </row>
    <row r="49" spans="2:48" ht="14" customHeight="1">
      <c r="B49" s="146"/>
      <c r="C49" s="231"/>
      <c r="D49" s="231"/>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142"/>
      <c r="AN49" s="142"/>
      <c r="AO49" s="142"/>
      <c r="AP49" s="142"/>
      <c r="AQ49" s="142"/>
      <c r="AR49" s="142"/>
      <c r="AS49" s="142"/>
      <c r="AT49" s="142"/>
      <c r="AU49" s="142"/>
      <c r="AV49" s="142"/>
    </row>
    <row r="50" spans="2:48" ht="14">
      <c r="B50" s="146" t="s">
        <v>893</v>
      </c>
      <c r="C50" s="147" t="s">
        <v>901</v>
      </c>
      <c r="D50" s="148"/>
      <c r="E50" s="148"/>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2"/>
      <c r="AN50" s="142"/>
      <c r="AO50" s="142"/>
      <c r="AP50" s="142"/>
      <c r="AQ50" s="142"/>
      <c r="AR50" s="142"/>
      <c r="AS50" s="142"/>
      <c r="AT50" s="142"/>
      <c r="AU50" s="142"/>
      <c r="AV50" s="142"/>
    </row>
    <row r="51" spans="2:48">
      <c r="B51" s="146" t="s">
        <v>902</v>
      </c>
      <c r="C51" s="152"/>
      <c r="D51" s="103" t="s">
        <v>909</v>
      </c>
      <c r="E51" s="149"/>
      <c r="F51" s="149"/>
      <c r="G51" s="149"/>
      <c r="H51" s="149"/>
      <c r="I51" s="163"/>
      <c r="J51" s="149" t="s">
        <v>894</v>
      </c>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2"/>
      <c r="AN51" s="142"/>
      <c r="AO51" s="142"/>
      <c r="AP51" s="142"/>
      <c r="AQ51" s="142"/>
      <c r="AR51" s="142"/>
      <c r="AS51" s="142"/>
      <c r="AT51" s="142"/>
      <c r="AU51" s="142"/>
      <c r="AV51" s="142"/>
    </row>
    <row r="52" spans="2:48">
      <c r="B52" s="146" t="s">
        <v>903</v>
      </c>
      <c r="C52" s="149" t="s">
        <v>895</v>
      </c>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2"/>
      <c r="AN52" s="142"/>
      <c r="AO52" s="142"/>
      <c r="AP52" s="142"/>
      <c r="AQ52" s="142"/>
      <c r="AR52" s="142"/>
      <c r="AS52" s="142"/>
      <c r="AT52" s="142"/>
      <c r="AU52" s="142"/>
      <c r="AV52" s="142"/>
    </row>
    <row r="53" spans="2:48">
      <c r="B53" s="146" t="s">
        <v>904</v>
      </c>
      <c r="C53" s="149" t="s">
        <v>896</v>
      </c>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2"/>
      <c r="AN53" s="142"/>
      <c r="AO53" s="142"/>
      <c r="AP53" s="142"/>
      <c r="AQ53" s="142"/>
      <c r="AR53" s="142"/>
      <c r="AS53" s="142"/>
      <c r="AT53" s="142"/>
      <c r="AU53" s="142"/>
      <c r="AV53" s="142"/>
    </row>
    <row r="54" spans="2:48" ht="13" customHeight="1">
      <c r="B54" s="146" t="s">
        <v>905</v>
      </c>
      <c r="C54" s="231" t="s">
        <v>908</v>
      </c>
      <c r="D54" s="231"/>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145"/>
      <c r="AN54" s="145"/>
      <c r="AO54" s="145"/>
      <c r="AP54" s="145"/>
      <c r="AQ54" s="145"/>
      <c r="AR54" s="145"/>
      <c r="AS54" s="145"/>
      <c r="AT54" s="145"/>
      <c r="AU54" s="145"/>
      <c r="AV54" s="145"/>
    </row>
    <row r="55" spans="2:48">
      <c r="B55" s="146"/>
      <c r="C55" s="231"/>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144"/>
      <c r="AN55" s="144"/>
      <c r="AO55" s="144"/>
      <c r="AP55" s="144"/>
      <c r="AQ55" s="144"/>
      <c r="AR55" s="144"/>
      <c r="AS55" s="144"/>
      <c r="AT55" s="144"/>
      <c r="AU55" s="144"/>
      <c r="AV55" s="144"/>
    </row>
    <row r="56" spans="2:48">
      <c r="B56" s="146" t="s">
        <v>906</v>
      </c>
      <c r="C56" s="149" t="s">
        <v>897</v>
      </c>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c r="AK56" s="149"/>
      <c r="AL56" s="149"/>
      <c r="AM56" s="142"/>
      <c r="AN56" s="142"/>
      <c r="AO56" s="142"/>
      <c r="AP56" s="142"/>
      <c r="AQ56" s="142"/>
      <c r="AR56" s="142"/>
      <c r="AS56" s="142"/>
      <c r="AT56" s="142"/>
      <c r="AU56" s="142"/>
      <c r="AV56" s="142"/>
    </row>
    <row r="57" spans="2:48" ht="13" customHeight="1">
      <c r="B57" s="146" t="s">
        <v>907</v>
      </c>
      <c r="C57" s="231" t="s">
        <v>898</v>
      </c>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c r="AJ57" s="231"/>
      <c r="AK57" s="231"/>
      <c r="AL57" s="231"/>
      <c r="AM57" s="145"/>
      <c r="AN57" s="145"/>
      <c r="AO57" s="145"/>
      <c r="AP57" s="145"/>
      <c r="AQ57" s="145"/>
      <c r="AR57" s="145"/>
      <c r="AS57" s="145"/>
      <c r="AT57" s="145"/>
      <c r="AU57" s="145"/>
      <c r="AV57" s="145"/>
    </row>
    <row r="58" spans="2:48" ht="16" customHeight="1">
      <c r="B58" s="150"/>
      <c r="C58" s="231"/>
      <c r="D58" s="231"/>
      <c r="E58" s="231"/>
      <c r="F58" s="231"/>
      <c r="G58" s="231"/>
      <c r="H58" s="231"/>
      <c r="I58" s="231"/>
      <c r="J58" s="231"/>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1"/>
      <c r="AI58" s="231"/>
      <c r="AJ58" s="231"/>
      <c r="AK58" s="231"/>
      <c r="AL58" s="231"/>
      <c r="AM58" s="145"/>
      <c r="AN58" s="145"/>
      <c r="AO58" s="145"/>
      <c r="AP58" s="145"/>
      <c r="AQ58" s="145"/>
      <c r="AR58" s="145"/>
      <c r="AS58" s="145"/>
      <c r="AT58" s="145"/>
      <c r="AU58" s="145"/>
      <c r="AV58" s="145"/>
    </row>
    <row r="59" spans="2:48" ht="17.5" customHeight="1">
      <c r="B59" s="151" t="s">
        <v>899</v>
      </c>
      <c r="C59" s="149" t="s">
        <v>900</v>
      </c>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49"/>
      <c r="AI59" s="149"/>
      <c r="AJ59" s="149"/>
      <c r="AK59" s="149"/>
      <c r="AL59" s="149"/>
      <c r="AM59" s="142"/>
      <c r="AN59" s="142"/>
      <c r="AO59" s="142"/>
      <c r="AP59" s="142"/>
      <c r="AQ59" s="142"/>
      <c r="AR59" s="142"/>
      <c r="AS59" s="142"/>
      <c r="AT59" s="142"/>
      <c r="AU59" s="142"/>
      <c r="AV59" s="142"/>
    </row>
  </sheetData>
  <mergeCells count="120">
    <mergeCell ref="R45:T45"/>
    <mergeCell ref="U45:W45"/>
    <mergeCell ref="X45:Z45"/>
    <mergeCell ref="AA45:AC45"/>
    <mergeCell ref="AD45:AF45"/>
    <mergeCell ref="AG45:AI45"/>
    <mergeCell ref="AJ45:AL45"/>
    <mergeCell ref="AA5:AA6"/>
    <mergeCell ref="AB5:AB6"/>
    <mergeCell ref="AC5:AC6"/>
    <mergeCell ref="AD5:AD6"/>
    <mergeCell ref="AE5:AE6"/>
    <mergeCell ref="AF5:AF6"/>
    <mergeCell ref="AG5:AG6"/>
    <mergeCell ref="AH5:AH6"/>
    <mergeCell ref="U5:U6"/>
    <mergeCell ref="V5:V6"/>
    <mergeCell ref="W5:W6"/>
    <mergeCell ref="AJ5:AJ6"/>
    <mergeCell ref="AK5:AK6"/>
    <mergeCell ref="AL5:AL6"/>
    <mergeCell ref="C42:E42"/>
    <mergeCell ref="F42:H42"/>
    <mergeCell ref="I42:K42"/>
    <mergeCell ref="X40:Z40"/>
    <mergeCell ref="Y5:Y6"/>
    <mergeCell ref="Z5:Z6"/>
    <mergeCell ref="AI5:AI6"/>
    <mergeCell ref="B3:B6"/>
    <mergeCell ref="AM3:AM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C48:AL49"/>
    <mergeCell ref="C54:AL55"/>
    <mergeCell ref="C57:AL58"/>
    <mergeCell ref="O43:Q43"/>
    <mergeCell ref="R43:T43"/>
    <mergeCell ref="U43:W43"/>
    <mergeCell ref="X43:Z43"/>
    <mergeCell ref="AA43:AC43"/>
    <mergeCell ref="AD43:AF43"/>
    <mergeCell ref="AG43:AI43"/>
    <mergeCell ref="AJ44:AL44"/>
    <mergeCell ref="AJ43:AL43"/>
    <mergeCell ref="L44:N44"/>
    <mergeCell ref="B44:K44"/>
    <mergeCell ref="AD44:AF44"/>
    <mergeCell ref="AG44:AI44"/>
    <mergeCell ref="O44:Q44"/>
    <mergeCell ref="R44:T44"/>
    <mergeCell ref="U44:W44"/>
    <mergeCell ref="X44:Z44"/>
    <mergeCell ref="AA44:AC44"/>
    <mergeCell ref="B45:K45"/>
    <mergeCell ref="L45:N45"/>
    <mergeCell ref="O45:Q45"/>
    <mergeCell ref="B1:AM1"/>
    <mergeCell ref="AA41:AC41"/>
    <mergeCell ref="AD41:AF41"/>
    <mergeCell ref="AG41:AI41"/>
    <mergeCell ref="AJ41:AL41"/>
    <mergeCell ref="AJ42:AL42"/>
    <mergeCell ref="O41:Q41"/>
    <mergeCell ref="R41:T41"/>
    <mergeCell ref="U41:W41"/>
    <mergeCell ref="X41:Z41"/>
    <mergeCell ref="C41:E41"/>
    <mergeCell ref="AA40:AC40"/>
    <mergeCell ref="AD40:AF40"/>
    <mergeCell ref="AG40:AI40"/>
    <mergeCell ref="AJ40:AL40"/>
    <mergeCell ref="F41:H41"/>
    <mergeCell ref="X5:X6"/>
    <mergeCell ref="C39:E39"/>
    <mergeCell ref="F39:H39"/>
    <mergeCell ref="I39:K39"/>
    <mergeCell ref="L39:N39"/>
    <mergeCell ref="C40:E40"/>
    <mergeCell ref="F40:H40"/>
    <mergeCell ref="I40:K40"/>
    <mergeCell ref="I41:K41"/>
    <mergeCell ref="L41:N41"/>
    <mergeCell ref="L43:N43"/>
    <mergeCell ref="B43:K43"/>
    <mergeCell ref="AA39:AC39"/>
    <mergeCell ref="AD39:AF39"/>
    <mergeCell ref="AG39:AI39"/>
    <mergeCell ref="AJ39:AL39"/>
    <mergeCell ref="O39:Q39"/>
    <mergeCell ref="R39:T39"/>
    <mergeCell ref="L42:N42"/>
    <mergeCell ref="AD42:AF42"/>
    <mergeCell ref="AG42:AI42"/>
    <mergeCell ref="O42:Q42"/>
    <mergeCell ref="R42:T42"/>
    <mergeCell ref="U42:W42"/>
    <mergeCell ref="X42:Z42"/>
    <mergeCell ref="AA42:AC42"/>
    <mergeCell ref="L40:N40"/>
    <mergeCell ref="U39:W39"/>
    <mergeCell ref="X39:Z39"/>
    <mergeCell ref="O40:Q40"/>
    <mergeCell ref="R40:T40"/>
    <mergeCell ref="U40:W40"/>
  </mergeCells>
  <phoneticPr fontId="5"/>
  <pageMargins left="0.7" right="0.7" top="0.75" bottom="0.75" header="0.3" footer="0.3"/>
  <pageSetup paperSize="9" scale="4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自己点検表（指定生活介護)</vt:lpstr>
      <vt:lpstr>従業者の勤務の体制及び勤務形態一覧表</vt:lpstr>
      <vt:lpstr>利用者状況表</vt:lpstr>
      <vt:lpstr>'自己点検表（指定生活介護)'!Print_Area</vt:lpstr>
      <vt:lpstr>従業者の勤務の体制及び勤務形態一覧表!Print_Area</vt:lpstr>
      <vt:lpstr>利用者状況表!Print_Area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山崎　亮</cp:lastModifiedBy>
  <cp:lastPrinted>2024-08-16T01:20:42Z</cp:lastPrinted>
  <dcterms:created xsi:type="dcterms:W3CDTF">2015-06-05T18:19:34Z</dcterms:created>
  <dcterms:modified xsi:type="dcterms:W3CDTF">2025-08-08T00:15:29Z</dcterms:modified>
</cp:coreProperties>
</file>