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F39D6227-4196-49BD-8428-FE9B5ACDE1BA}" xr6:coauthVersionLast="47" xr6:coauthVersionMax="47" xr10:uidLastSave="{00000000-0000-0000-0000-000000000000}"/>
  <bookViews>
    <workbookView xWindow="-110" yWindow="-110" windowWidth="19420" windowHeight="11500" xr2:uid="{00000000-000D-0000-FFFF-FFFF00000000}"/>
  </bookViews>
  <sheets>
    <sheet name="自己点検表（指定重度障害者等包括支援)" sheetId="2" r:id="rId1"/>
    <sheet name="従業者の勤務の体制及び勤務形態一覧表" sheetId="3" r:id="rId2"/>
  </sheets>
  <definedNames>
    <definedName name="_xlnm.Print_Area" localSheetId="0">'自己点検表（指定重度障害者等包括支援)'!$A$1:$E$200</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0" i="3" l="1"/>
  <c r="AJ40" i="3"/>
  <c r="AA41" i="3"/>
  <c r="U41" i="3"/>
  <c r="O41" i="3"/>
  <c r="I40" i="3"/>
  <c r="E40" i="3"/>
  <c r="D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16" i="3" s="1"/>
  <c r="AL22" i="3" l="1"/>
  <c r="AL15" i="3"/>
  <c r="AL14" i="3"/>
  <c r="AL30" i="3"/>
  <c r="AL23" i="3"/>
  <c r="AH10" i="3"/>
  <c r="AL24" i="3"/>
  <c r="AH9" i="3"/>
  <c r="AI10" i="3"/>
  <c r="AL17" i="3"/>
  <c r="AL25" i="3"/>
  <c r="AI9" i="3"/>
  <c r="AL18" i="3"/>
  <c r="AL26" i="3"/>
  <c r="AJ9" i="3"/>
  <c r="AL11" i="3"/>
  <c r="AL19" i="3"/>
  <c r="AL27" i="3"/>
  <c r="AK31" i="3"/>
  <c r="AL31" i="3" s="1"/>
  <c r="AL20" i="3"/>
  <c r="AL28" i="3"/>
  <c r="AL13" i="3"/>
  <c r="AL21" i="3"/>
  <c r="AL29" i="3"/>
  <c r="F39" i="3"/>
  <c r="L39" i="3"/>
  <c r="AJ39" i="3"/>
  <c r="AL39" i="3"/>
  <c r="F40" i="3"/>
  <c r="L40" i="3"/>
  <c r="AL40" i="3"/>
  <c r="O40" i="3"/>
  <c r="AG41" i="3"/>
  <c r="R39" i="3"/>
  <c r="AL41" i="3"/>
  <c r="C39" i="3"/>
  <c r="U39" i="3"/>
  <c r="C40" i="3"/>
  <c r="U40" i="3"/>
  <c r="C41" i="3"/>
  <c r="O39" i="3"/>
  <c r="AM39" i="3"/>
  <c r="D39" i="3"/>
  <c r="X39" i="3"/>
  <c r="X40" i="3"/>
  <c r="E41" i="3"/>
  <c r="R40" i="3"/>
  <c r="AL12" i="3"/>
  <c r="E39" i="3"/>
  <c r="AA39" i="3"/>
  <c r="AA40" i="3"/>
  <c r="I41" i="3"/>
  <c r="AD40" i="3"/>
  <c r="AD39" i="3"/>
  <c r="I39" i="3"/>
  <c r="AG39" i="3"/>
  <c r="AG40" i="3"/>
</calcChain>
</file>

<file path=xl/sharedStrings.xml><?xml version="1.0" encoding="utf-8"?>
<sst xmlns="http://schemas.openxmlformats.org/spreadsheetml/2006/main" count="659" uniqueCount="554">
  <si>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</si>
  <si>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</si>
  <si>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</si>
  <si>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</si>
  <si>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</si>
  <si>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</si>
  <si>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</si>
  <si>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</si>
  <si>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（１）指定重度障害者等包括支援事業者は、利用者又は障害児の保護者の意思及び人格を尊重して、常に当該利用者又は障害児の保護者の立場に立った指定重度障害者等包括支援の提供に努めているか。</t>
  </si>
  <si>
    <t>運営規程
個別支援計画
ケース記録</t>
  </si>
  <si>
    <t>（２）指定重度障害者等包括支援事業者は、利用者の人権の擁護、虐待の防止等のため、必要な体制の整備を行うとともに、その従業者に対し、研修を実施する等の措置を講じているか。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</si>
  <si>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</si>
  <si>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３）指定重度障害者等包括支援の事業は、常時介護を要する利用者であって、その介護の必要の程度が著しく高いものが自立した日常生活又は社会生活を営むことができるよう、当該利用者の身体その他の状況及び置かれている環境に応じて、障害福祉サービスを包括的に提供し、生活全般にわたる援助を適切かつ効果的に行うものであるか。</t>
  </si>
  <si>
    <t>指定重度障害者等包括支援事業者は、当該指定重度障害者等包括支援事業者が指定を受けている指定障害福祉サービス事業者（指定療養介護事業者を除く）又は指定障害者支援施設の基準を満たしているか。</t>
  </si>
  <si>
    <t xml:space="preserve">勤務実績表
出勤簿（タイムカード）
従業員の資格証
勤務体制一覧表
</t>
    <phoneticPr fontId="5"/>
  </si>
  <si>
    <t>（１）サービス提供責任者</t>
  </si>
  <si>
    <t>（２）管理者</t>
  </si>
  <si>
    <t>指定重度障害者等包括支援事業所ごとに専らその職務に従事する常勤の管理者を置いているか。ただし、指定重度障害者等包括支援事業所の管理上支障がない場合は、当該指定重度障害者等包括支援事業所の他の職務に従事させ、又は同一敷地内にある他の事業所、施設等の職務に従事させることができる。</t>
  </si>
  <si>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phoneticPr fontId="5"/>
  </si>
  <si>
    <t>指定重度障害者等包括支援事業所には、事業の運営を行うために必要な広さを有する専用の区画を設けるほか、指定重度障害者等包括支援の提供に必要な設備及び備品等を備えているか。</t>
    <phoneticPr fontId="5"/>
  </si>
  <si>
    <t>適宜必要と認める資料</t>
  </si>
  <si>
    <t>指定重度障害者等包括支援事業者は、指定障害福祉サービス事業者又は指定障害者支援施設となっているか。</t>
  </si>
  <si>
    <t>（１）指定重度障害者等包括支援事業所は、利用者からの連絡に随時対応できる体制を有しているか。</t>
  </si>
  <si>
    <t>（２）指定重度障害者等包括支援事業所は、自ら又は第三者に委託することにより、2 以上の障害福祉サービスを提供出来る体制を有しているか。</t>
  </si>
  <si>
    <t>（３）指定重度障害者等包括支援事業所は、その事業の主たる対象とする利用者に関する専門医を有する医療機関と協力する体制を有しているか。</t>
  </si>
  <si>
    <t>重要事項説明書
利用契約書</t>
  </si>
  <si>
    <t>重要事項説明書
利用契約書
その他利用者に交付した書面</t>
  </si>
  <si>
    <t>（１）指定重度障害者等包括支援事業者は、指定重度障害者等包括支援を提供するときは、当該指定重度障害者等包括支援の内容、契約支給量その他の必要な事項（受給者証記載事項）を支給決定障害者等の受給者証に記載しているか。</t>
  </si>
  <si>
    <t>受給者証の写し</t>
  </si>
  <si>
    <t>（２）契約支給量の総量は、当該支給決定障害者等の支給量を超えていないか。</t>
  </si>
  <si>
    <t>（３）指定重度障害者等包括支援事業者は、指定重度障害者等包括支援の利用に係る契約をしたときは、受給者証記載事項その他の必要な事項を市町村に対し遅滞なく報告しているか。</t>
  </si>
  <si>
    <t>契約内容報告書</t>
  </si>
  <si>
    <t>（４）指定重度障害者等包括支援事業者は、受給者証記載事項に変更があった場合に、(1)から(3)に準じて取り扱っているか。</t>
  </si>
  <si>
    <t>受給者証の写し
契約内容報告書</t>
    <phoneticPr fontId="5"/>
  </si>
  <si>
    <t>指定重度障害者等包括支援事業者は、正当な理由がなく、指定重度障害者等包括支援の提供を拒んでいないか。</t>
  </si>
  <si>
    <t>指定重度障害者等包括支援事業者は、指定重度障害者等包括支援の利用について市町村又は一般相談支援事業若しくは特定相談支援事業を行う者が行う連絡調整に、できる限り協力しているか。</t>
  </si>
  <si>
    <t>指定重度障害者等包括支援事業者は、指定重度障害者等包括支援事業所の通常の事業の実施地域等を勘案し、利用申込者に対し自ら適切な指定重度障害者等包括支援を提供することが困難であると認めた場合は、適当な他の指定重度障害者等包括支援事業者等の紹介その他の必要な措置を速やかに講じているか。</t>
  </si>
  <si>
    <t>指定重度障害者等包括支援事業者は、指定重度障害者等包括支援の提供を求められた場合は、その者の提示する受給者証によって、支給決定の有無、支給決定の有効期間、支給量等を確かめているか。</t>
  </si>
  <si>
    <t>受給者証の写し</t>
    <rPh sb="0" eb="4">
      <t>ジュキュウシャショウ</t>
    </rPh>
    <rPh sb="5" eb="6">
      <t>ウツ</t>
    </rPh>
    <phoneticPr fontId="5"/>
  </si>
  <si>
    <t>（２）指定重度障害者等包括支援事業者は、重度障害者等包括支援に係る支給決定に通常要すべき標準的な期間を考慮し、支給決定の有効期間の終了に伴う介護給付費の支給申請について、必要な援助を行っているか。</t>
  </si>
  <si>
    <t>指定重度障害者等包括支援事業者は、指定重度障害者等包括支援の提供に当たっては、利用者の心身の状況、その置かれている環境、他の保健医療サービス又は福祉サービスの利用状況等の把握に努めているか。</t>
  </si>
  <si>
    <t>アセスメント記録
ケース記録</t>
  </si>
  <si>
    <t>（１）指定重度障害者等包括支援事業者は、指定重度障害者等包括支援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</si>
  <si>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 xml:space="preserve">個別支援計画
ケース記録
</t>
    <phoneticPr fontId="5"/>
  </si>
  <si>
    <t>（２）指定重度障害者等包括支援事業者は、指定重度障害者等包括支援の提供の終了に際しては、利用者又はその家族に対して適切な援助を行うとともに、保健医療サービス又は福祉サービスを提供する者との密接な連携に努めているか。</t>
  </si>
  <si>
    <t xml:space="preserve">個別支援計画
ケース記録
</t>
  </si>
  <si>
    <t>指定重度障害者等包括支援事業者は、従業者に身分を証する書類を携行させ、初回訪問時及び利用者又はその家族から求められたときは、これを提示すべき旨を指導しているか。</t>
  </si>
  <si>
    <t>（１）指定重度障害者等包括支援事業者は、指定重度障害者等包括支援を提供した際は、当該指定重度障害者等包括支援の提供日、内容その他必要な事項を、指定重度障害者等包括支援の提供の都度記録しているか。</t>
  </si>
  <si>
    <t>サービス提供の記録</t>
  </si>
  <si>
    <t>（２）指定重度障害者等包括支援事業者は、(1)の規定による記録に際しては、支給決定障害者等から指定重度障害者等包括支援を提供したことについて確認を受けているか。</t>
  </si>
  <si>
    <t>（１）指定重度障害者等包括支援事業者が、指定重度障害者等包括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</si>
  <si>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２）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ただし、16 の(1)から(3)までに掲げる支払については、この限りでない。</t>
  </si>
  <si>
    <t>（１）指定重度障害者等包括支援事業者は、指定重度障害者等包括支援を提供した際は、支給決定障害者等から当該指定重度障害者等包括支援に係る利用者負担額の支払を受けているか。</t>
  </si>
  <si>
    <t xml:space="preserve">請求書
領収書
</t>
    <phoneticPr fontId="5"/>
  </si>
  <si>
    <t>（２）指定重度障害者等包括支援事業者は、法定代理受領を行わない指定重度障害者等包括支援を提供した際は、支給決定障害者等から当該指定重度障害者等包括支援に係る指定障害福祉サービス等費用基準額の支払を受けているか。</t>
  </si>
  <si>
    <t>請求書
領収書</t>
    <rPh sb="0" eb="2">
      <t>セイキュウ</t>
    </rPh>
    <phoneticPr fontId="5"/>
  </si>
  <si>
    <t>（４）指定重度障害者等包括支援事業者は、(1)から(3)の費用の支払を受けた場合は、当該費用に係る領収証を当該費用の額を支払った支給決定障害者等に対し交付しているか。</t>
  </si>
  <si>
    <t>領収書</t>
  </si>
  <si>
    <t>重要事項説明書</t>
  </si>
  <si>
    <t>（１）指定重度障害者等包括支援事業者は、法定代理受領により市町村から指定重度障害者等包括支援に係る介護給付費の支給を受けた場合は、支給決定障害者等に対し、当該支給決定障害者等に係る介護給付費の額を通知しているか。</t>
  </si>
  <si>
    <t>通知の写し</t>
    <rPh sb="0" eb="2">
      <t>ツウチ</t>
    </rPh>
    <rPh sb="3" eb="4">
      <t>ウツ</t>
    </rPh>
    <phoneticPr fontId="5"/>
  </si>
  <si>
    <t>（２）指定重度障害者等包括支援事業者は、法定代理受領を行わない指定重度障害者等包括支援に係る費用の支払を受けた場合は、その提供した指定重度障害者等包括支援の内容、費用の額その他必要と認められる事項を記載したサービス提供証明書を支給決定障害者等に対して交付しているか。</t>
  </si>
  <si>
    <t>サービス提供証明書の写し</t>
  </si>
  <si>
    <t>個別支援計画
アセスメント及びモニタリングを実施したことが分かる書類</t>
    <phoneticPr fontId="5"/>
  </si>
  <si>
    <t>個別支援計画及び交付した記録</t>
  </si>
  <si>
    <t>個別支援計画</t>
  </si>
  <si>
    <t>（４）サービス提供責任者は、重度障害者等包括支援計画の変更の際も(1)及び(2)に準じて取り扱っているか。</t>
  </si>
  <si>
    <t>従業者は、現に指定重度障害者等包括支援の提供を行っているときに利用者に病状の急変が生じた場合その他必要な場合は、速やかに医療機関への連絡を行う等の必要な措置を講じているか。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</si>
  <si>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</si>
  <si>
    <t>指定重度障害者等包括支援事業者は、指定重度障害者等包括支援を受けている支給決定障害者等が偽りその他不正な行為によって介護給付費の支給を受け、又は受けようとしたときは、遅滞なく、意見を付してその旨を市町村に通知しているか。</t>
  </si>
  <si>
    <t>（１）指定重度障害者等包括支援事業所の管理者は、当該指定重度障害者等包括支援事業所の従業者及び業務の管理その他の管理を一元的に行っているか。</t>
  </si>
  <si>
    <t>運営規程</t>
  </si>
  <si>
    <t>（１）指定重度障害者等包括支援事業は、従業者の資質の向上のために、その研修の機会を確保しているか。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</si>
  <si>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</si>
  <si>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</si>
  <si>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</si>
  <si>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</si>
  <si>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</si>
  <si>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（１）指定重度障害者等包括支援事業者は、従業者の清潔の保持及び健康状態について、必要な管理を行っているか。</t>
  </si>
  <si>
    <t>（２）指定重度障害者等包括支援事業者は、指定重度障害者等包括支援事業所の設備及び備品等について、衛生的な管理に努めているか。</t>
  </si>
  <si>
    <t>指定重度障害者等包括支援事業者は、指定重度障害者等包括支援事業所の見やすい場所に、運営規程の概要、従業者の勤務の体制その他の利用申込者のサービスの選択に資すると認められる重要事項を掲示しているか。又は、指定重度障害者等包括支援事業者は、これらの事項を記載した書面を当該指定重度障害者等包括支援事業所に備え付け、かつ、これをいつでも関係者に自由に閲覧させているか。</t>
  </si>
  <si>
    <t>事業所の掲示物又は備え付け閲覧物</t>
  </si>
  <si>
    <t>（１）指定重度障害者等包括支援事業者は、指定重度障害者等包括支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</si>
  <si>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</si>
  <si>
    <t>（２）指定重度障害者等包括支援事業者は、やむを得ず身体拘束等を行う場合には、その様態及び時間、その際の利用者の心身の状況並びに緊急やむを得ない理由その他必要な事項を記録しているか。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</si>
  <si>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</si>
  <si>
    <t>（１）指定重度障害者等包括支援事業所の従業者及び管理者は、正当な理由がなく、その業務上知り得た利用者又はその家族の秘密を漏らしていないか。</t>
  </si>
  <si>
    <t>従業者及び管理者の秘密保持誓約書</t>
  </si>
  <si>
    <t>（２）指定重度障害者等包括支援事業者は、従業者及び管理者であった者が、正当な理由がなく、その業務上知り得た利用者又はその家族の秘密を漏らすことがないよう、必要な措置を講じているか。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</si>
  <si>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</si>
  <si>
    <t>（３）指定重度障害者等包括支援事業者は、他の指定重度障害者等包括支援事業者等に対して、利用者又はその家族に関する情報を提供する際は、あらかじめ文書により当該利用者又はその家族の同意を得ているか。</t>
  </si>
  <si>
    <t>個人情報同意書</t>
  </si>
  <si>
    <t>（１）指定重度障害者等包括支援事業者は、指定重度障害者等包括支援を利用しようとする者が、適切かつ円滑に利用することができるように、当該指定重度障害者等包括支援事業者が実施する事業の内容に関する情報の提供を行うよう努めているか。</t>
  </si>
  <si>
    <t>情報提供を行ったことが分かる書類（パンフレット等）</t>
  </si>
  <si>
    <t>（２）指定重度障害者等包括支援事業者は、当該指定重度障害者等包括支援事業者について広告をする場合においては、その内容を虚偽又は誇大なものとしていないか。</t>
  </si>
  <si>
    <t>事業者のＨＰ画面・パンフレット</t>
  </si>
  <si>
    <t>（１）指定重度障害者等包括支援事業者は、一般相談支援事業若しくは特定相談支援事業を行う者若しくは他の障害福祉サービスの事業を行う者等又はその従業者に対し、利用者又はその家族に対して当該指定重度障害者等包括支援事業者を紹介することの対償として、金品その他の財産上の利益を供与していないか。</t>
  </si>
  <si>
    <t>（２）指定重度障害者等包括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</si>
  <si>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重度障害者等包括支援事業者は、その提供した指定重度障害者等包括支援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</si>
  <si>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</si>
  <si>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（２）指定重度障害者等包括支援事業者は、(1)の苦情を受け付けた場合には、当該苦情の内容等を記録しているか。</t>
  </si>
  <si>
    <t xml:space="preserve">市町村からの指導または助言を受けた場合の改善したことが分かる書類
</t>
    <phoneticPr fontId="5"/>
  </si>
  <si>
    <t>都道府県または市町村からの指導または助言を受けた場合の改善したことが分かる書類</t>
    <phoneticPr fontId="5"/>
  </si>
  <si>
    <t>都道府県等への報告書</t>
  </si>
  <si>
    <t>（７）指定重度障害者等包括支援事業者は、社会福祉法第83条に規定する運営適正化委員会が同法第85条の規定により行う調査又はあっせんにできる限り協力しているか。</t>
  </si>
  <si>
    <t>運営適正委員会の調査又はあっせんに協力したことが分かる書類</t>
  </si>
  <si>
    <t>（１）指定重度障害者等包括支援事業者は、利用者に対する指定重度障害者等包括支援の提供により事故が発生した場合は、都道府県、市町村、当該利用者の家族等に連絡を行うとともに、必要な措置を講じているか。</t>
  </si>
  <si>
    <t>事故対応マニュアル
都道府県、市町村、家族等への報告記録</t>
  </si>
  <si>
    <t>（２）指定重度障害者等包括支援事業者は、事故の状況及び事故に際して採った処置について、記録しているか。</t>
  </si>
  <si>
    <t xml:space="preserve">事故の対応記録
ヒヤリハットの記録
</t>
    <phoneticPr fontId="5"/>
  </si>
  <si>
    <t>（３）指定重度障害者等包括支援事業者は、利用者に対する指定重度障害者等包括支援の提供により賠償すべき事故が発生した場合は、損害賠償を速やかに行っているか。</t>
  </si>
  <si>
    <t xml:space="preserve">再発防止の検討記録
損害賠償を速やかに行ったことが分かる書類（賠償責任保険書類等）
</t>
    <phoneticPr fontId="5"/>
  </si>
  <si>
    <t>指定重度障害者等包括支援事業者は、指定重度障害者等包括支援事業所ごとに経理を区分するとともに、指定重度障害者等包括支援の事業の会計をその他の事業の会計と区分しているか。</t>
  </si>
  <si>
    <t xml:space="preserve">収支予算書・決算書等の会計書類
</t>
    <phoneticPr fontId="5"/>
  </si>
  <si>
    <t>（１）指定重度障害者等包括支援事業者は、従業者、設備、備品及び会計に関する諸記録を整備してあるか。</t>
  </si>
  <si>
    <t xml:space="preserve">職員名簿
設備・備品台帳帳簿等の会計書類
</t>
    <phoneticPr fontId="5"/>
  </si>
  <si>
    <t>（２）指定重度障害者等包括支援事業者は、利用者に対する指定重度障害者等包括支援の提供に関する諸記録を整備し、当該指定重度障害者等包括支援を提供した日から5年間保存しているか。</t>
  </si>
  <si>
    <t xml:space="preserve">各種記録簿冊
</t>
    <phoneticPr fontId="5"/>
  </si>
  <si>
    <t xml:space="preserve">電磁的記録簿冊
</t>
    <phoneticPr fontId="5"/>
  </si>
  <si>
    <t xml:space="preserve">法第46条第1項施行規則第34条の23
</t>
    <phoneticPr fontId="5"/>
  </si>
  <si>
    <t>適宜必要と認める資料</t>
    <phoneticPr fontId="5"/>
  </si>
  <si>
    <t xml:space="preserve">法第46条第2項施行規則第34条の23
</t>
    <phoneticPr fontId="5"/>
  </si>
  <si>
    <t>（５）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夜間又は早朝に指定重度障害者等包括支援を行った場合に、1回につき所定単位数の100分の25に相当する単位数を所定単位数に加算しているか。また、深夜に指定重度障害者等包括支援を行った場合に、1回につき所定単位数の100分の50に相当する単位数を所定単位数に加算しているか。</t>
    <phoneticPr fontId="5"/>
  </si>
  <si>
    <t>法第43条</t>
    <phoneticPr fontId="5"/>
  </si>
  <si>
    <t>法第43条第1項</t>
    <phoneticPr fontId="5"/>
  </si>
  <si>
    <t>設備及び備品等</t>
    <phoneticPr fontId="5"/>
  </si>
  <si>
    <t>法第43条第2項</t>
    <phoneticPr fontId="5"/>
  </si>
  <si>
    <t>（１）指定重度障害者等包括支援において提供する障害福祉サービス（生活介護、自立訓練、就労移行支援及び就労継続支援に限る。）を自ら又は第三者に委託することにより提供する場合にあっては、当該指定重度障害者等包括支援事業所又は当該委託を受けて障害福祉サービスを提供する事業所は、平成18年厚生労働省令第74号「障害者の日常生活及び社会生活を総合的に支援するための法律に基づく障害福祉サービス事業の設備及び運営に関する基準」又は平成18年厚生労働省令第177号「障害者の日常生活及び社会生活を総合的に支援するための法律に基づく障害者支援施設の設備及び運営に関する基準」に規定する基準を満たしているか。</t>
    <phoneticPr fontId="5"/>
  </si>
  <si>
    <t>（２）指定重度障害者等包括支援事業者は、従事者に、その同居の家族である利用者に対する指定重度障害者等包括支援において提供する障害福祉サービス（居宅介護、重度訪問介護、同行援護及び行動援護に限る。）の提供をさせていないか。</t>
    <phoneticPr fontId="5"/>
  </si>
  <si>
    <t>（３）指定重度障害者等包括支援において提供する障害福祉サービス（短期入所及び共同生活介護に限る。）を自ら又は第三者に委託することにより提供する場合にあっては、当該指定重度障害者等包括支援事業所又は当該委託を受けて障害福祉サービスを提供する事業所は、その提供する障害福祉サービスごとに、平成18年厚生労働省令第171号「障害者の日常生活及び社会生活を総合的に支援するための法律に基づく指定障害福祉サービスの事業等の人員、設備及び運営に関する基準」（障害福祉サービス基準）に規定する基準を満たしているか。</t>
    <phoneticPr fontId="5"/>
  </si>
  <si>
    <t>（１）指定重度障害者等包括支援事業者は、支給決定障害者等が指定重度障害者等包括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障害者等包括支援の提供の開始について当該利用申込者の同意を得ているか。</t>
    <phoneticPr fontId="5"/>
  </si>
  <si>
    <t>（２）指定重度障害者等包括支援事業者は、社会福祉法第77条の規定に基づき書面の交付を行う場合は、利用者の障害の特性に応じた適切な配慮をしているか。</t>
    <phoneticPr fontId="5"/>
  </si>
  <si>
    <t>（５）指定重度障害者等包括支援事業者は、(3)に掲げる費用に係るサービスの提供に当たっては、あらかじめ、支給決定障害者等に対し、当該サービスの内容および費用について説明を行い、支給決定障害者等の同意を得ているか。</t>
    <phoneticPr fontId="5"/>
  </si>
  <si>
    <t>（１）指定重度障害者等包括支援事業者は、重度障害者等包括支援計画に基づき、利用者が自立した日常生活又は社会生活を営むことができるよう、当該利用者の身体その他の状況及びその置かれている環境に応じて、その者の支援を適切に行うとともに、指定重度障害者等包括支援の提供が漫然かつ画一的なものとならないよう配慮しているか。</t>
    <phoneticPr fontId="5"/>
  </si>
  <si>
    <t>（２）指定重度障害者等包括支援事業者は、利用者が自立した日常生活又は社会生活を営むことができるよう、利用者の意思決定の支援に配慮しているか。</t>
    <phoneticPr fontId="5"/>
  </si>
  <si>
    <t>（３）指定重度障害者等包括支援事業所の従業者は、指定重度障害者等包括支援の提供に当たっては、懇切丁寧を旨とし、利用者又はその家族に対し、支援上必要な事項について、理解しやすいように説明を行っているか。</t>
    <phoneticPr fontId="5"/>
  </si>
  <si>
    <t>（４）指定重度障害者等包括支援事業者は、その提供する指定重度障害者等包括支援の質の評価を行い、常にその改善を図っているか。</t>
    <phoneticPr fontId="5"/>
  </si>
  <si>
    <t xml:space="preserve">（１）サービス提供責任者は、利用者又は障害児の保護者の日常生活全般の状況及び希望等を踏まえて、週を単位として、具体的なサービスの内容等を記載した重度障害者等包括支援計画を作成しているか。
</t>
    <phoneticPr fontId="5"/>
  </si>
  <si>
    <t>（２）サービス提供責任者は、重度障害者等包括支援計画を作成した際は、利用者及びその同居の家族にその内容を説明するとともに、当該重度障害者等包括支援計画を利用者及びその同居の家族並びに指定特定相談支援事業者等に交付しているか。</t>
    <phoneticPr fontId="5"/>
  </si>
  <si>
    <t>（３）サービス提供責任者は、重度障害者等包括支援計画作成後においても、当該重度障害者等包括支援計画の実施状況の把握を行い、必要に応じて当該重度障害者等包括支援計画の変更を行っているか。</t>
    <phoneticPr fontId="5"/>
  </si>
  <si>
    <t>（２）指定重度障害者等包括支援事業所の管理者は、当該指定重度障害者等包括支援事業所の従事者に、障害福祉サービス基準の第7章の規定を遵守させるため必要な指揮命令を行っているか。</t>
    <phoneticPr fontId="5"/>
  </si>
  <si>
    <t xml:space="preserve">指定重度障害者等包括支援事業者は、指定重度障害者等包括支援事業所ごとに、次に掲げる事業の運営についての重要事項に関する運営規程を定めているか。
①　事業の目的及び運営の方針 
②　従業者の職種、員数及び職務の内容 
③　指定重度障害者等包括支援を提供できる利用者の数   
④　指定重度障害者等包括支援の内容並びに支給決定障害者等から受領する費用の種類及びその額
⑤　通常の事業の実施地域
⑥　緊急事等における対応方法
⑦　事業の主たる対象とする利用者
⑧　虐待の防止のための措置に関する事項
⑨　その他運営に関する重要事項
</t>
    <phoneticPr fontId="5"/>
  </si>
  <si>
    <t>（２）指定重度障害者等包括支援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</si>
  <si>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重度障害者等包括支援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phoneticPr fontId="5"/>
  </si>
  <si>
    <t xml:space="preserve">（２）指定重度障害者等包括支援事業者は、従業者に対し、業務継続計画について周知するとともに、必要な研修及び訓練を定期的に実施しているか。
</t>
    <phoneticPr fontId="5"/>
  </si>
  <si>
    <t>（３）指定重度障害者等包括支援事業者は、定期的に業務継続計画の見直しを行い、必要に応じて業務継続計画の変更を行っているか。</t>
    <phoneticPr fontId="5"/>
  </si>
  <si>
    <t xml:space="preserve">苦情者への対応記録
苦情対応マニュアル
</t>
    <phoneticPr fontId="5"/>
  </si>
  <si>
    <t>（３）指定重度障害者等包括支援事業者は、その提供した指定重度障害者等包括支援に関し、法第10条第1項の規定により市町村が行う報告若しくは文書その他の物件の提出若しくは提示の命令又は当該職員からの質問若しくは指定重度障害者等包括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</si>
  <si>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重度障害者等包括支援事業者は、その提供した指定重度障害者等包括支援に関し、法第48条第1項の規定により都道府県知事又は市町村長が行う報告若しくは帳簿書類その他の物件の提出若しくは提示の命令又は当該職員からの質問若しくは指定重度障害者等包括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</si>
  <si>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４）指定重度障害者等包括支援事業者は、その提供した指定重度障害者等包括支援に関し、法第11条第2項の規定により都道府県知事（指定都市にあっては指定都市の市長）が行う報告若しくは指定重度障害者等包括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</si>
  <si>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（６）指定重度障害者等包括支援事業者は、都道府県知事、市町村又は市町村長から求めがあった場合には、(3)から(5)までの改善の内容を都道府県知事、市町村又は市町村長に報告しているか。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</si>
  <si>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５の（１）の受給者証記載事項又は９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</si>
  <si>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</si>
  <si>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重度障害者等包括支援事業者は、当該指定に係るサービス事業所の名称及び所在地その他障害者の日常生活及び社会生活を総合的に支援するための法律施行規則第34条の23にいう事項に変更があったとき、又は休止した当該指定重度障害者等包括支援の事業を再開したときは、10日以内に、その旨を都道府県知事に届け出ているか。</t>
    <phoneticPr fontId="5"/>
  </si>
  <si>
    <t>（２）指定重度障害者等包括支援事業者は、当該指定障害福祉サービス指定重度障害者等包括支援の事業を廃止し、又は休止しようとするときは、その廃止又は休止の日の一月前までに、その旨を都道府県知事に届け出ているか</t>
    <phoneticPr fontId="5"/>
  </si>
  <si>
    <t>法第29条第3項</t>
    <phoneticPr fontId="5"/>
  </si>
  <si>
    <t>（２）(1)の規定により、指定重度障害者等包括支援に要する費用の額を算定した場合において、その額に1円未満の端数があるときは、その端数金額は切り捨てて算定しているか。</t>
    <phoneticPr fontId="5"/>
  </si>
  <si>
    <t xml:space="preserve">平18厚告523の二
</t>
    <phoneticPr fontId="5"/>
  </si>
  <si>
    <t xml:space="preserve">（２）指定重度障害者等包括支援事業所において、平成18年厚生労働省告示第546号「こども家庭庁長官及び厚生労働大臣が定める要件並びに厚生労働大臣が定める要件」第一号に規定する要件を満たし、かつ、同時に2人の重度障害者等包括支援従業者が1人の利用者に対して指定重度障害者等包括支援を行った場合に、それぞれの重度障害者等包括支援従事者が行う指定重度障害者等包括支援につき所定単位数を算定しているか。ただし、指定重度障害者等包括支援として提供される居宅介護、重度訪問介護、同行援護又は行動援護の中で行った場合に限る。
</t>
    <phoneticPr fontId="5"/>
  </si>
  <si>
    <t>（３）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において、利用者又はその家族等からの要請に基づき、指定重度障害者等包括支援事業所のサービス提供責任者が重度障害者等包括支援計画の変更を行い、当該指定重度障害者等包括支援事業所の重度障害者等包括支援従業者が当該利用者の重度障害者等包括支援計画において計画的に訪問することになっていない指定重度障害者等包括支援を緊急に行った場合にあっては、利用者1人に対し、1月につき2回を限度として、1回につき所定単位数に50単位を加算しているか。ただし、指定重度障害者等包括支援として提供される居宅介護、重度訪問介護、同行援助又は行動援護の中で行った場合に限られているか。</t>
    <phoneticPr fontId="5"/>
  </si>
  <si>
    <t xml:space="preserve">平18厚告523別表第8の1の注3
平18厚告551
</t>
    <phoneticPr fontId="5"/>
  </si>
  <si>
    <t xml:space="preserve">（３の２）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に50単位を加算しているか。ただし、指定重度障害者等包括支援として提供される自立生活援助の中で行った場合に限られているか。
</t>
    <phoneticPr fontId="5"/>
  </si>
  <si>
    <t xml:space="preserve">平18厚告523別表第8の1の注3の2
平18厚告551
</t>
    <phoneticPr fontId="5"/>
  </si>
  <si>
    <t>（４）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障害者等包括支援事業者が、指定重度障害者等包括支援を行った場合に、1回につき所定単位数の100分の15に相当する単位数を所定単位数に加算しているか。</t>
    <phoneticPr fontId="5"/>
  </si>
  <si>
    <t xml:space="preserve">平18厚告523別表第8の1の注4
</t>
    <phoneticPr fontId="5"/>
  </si>
  <si>
    <t xml:space="preserve">平18厚告523別表第8の1の注5
</t>
    <phoneticPr fontId="5"/>
  </si>
  <si>
    <t xml:space="preserve">（６）短期入所を提供した場合の重度障害者等包括支援サービス費については、低所得者等である利用者に対して行われる場合には、別に厚生労働大臣が定める日までの間、1日につき48単位加算しているか。
</t>
    <phoneticPr fontId="5"/>
  </si>
  <si>
    <t xml:space="preserve">平18厚告523別表第8の1の注6
</t>
    <phoneticPr fontId="5"/>
  </si>
  <si>
    <t>（７）短期入所を提供した場合に算定されている指定重度障害者等包括支援事業所が、平成18年厚生労働省告示第551号「厚生労働大臣が定める施設基準並びにこども家庭庁長官及び厚生労働大臣が定める施設基準」第八号のイに適合するものとして都道府県知事に届け出た場合であって、利用者に対して指定重度障害者等包括支援を行った場合に、当該指定重度障害者等包括支援の利用を開始した日について、更に所定単位数に100単位を加算しているか。ただし、指定重度障害者等包括支援として提供される短期入所の中で行った場合に限られているか。</t>
    <phoneticPr fontId="5"/>
  </si>
  <si>
    <t xml:space="preserve">平18厚告523別表第8の1の注7
平18厚告551
</t>
    <phoneticPr fontId="5"/>
  </si>
  <si>
    <t>（８）法第76条の３第１項の規定に基づく情報公表対象サービス等情報に係る報告を行っていない場合は、所定単位数の100分の５に相当する単位数を所定単位数から減算しているか。</t>
    <phoneticPr fontId="5"/>
  </si>
  <si>
    <t xml:space="preserve">平18厚告523別表第8の1の注8
</t>
    <phoneticPr fontId="5"/>
  </si>
  <si>
    <t xml:space="preserve">（９）指定障害福祉サービス基準第136条において準用する指定障害福祉サービス基準第33条の２第１項に規定する基準を満たしていない場合は、所定単位数の100分の１に相当する単位数を所定単位数から減算しているか。 </t>
    <phoneticPr fontId="5"/>
  </si>
  <si>
    <t>（10）指定障害福祉サービス基準第136条において準用する指定障害福祉サービス基準第35条の2第2項若しくは第3項又は指定障害者支援施設基準第48条第2項又は第3項に規定する基準を満たしていない場合は、所定単位数の100分の１に相当する単位数を所定単位数から減算しているか。</t>
    <phoneticPr fontId="5"/>
  </si>
  <si>
    <t xml:space="preserve">（11）指定障害福祉サービス基準第136条において準用する指定障害福祉サービス基準第40条の２に規定する基準を満たしていない場合は、所定単位数の100分の１に相当する単位数を所定単位数から減算しているか。
</t>
    <phoneticPr fontId="5"/>
  </si>
  <si>
    <t>（12）利用者が重度障害者等包括支援以外の障害福祉サービスを受けている間又は障害児通所支援若しくは障害児入所支援を受けている間は、重度障害者等包括支援サービス費を算定していないか。</t>
    <phoneticPr fontId="5"/>
  </si>
  <si>
    <t>平18厚告523別表第8の1の注11</t>
    <phoneticPr fontId="5"/>
  </si>
  <si>
    <t>平18厚告523別表第8の1の注12</t>
    <phoneticPr fontId="5"/>
  </si>
  <si>
    <t>平18厚告523別表第8の1の注10</t>
    <phoneticPr fontId="5"/>
  </si>
  <si>
    <t xml:space="preserve">平18厚告523別表第8の1の注9
</t>
    <phoneticPr fontId="5"/>
  </si>
  <si>
    <t>３ 有資格者支援加算</t>
    <phoneticPr fontId="5"/>
  </si>
  <si>
    <t xml:space="preserve">居宅介護、重度訪問介護、同行援護又は行動援護に従事する資格要件を満たした従業者が、利用者に対して、指定重度障害者等包括支援を行った場合に、１日につき所定単位数を加算しているか。ただし、指定重度障害者等包括支援として、居宅介護、重度訪問介護、同行援護又は行動援護を提供した場合に限られているか。
</t>
    <phoneticPr fontId="5"/>
  </si>
  <si>
    <t xml:space="preserve">平18厚告523別表第8の2の注
</t>
    <phoneticPr fontId="5"/>
  </si>
  <si>
    <t>指定重度障害者包括支援事業所において、喀痰吸引等が必要な者に対して、登録特定行為事業者の認定特定行為業務従事者が、喀痰吸引等を行った場合に、1日につき所定単位数を加算しているか。ただし、指定重度障害者等包括支援として提供される居宅介護、重度訪問介護、同行援護又は行動援護の中で喀痰吸引等を行った場合に限られているか。</t>
    <phoneticPr fontId="5"/>
  </si>
  <si>
    <t>３－３　初回加算</t>
    <phoneticPr fontId="5"/>
  </si>
  <si>
    <t>平18厚告523別表第8の2の2の注</t>
    <phoneticPr fontId="5"/>
  </si>
  <si>
    <t xml:space="preserve">指定重度障害者等包括支援事業所において、新規に重度障害者等包括支援計画を作成した利用者に対して、利用を開始した日の属する月につき、所定単位数を加算しているか。
</t>
    <phoneticPr fontId="5"/>
  </si>
  <si>
    <t>（１）短期入所を提供する場合の医療連携体制加算については、指定重度障害者等包括支援事業所において、指定重度障害者等包括支援として短期入所を提供した場合に、所定単位数を算定しているか。</t>
    <phoneticPr fontId="5"/>
  </si>
  <si>
    <t>（２）共同生活援助を提供する場合の医療連携体制加算については、指定重度障害者等包括支援事業所において、指定重度障害者等包括支援として共同生活援助を提供した場合に、所定単位数を算定しているか。</t>
    <phoneticPr fontId="5"/>
  </si>
  <si>
    <t>（３）短期入所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ただし、指定生活介護等又は指定自立訓練（機能訓練）等を行う指定障害者支援施設等において指定重度障害者等包括支援を行う場合の利用者については、算定していないか。</t>
    <phoneticPr fontId="5"/>
  </si>
  <si>
    <t>平18厚告523別表第8の2の4注2</t>
    <phoneticPr fontId="5"/>
  </si>
  <si>
    <t xml:space="preserve">平18厚告523別表第8の2の4注3
</t>
    <phoneticPr fontId="5"/>
  </si>
  <si>
    <t>（４）短期入所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指定生活介護等利用者については、算定していないか。</t>
    <phoneticPr fontId="5"/>
  </si>
  <si>
    <t xml:space="preserve">平18厚告523別表第8の2の4注4
</t>
    <phoneticPr fontId="5"/>
  </si>
  <si>
    <t xml:space="preserve">（５）短期入所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ただし、指定生活介護等利用者については、算定していないか。
</t>
    <phoneticPr fontId="5"/>
  </si>
  <si>
    <t xml:space="preserve">平18厚告523別表第8の2の4注5
</t>
    <phoneticPr fontId="5"/>
  </si>
  <si>
    <t xml:space="preserve">（６）短期入所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Ⅰ）から医療連携体制加算（Ⅲ）までのいずれかを算定している利用者については、算定していないか。
</t>
    <phoneticPr fontId="5"/>
  </si>
  <si>
    <t xml:space="preserve">平18厚告523別表第8の2の4注6
平18厚告556
</t>
    <phoneticPr fontId="5"/>
  </si>
  <si>
    <t>（７）短期入所を提供する場合の医療連携体制加算（Ⅴ）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Ⅲ）を算定している利用者については、算定していないか。</t>
    <phoneticPr fontId="5"/>
  </si>
  <si>
    <t xml:space="preserve">平18厚告523別表第8の2の4注7
平18厚告556
</t>
    <phoneticPr fontId="5"/>
  </si>
  <si>
    <t xml:space="preserve">（９）短期入所を提供する場合の医療連携体制加算（Ⅶ）については、医療機関等との連携により、看護職員を指定重度障害者等包括支援事業所に訪問させ、当該看護職員が認定特定行為業務従業者に喀痰吸引等に係る指導を行った場合に、当該看護職員1人に対し、1日につき所定単位数を加算しているか。
</t>
    <phoneticPr fontId="5"/>
  </si>
  <si>
    <t>（10）短期入所を提供する場合の医療連携体制加算（Ⅳ）については、喀痰吸引等が必要な者に対して、認定特定行為業務従業者が、喀痰吸引等を行った場合に、1日につき所定単位数を加算しているか。</t>
    <phoneticPr fontId="5"/>
  </si>
  <si>
    <t xml:space="preserve">平18厚告523別表第8の2の4注10
</t>
    <phoneticPr fontId="5"/>
  </si>
  <si>
    <t>（11）共同生活援助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t>
    <phoneticPr fontId="5"/>
  </si>
  <si>
    <t>（13）共同生活援助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</si>
  <si>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14）共同生活援助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看護を行った場合に、当該看護を受けた利用者に対し、1回の訪問につき8人の利用者を限度として、当該看護を受けた利用者の数に応じ、1日につき所定単位数を加算しているか。ただし、共同生活援助を提供する場合の医療連携体制加算（Ⅰ）から医療連携体制加算（Ⅲ）までのいずれかを算定している利用者については、算定していないか。</t>
    <phoneticPr fontId="5"/>
  </si>
  <si>
    <t xml:space="preserve">平18厚告523別表第8の2の4注14
平18厚告556
</t>
    <phoneticPr fontId="5"/>
  </si>
  <si>
    <t>（15）共同生活援助を提供する場合の医療連携体制加算（Ⅴ）については、医療機関等との連携により、看護職員を指定重度障害者等包括支援事業所に訪問させ、当該看護職員が認定特定行為業務従事者に喀痰吸引等に係る指導を行った場合に、当該看護職員1人に対し、1日につき所定単位数を加算しているか。</t>
    <phoneticPr fontId="5"/>
  </si>
  <si>
    <t xml:space="preserve">平18厚告523別表第8の2の4注15
</t>
    <phoneticPr fontId="5"/>
  </si>
  <si>
    <t xml:space="preserve">平18厚告523別表第8の2の4注16
</t>
    <phoneticPr fontId="5"/>
  </si>
  <si>
    <t>（16）共同生活援助を提供する場合の医療連携体制加算（Ⅵ）については、喀痰吸引等が必要な者に対して、認定特定行為業務従事者が、喀痰吸引等を行った場合に、1日につき所定単位数を加算しているか。ただし、共同生活援助を提供する場合の医療連携体制加算（Ⅰ）から医療連携体制加算（Ⅳ）までのいずれかを算定している利用者については、算定していないか。</t>
    <phoneticPr fontId="5"/>
  </si>
  <si>
    <t xml:space="preserve">平18厚告523別表第8の2の5注1
</t>
    <phoneticPr fontId="5"/>
  </si>
  <si>
    <t>（１）平成24年厚生労働省告示第268号「厚生労働大臣が定める送迎並びにこども家庭庁長官及び厚生労働大臣が定める送迎」第3号の規定により送迎を実施しているものとして都道府県知事に届け出た指定重度障害者等包括支援事業所（国、地方公共団体又はのぞみの園が設置する指定重度障害者等包括支援事業所を除く。）において、利用者に対して、その居宅等と指定重度障害者等包括支援事業所との間の送迎を行った場合に、片道につき所定単位数を加算しているか。ただし、指定重度障害者等包括支援として提供される短期入所の提供に当たって当該送迎を行った場合に限っているか。</t>
    <phoneticPr fontId="5"/>
  </si>
  <si>
    <t>（２）平成24年厚生労働省告示第268号「厚生労働大臣が定める送迎並びにこども家庭庁長官及び厚生労働大臣が定める送迎」第3号の規定により送迎を実施している場合は、所定単位数の100分の70に相当する単位数を算定しているか。ただし、指定重度障害者等包括支援として提供される短期入所の提供に当たって当該送迎を行った場合に限る。</t>
    <phoneticPr fontId="5"/>
  </si>
  <si>
    <t xml:space="preserve">平18厚告523別表第8の2の5注2
</t>
    <phoneticPr fontId="5"/>
  </si>
  <si>
    <t xml:space="preserve">平18厚告523別表第8の2の4注13
</t>
    <phoneticPr fontId="5"/>
  </si>
  <si>
    <t xml:space="preserve">平18厚告523別表第8の2の4注12
</t>
    <phoneticPr fontId="5"/>
  </si>
  <si>
    <t xml:space="preserve">平18厚告523別表第8の2の4注11
</t>
    <phoneticPr fontId="5"/>
  </si>
  <si>
    <t xml:space="preserve">平18厚告523別表第8の2の4注9
</t>
    <phoneticPr fontId="5"/>
  </si>
  <si>
    <t xml:space="preserve">平18厚告523別表第8の2の4注8
平18厚告556
</t>
    <phoneticPr fontId="5"/>
  </si>
  <si>
    <t>平18厚告523別表第8の2の7注</t>
    <phoneticPr fontId="5"/>
  </si>
  <si>
    <t>３－８　強度行動障害者地域移行特別加算</t>
    <phoneticPr fontId="5"/>
  </si>
  <si>
    <t>平18厚告523別表第8の2の8注</t>
    <phoneticPr fontId="5"/>
  </si>
  <si>
    <t>３－９　外部連携支援加算</t>
    <phoneticPr fontId="5"/>
  </si>
  <si>
    <t>指定重度障害者等包括支援事業所が、第三者に委託することにより障害福祉サービスを提供する場合であって、当該委託を受けて障害福祉サービスの提供に当たる事業所の担当者を招集して、重度障害者等包括支援計画の実施状況について説明を行うとともに、当該担当者から利用者の心身の状況及び障害福祉サービスの提供の状況に関する必要な情報の提供を受け、当該事業所と連携して支援を行ったときに、利用者１人につき１月に４回を限度として、所定単位数を加算しているか。</t>
    <phoneticPr fontId="5"/>
  </si>
  <si>
    <t>平18厚告523別表第8の2の9注</t>
    <phoneticPr fontId="5"/>
  </si>
  <si>
    <t>平成18年厚生労働省告示第543号「こども家庭庁長官及び厚生労働大臣が定める基準並びに厚生労働大臣が定める基準」の二十三に適合している福祉・介護職員の賃金の改善等を実施しているものとして都道府県知事に届け出た指定重度障害者等包括支援事業所（国、のぞみの園又は独立行政法人国立病院機構が行う場合を除く。５及び６において同じ。）が、利用者に対し、指定重度障害者包括支援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２から3－9までにより算定した単位数の1000分の89に相当する単位数
②  福祉・介護職員処遇改善加算(Ⅱ)　２から3－9までにより算定した単位数の1000分の65に相当する単位数
③　福祉・介護職員処遇改善加算(Ⅲ)　２から3－9までにより算定した単位数の単位数の1000分の36に相当する単位数</t>
    <phoneticPr fontId="5"/>
  </si>
  <si>
    <t>５　福祉・介護職員等特定処遇改善加算</t>
    <phoneticPr fontId="5"/>
  </si>
  <si>
    <t>平成18年厚生労働省告示第543号に規定する「こども家庭庁長官及び厚生労働大臣が定める基準並びに厚生労働大臣が定める基準」の二十四に適合している福祉・介護職員を中心とした従業者の賃金の改善等を実施しているものとして都道府県知事又は市町村長に届け出た指定重度障害者等包括支援事業所が、利用者に対し、指定重度障害者等包括支援を行った場合に、２から3-9までにより算定した単位数の1000分の61に相当する単位数を所定単位数に加算しているか。</t>
    <phoneticPr fontId="5"/>
  </si>
  <si>
    <t>平18厚告523
別表第8の4
の注
平18厚告543の二十四
準用（二十一号）</t>
    <phoneticPr fontId="5"/>
  </si>
  <si>
    <t xml:space="preserve">６　福祉・介護職員等ベースアップ等支援加算
</t>
    <phoneticPr fontId="5"/>
  </si>
  <si>
    <t>平18厚告523
別表第8の3
の注
平18厚告543の二十四の二
準用（三の二）</t>
    <phoneticPr fontId="5"/>
  </si>
  <si>
    <t>７　福祉・介護職員等処遇改善加算</t>
    <phoneticPr fontId="5"/>
  </si>
  <si>
    <t>①　指定重度障害者等包括支援事業所ごとにサービス提供責任者を1以上置いているか。</t>
    <phoneticPr fontId="5"/>
  </si>
  <si>
    <t>②　サービス提供責任者は、指定重度障害者等包括支援の提供にかかるサービス管理を行う者として、次のいずれにも該当する者か。
ア　第6の2の（1）に規定する利用者の支援の度合に相当する支援の度合にある者に対する入浴、排泄、食事等の介護その他これに準ずる業務に３年以上従事した経験を有する者
イ　相談支援専門員</t>
    <phoneticPr fontId="5"/>
  </si>
  <si>
    <t>③　1人以上は常勤となっているか。</t>
    <phoneticPr fontId="5"/>
  </si>
  <si>
    <t xml:space="preserve">（３）指定重度障害者等包括支援事業者は、当該指定重度障害者等包括支援事業所において感染症が発生し、又はまん延しないように、次の各号に掲げる措置を講じているか。
</t>
    <phoneticPr fontId="5"/>
  </si>
  <si>
    <t xml:space="preserve">委員会議事録
</t>
    <phoneticPr fontId="5"/>
  </si>
  <si>
    <t>研修及び訓練を実施したことが分かる書類</t>
    <phoneticPr fontId="5"/>
  </si>
  <si>
    <t xml:space="preserve">（３）指定重度障害者等包括支援事業者は、身体拘束等の適正化を図るため、次に掲げる措置を講じているか。
</t>
    <phoneticPr fontId="5"/>
  </si>
  <si>
    <t xml:space="preserve">身体拘束等の適正化のための指針
</t>
    <phoneticPr fontId="5"/>
  </si>
  <si>
    <t>研修を実施したことが分かる書類</t>
    <phoneticPr fontId="5"/>
  </si>
  <si>
    <t xml:space="preserve">指定重度障害者等包括支援事業者は、虐待の発生又はその再発を防止するため、次に掲げる措置を講じているか。
</t>
    <phoneticPr fontId="5"/>
  </si>
  <si>
    <t xml:space="preserve">①　当該指定重度障害者等包括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</si>
  <si>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</si>
  <si>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</si>
  <si>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</si>
  <si>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 xml:space="preserve">担当者を配置していることが分かる書類
</t>
    <phoneticPr fontId="5"/>
  </si>
  <si>
    <t>（ただし、その額が現に当該指定重度障害者等包括支援に要した費用の額を超えるときは、当該現に指定重度障害者等包括支援事業に要した費用の額となっているか。）</t>
    <phoneticPr fontId="5"/>
  </si>
  <si>
    <t xml:space="preserve">（１）指定重度障害者等包括支援に要する費用の額は、平成18年厚生労働省告示第523号の別表「介護給付費等単位数表」の第8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</si>
  <si>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 xml:space="preserve">平18厚告523の一
</t>
    <phoneticPr fontId="5"/>
  </si>
  <si>
    <t xml:space="preserve">（１）重度障害者等包括支援サービス費については、区分6（障害児にあっては、これに相当する支援の度合）に該当し、意思疎通を図ることに著しい支障がある者であって、次の①又は②のいずれかに該当する利用者に対して、指定重度障害者等包括支援事業所において、指定重度障害者等包括支援を行った場合に、提供した障害福祉サービス及び所要時間に応じ、所定単位数を算定しているか。
①　指定障害福祉サービス等の費用の額の算定に関する基準の別表の第2の1の注1に規定する利用者の支援の度合に相当する支援の度合にある者であって、四肢すべてに麻痺等があり、かつ、寝たきりの状態にある者のうち、次のア又はイのいずれかに該当するものであること。
 ア　人工呼吸器による呼吸管理を行っている者
 イ　最重度の知的障害のある者
</t>
    <phoneticPr fontId="5"/>
  </si>
  <si>
    <t>②　平成18年厚生労働省告示第543号「こども家庭庁長官及び厚生労働大臣が定める基準並びに厚生労働大臣が定める基準」の二十三に定める基準を満たしていること。</t>
    <phoneticPr fontId="5"/>
  </si>
  <si>
    <t>体制等状況一覧表、当該加算の届出書等</t>
    <phoneticPr fontId="5"/>
  </si>
  <si>
    <t>体制等状況一覧
表、当該加算の届
出書等</t>
    <phoneticPr fontId="5"/>
  </si>
  <si>
    <t>平成18年厚生労働省告示第543号「こども家庭庁長官及び厚生労働大臣が定める基準並びに厚生労働大臣が定める基準」の二十四の二に適合している福祉・介護職員を中心とした従業者の賃金の改善等を実施しているものとして都道府県知事に届け出た指定重度障害者等包括支援事業所が、利用者に対し、指定重度障害者等包括支援を行った場合は、２から3－9までにより算定した単位数の1000分の45に相当する単位数を所定単位数に加算しているか。</t>
    <phoneticPr fontId="5"/>
  </si>
  <si>
    <t xml:space="preserve">平成18年厚生労働省告示第543号に規定する「こども家庭庁長官及び厚生労働大臣が定める基準並びに厚生労働大臣が定める基準」の二十三に適合する福祉・介護職員等の賃金の改善等を実施しているものとして都道府県知事に届け出た指定重度障害者等包括支援事業所（国、のぞみの園又は独立行政法人国立病院機構が行う場合を除く。注2において同じ。）が、利用者に対し、指定重度障害者等包括支援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２から3－9までにより算定した単位数の1000分の223に相当する単位数
②　福祉・介護職員等処遇改善加算(Ⅲ)　２から3－9までにより算定した単位数の1000分の162に相当する単位数
③　福祉・介護職員等処遇改善加算(Ⅳ)　２から3－9までにより算定した単位数の1000分の138に相当する単位数 
</t>
    <phoneticPr fontId="5"/>
  </si>
  <si>
    <t xml:space="preserve">平18厚告523
別表第8の3
の注1
平18厚告543の二十三
準用（二十）
</t>
    <phoneticPr fontId="5"/>
  </si>
  <si>
    <t>平18厚告523
別表第8の3
の注2
平18厚告543の二十三
準用（二十）</t>
    <phoneticPr fontId="5"/>
  </si>
  <si>
    <t xml:space="preserve">令和７年３月31日までの間、平成18年厚生労働省告示第543号に規定する「こども家庭庁長官及び厚生労働大臣が定める基準並びに厚生労働大臣が定める基準」の二十三に適合している福祉・介護職員等の賃金の改善等を実施しているものとして都道府県知事に届け出た指定重度障害者等包括支援事業所（注1の加算を算定しているものを除く。）が、利用者に対し、指定重度障害者等包括支援を行った場合に、当該基準に掲げる区分に従い、次に掲げる単位数を所定単位数に加算しているか。
</t>
    <phoneticPr fontId="5"/>
  </si>
  <si>
    <t xml:space="preserve">ただし、次に掲げるいずれかの加算を算定している場合にあっては、次に掲げるその他の加算は算定していないか。
①　福祉・介護職員等処遇改善加算(Ⅴ)⑴　２から3－9までにより算定した単位数の1000分の178に相当する単位数
②　福祉・介護職員等処遇改善加算(Ⅴ)⑵　２から3－9までにより算定した単位数の1000分の199に相当する単位数
③　福祉・介護職員等処遇改善加算(Ⅴ)⑸　２から3－9までにより算定した単位数の1000分の154に相当する単位数
④　福祉・介護職員等処遇改善加算(Ⅴ)⑺　２から3－9までにより算定した単位数の1000分の170に相当する単位数
⑤　福祉・介護職員等処遇改善加算(Ⅴ)⑻　２から3－9までにより算定した単位数の1000分の117に相当する単位数
⑥　福祉・介護職員等処遇改善加算(Ⅴ)⑽　２から3－9までにより算定した単位数の1000分の125に相当する単位数
⑦　福祉・介護職員等処遇改善加算(Ⅴ)⑾　２から3－9までにより算定した単位数の1000分の93に相当する単位数　
⑧　福祉・介護職員等処遇改善加算(Ⅴ)⒀　２から3－9までにより算定した単位数の1000分の109に相当する単位数
⑨　福祉・介護職員等処遇改善加算(Ⅴ)⒁　２から3－9までにより算定した単位数の1000分の64に相当する単位数
</t>
    <phoneticPr fontId="5"/>
  </si>
  <si>
    <t>平18 厚令171
第127条第4項</t>
    <phoneticPr fontId="5"/>
  </si>
  <si>
    <t>（１）指定重度障害者等包括支援事業者は、重度障害者等包括支援に係る支給決定を受けていない者から利用の申込みがあった場合は、その者の意向を踏まえて速やかに介護給付費の支給の申請が行われるよう必要な援助を行っているか。</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</si>
  <si>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</si>
  <si>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</si>
  <si>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</si>
  <si>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平18 厚告523 別表第8 の1の注1
</t>
    <phoneticPr fontId="5"/>
  </si>
  <si>
    <t xml:space="preserve">平18 厚告523 別表第8の1の注2
</t>
    <phoneticPr fontId="5"/>
  </si>
  <si>
    <t>３－２　喀痰吸引等支援体制加算</t>
    <phoneticPr fontId="5"/>
  </si>
  <si>
    <t>３－４　医療連携体制加算</t>
    <phoneticPr fontId="5"/>
  </si>
  <si>
    <t>３－５　送迎加算</t>
    <phoneticPr fontId="5"/>
  </si>
  <si>
    <t>３－６　地域生活移行個別支援特別加算</t>
    <rPh sb="6" eb="8">
      <t>セイカツ</t>
    </rPh>
    <rPh sb="10" eb="12">
      <t>コベツ</t>
    </rPh>
    <rPh sb="12" eb="14">
      <t>シエン</t>
    </rPh>
    <phoneticPr fontId="5"/>
  </si>
  <si>
    <t xml:space="preserve">平18厚告523別表第8の2の6注
</t>
    <phoneticPr fontId="5"/>
  </si>
  <si>
    <t>３－７　精神障害者地域移行特別加算</t>
    <phoneticPr fontId="5"/>
  </si>
  <si>
    <t>　指定障害福祉サービス基準第135条に規定する運営規程に定める主たる対象とする障害者の種類に精神障害者を含み、かつ、指定障害福祉サービス基準第127条の規定により指定重度障害者等包括支援事業所に置くべき従業者のうち社会福祉士、精神保健福祉士又は公認心理師等である従業者を1人以上配置するものとして都道府県知事に届け出た指定重度障害者等包括支援事業所において、当該社会福祉士、精神保健福祉士又は公認心理師等である従業者が、精神科病院に1年以上入院していた精神障害者であって当該精神科病院を退院してから1年以内のものに対し、重度障害者等包括支援計画を作成するとともに、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る。</t>
    <phoneticPr fontId="5"/>
  </si>
  <si>
    <t>４　福祉・介護職員処遇改善加算</t>
    <phoneticPr fontId="5"/>
  </si>
  <si>
    <t>第１　基本方針</t>
    <phoneticPr fontId="5"/>
  </si>
  <si>
    <t>第２　人員に関する基準</t>
    <phoneticPr fontId="5"/>
  </si>
  <si>
    <t>１　指定重度障害者等包括支援事業所の従業者の員数</t>
    <phoneticPr fontId="5"/>
  </si>
  <si>
    <t>第３　設備に関する基準</t>
    <phoneticPr fontId="5"/>
  </si>
  <si>
    <t>第４　運営に関する基準</t>
    <phoneticPr fontId="5"/>
  </si>
  <si>
    <t>１　実施主体</t>
    <phoneticPr fontId="5"/>
  </si>
  <si>
    <t>２　事業所の体制</t>
    <phoneticPr fontId="5"/>
  </si>
  <si>
    <t>３　障害福祉サービスの提供に係る基準</t>
    <phoneticPr fontId="5"/>
  </si>
  <si>
    <t>４　内容及び手続きの説明及び同意</t>
    <phoneticPr fontId="5"/>
  </si>
  <si>
    <t>５　契約支給量の報告等</t>
    <phoneticPr fontId="5"/>
  </si>
  <si>
    <t>６　提供拒否の禁止</t>
    <phoneticPr fontId="5"/>
  </si>
  <si>
    <t>７　連絡調整に対する協力</t>
    <phoneticPr fontId="5"/>
  </si>
  <si>
    <t>８　サービス提供困難時の対応</t>
    <phoneticPr fontId="5"/>
  </si>
  <si>
    <t>９　受給資格の確認</t>
    <phoneticPr fontId="5"/>
  </si>
  <si>
    <t>10　介護給付費の支給の申請に係る援助</t>
    <phoneticPr fontId="5"/>
  </si>
  <si>
    <t>11　心身の状況等の把握</t>
    <phoneticPr fontId="5"/>
  </si>
  <si>
    <t>12　指定障害福祉サービス事業者等との連携等</t>
    <phoneticPr fontId="5"/>
  </si>
  <si>
    <t>13　身分を証する書類の携行</t>
    <phoneticPr fontId="5"/>
  </si>
  <si>
    <t>14　サービスの提供の記録</t>
    <phoneticPr fontId="5"/>
  </si>
  <si>
    <t>15　指定重度障害者等包括支援事業者が支給決定障害者等に求めることのできる金銭の支払の範囲等</t>
    <phoneticPr fontId="5"/>
  </si>
  <si>
    <t>16　利用者負担額等の受領</t>
    <phoneticPr fontId="5"/>
  </si>
  <si>
    <t>17　介護給付費の額に係る通知等</t>
    <phoneticPr fontId="5"/>
  </si>
  <si>
    <t>18　指定重度障害者等包括支援の取扱方針</t>
    <phoneticPr fontId="5"/>
  </si>
  <si>
    <t>19　サービス利用計画の作成</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</si>
  <si>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</si>
  <si>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</si>
  <si>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</si>
  <si>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</si>
  <si>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</si>
  <si>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26　衛生管理等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</si>
  <si>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</si>
  <si>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</si>
  <si>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</si>
  <si>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</si>
  <si>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</si>
  <si>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</si>
  <si>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</si>
  <si>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</si>
  <si>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</si>
  <si>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</si>
  <si>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</si>
  <si>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</si>
  <si>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 xml:space="preserve">第６　介護給付費又は訓練等給付費の算定及び取扱い
</t>
    <phoneticPr fontId="5"/>
  </si>
  <si>
    <t>１　基本事項</t>
    <phoneticPr fontId="5"/>
  </si>
  <si>
    <t>２　重度障害者等包括支援サービス費</t>
    <phoneticPr fontId="5"/>
  </si>
  <si>
    <t>サービス提供責任者の勤務形態が分かる書類
勤務実績表
出勤簿（タイムカード）
勤務体制一覧表
従業者の資格証</t>
    <phoneticPr fontId="5"/>
  </si>
  <si>
    <t>　</t>
    <phoneticPr fontId="5"/>
  </si>
  <si>
    <t>(指定重度障害者等包括支援)</t>
    <rPh sb="1" eb="3">
      <t>シテイ</t>
    </rPh>
    <phoneticPr fontId="5"/>
  </si>
  <si>
    <t>指定障害福祉サービス事業者 運営指導調書（自己点検表）</t>
    <rPh sb="14" eb="16">
      <t>ウンエイ</t>
    </rPh>
    <rPh sb="16" eb="18">
      <t>シドウ</t>
    </rPh>
    <rPh sb="18" eb="20">
      <t>チョウショ</t>
    </rPh>
    <phoneticPr fontId="6"/>
  </si>
  <si>
    <t>平18厚令171
第3条第2項</t>
    <phoneticPr fontId="5"/>
  </si>
  <si>
    <t>平18厚令171
第3条第3項</t>
    <phoneticPr fontId="5"/>
  </si>
  <si>
    <t>平18厚令171
第126条</t>
    <phoneticPr fontId="5"/>
  </si>
  <si>
    <t>平18厚令171
第127条第1項</t>
    <phoneticPr fontId="5"/>
  </si>
  <si>
    <t>平18厚令171
第127条第2項</t>
    <phoneticPr fontId="5"/>
  </si>
  <si>
    <t>平18厚令171
第127条第3項
平18厚告547</t>
    <phoneticPr fontId="5"/>
  </si>
  <si>
    <t>平18厚令171
第128条準用(第6条)</t>
    <phoneticPr fontId="5"/>
  </si>
  <si>
    <t>平18厚令171
第129条準用（第8条第1項）</t>
    <phoneticPr fontId="5"/>
  </si>
  <si>
    <t>平18厚令171
第130条</t>
    <phoneticPr fontId="5"/>
  </si>
  <si>
    <t>平18厚令171
第131条第1項</t>
    <phoneticPr fontId="5"/>
  </si>
  <si>
    <t>平18厚令171
第131条第2項</t>
    <phoneticPr fontId="5"/>
  </si>
  <si>
    <t>平18厚令171
第131条第3項</t>
    <phoneticPr fontId="5"/>
  </si>
  <si>
    <t>平18厚令171
第132条第1項
平18厚令74
平18厚令177</t>
    <phoneticPr fontId="5"/>
  </si>
  <si>
    <t>平18厚令171
第132条第2項</t>
    <phoneticPr fontId="5"/>
  </si>
  <si>
    <t>平18厚令171
第132条第3項</t>
    <phoneticPr fontId="5"/>
  </si>
  <si>
    <t>平18厚令171
第136条準用（第9条第1項）</t>
    <phoneticPr fontId="5"/>
  </si>
  <si>
    <t>平18厚令171
第136条準用（第9条第2項）</t>
    <phoneticPr fontId="5"/>
  </si>
  <si>
    <t>平18厚令171
第136条準用（第10条第1項）</t>
    <phoneticPr fontId="5"/>
  </si>
  <si>
    <t>平18厚令171
第136条準用（第10条第2項）</t>
    <phoneticPr fontId="5"/>
  </si>
  <si>
    <t>平18厚令171
第136条準用（第10条第3項）</t>
    <phoneticPr fontId="5"/>
  </si>
  <si>
    <t>平18厚令171
第136条準用（第10条第4項）</t>
    <phoneticPr fontId="5"/>
  </si>
  <si>
    <t>平18厚令171
第136条準用（第11条）</t>
    <phoneticPr fontId="5"/>
  </si>
  <si>
    <t>平18厚令171
第136条準用（第12条）</t>
    <phoneticPr fontId="5"/>
  </si>
  <si>
    <t>平18厚令171
第136条準用（第13条）</t>
    <phoneticPr fontId="5"/>
  </si>
  <si>
    <t>平18厚令171
第136条準用（第14条）</t>
    <phoneticPr fontId="5"/>
  </si>
  <si>
    <t>平18厚令171
第136条準用（第15条第1項）</t>
    <phoneticPr fontId="5"/>
  </si>
  <si>
    <t>平18厚令171
第136条準用（第15条第2項）</t>
    <phoneticPr fontId="5"/>
  </si>
  <si>
    <t>平18厚令171
第136条準用（第16条）</t>
    <phoneticPr fontId="5"/>
  </si>
  <si>
    <t>平18厚令171
第136条準用（第17条第1項）</t>
    <phoneticPr fontId="5"/>
  </si>
  <si>
    <t>平18厚令171
第136条準用（第17条第2項）</t>
    <phoneticPr fontId="5"/>
  </si>
  <si>
    <t>平18厚令171
第136条準用（第18条）</t>
    <phoneticPr fontId="5"/>
  </si>
  <si>
    <t>平18厚令171
第136条準用（第19条第1項）</t>
    <phoneticPr fontId="5"/>
  </si>
  <si>
    <t>平18厚令171
第136条準用（第19条第2項）</t>
    <phoneticPr fontId="5"/>
  </si>
  <si>
    <t>平18厚令171
第136条準用（第20条第1項）</t>
    <phoneticPr fontId="5"/>
  </si>
  <si>
    <t>平18厚令171
第136条準用（第20条第2項）</t>
    <phoneticPr fontId="5"/>
  </si>
  <si>
    <t>平18厚令171
第136条準用（第21条第1項）</t>
    <phoneticPr fontId="5"/>
  </si>
  <si>
    <t>平18厚令171
第136条準用（第21条第2項）</t>
    <phoneticPr fontId="5"/>
  </si>
  <si>
    <t>平18厚令171
第136条準用（第21条第3項）</t>
    <phoneticPr fontId="5"/>
  </si>
  <si>
    <t>（３）指定重度障害者等包括支援事業者は、(1)及び(2)の支払を受ける額のほか、支給決定障害者等の選定により通常の事業の実施地域以外の地域において指定重度障害者等包括支援を提供する場合に、それに要した交通費の額の支払いを支給決定障害者等から受けているか。</t>
    <phoneticPr fontId="5"/>
  </si>
  <si>
    <t>平18厚令171
第136条準用（第21条第4項）</t>
    <phoneticPr fontId="5"/>
  </si>
  <si>
    <t>平18厚令171
第136条準用（第21条第5項）</t>
    <phoneticPr fontId="5"/>
  </si>
  <si>
    <t>平18厚令171
第136条準用（第23条第1項）</t>
    <phoneticPr fontId="5"/>
  </si>
  <si>
    <t>平18厚令171
第136条準用（第23条第2項）</t>
    <phoneticPr fontId="5"/>
  </si>
  <si>
    <t>平18厚令171
第133条第1項</t>
    <phoneticPr fontId="5"/>
  </si>
  <si>
    <t>平18厚令171
第133条第2項</t>
    <phoneticPr fontId="5"/>
  </si>
  <si>
    <t>平18厚令171
第133条第3項</t>
    <phoneticPr fontId="5"/>
  </si>
  <si>
    <t>平18厚令171
第133条第4項</t>
    <phoneticPr fontId="5"/>
  </si>
  <si>
    <t>平18厚令171
第134条第1項</t>
    <phoneticPr fontId="5"/>
  </si>
  <si>
    <t>平18厚令171
第134条第2項</t>
    <phoneticPr fontId="5"/>
  </si>
  <si>
    <t>平18厚令171
第134条第3項</t>
    <phoneticPr fontId="5"/>
  </si>
  <si>
    <t>平18厚令171
第134条第4項</t>
    <phoneticPr fontId="5"/>
  </si>
  <si>
    <t>平18厚令171
第136条準用（第28条）</t>
    <phoneticPr fontId="5"/>
  </si>
  <si>
    <t>平18厚令171
第136条準用（第29条）</t>
    <phoneticPr fontId="5"/>
  </si>
  <si>
    <t>平18厚令171
第136条準用（第66条第1項）</t>
    <phoneticPr fontId="5"/>
  </si>
  <si>
    <t>平18厚令171
第136条準用（第66条第2項）</t>
    <phoneticPr fontId="5"/>
  </si>
  <si>
    <t>平18厚令171
第135条</t>
    <phoneticPr fontId="5"/>
  </si>
  <si>
    <t>平18厚令171
第136条準用（第33条第3項）</t>
    <phoneticPr fontId="5"/>
  </si>
  <si>
    <t>平18厚令171
第136条準用（第33条第4項）</t>
    <phoneticPr fontId="5"/>
  </si>
  <si>
    <t>平18厚令171
第136条準用（第33条の2第1項）</t>
    <phoneticPr fontId="5"/>
  </si>
  <si>
    <t>平18厚令171
第136条準用（第33条の2第2項）</t>
    <phoneticPr fontId="5"/>
  </si>
  <si>
    <t>平18厚令171
第136条準用（第33条の2第3項）</t>
    <phoneticPr fontId="5"/>
  </si>
  <si>
    <t>平18厚令171
第136条準用（第34条第1項）</t>
    <phoneticPr fontId="5"/>
  </si>
  <si>
    <t>平18厚令171
第136条準用（第34条第2項）</t>
    <phoneticPr fontId="5"/>
  </si>
  <si>
    <t>平18厚令171
第136条準用（第34条第3項）</t>
    <phoneticPr fontId="5"/>
  </si>
  <si>
    <t xml:space="preserve">①  当該指定重度障害者等包括支援事業所における感染症及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</si>
  <si>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当該指定重度障害者等包括支援事業所における感染症の予防及びまん延の防止のための指針を整備しているか。
</t>
    <phoneticPr fontId="5"/>
  </si>
  <si>
    <t>③  当該指定重度障害者等包括支援事業所において、従業者に対し、感染症の予防及びまん延の防止のための研修並びに感染症の予防及びまん延防止のための訓練を定期的に実施しているか。</t>
    <phoneticPr fontId="5"/>
  </si>
  <si>
    <t xml:space="preserve">感染症の予防及びまん延の防止のための指針
</t>
    <phoneticPr fontId="5"/>
  </si>
  <si>
    <t>平18厚令171
第136条準用（第35条第1項・第2項）</t>
    <phoneticPr fontId="5"/>
  </si>
  <si>
    <t>平18厚令171
第136条準用（第35条の2第1項）</t>
    <phoneticPr fontId="5"/>
  </si>
  <si>
    <t>平18厚令171
第136条準用（第35条の2第2項）</t>
    <phoneticPr fontId="5"/>
  </si>
  <si>
    <t>平18厚令171
第136条準用（第35条の2第3項）</t>
    <phoneticPr fontId="5"/>
  </si>
  <si>
    <t>平18厚令171
第136条準用（第36条第1項）</t>
    <phoneticPr fontId="5"/>
  </si>
  <si>
    <t>平18厚令171
第136条準用（第36条第2項）</t>
    <phoneticPr fontId="5"/>
  </si>
  <si>
    <t>平18厚令171
第136条準用（第36条第3項）</t>
    <phoneticPr fontId="5"/>
  </si>
  <si>
    <t>平18厚令171
第136条準用（第37条第1項）</t>
    <phoneticPr fontId="5"/>
  </si>
  <si>
    <t>平18厚令171
第136条準用（第37条第2項）</t>
    <phoneticPr fontId="5"/>
  </si>
  <si>
    <t>平18厚令171
第136条準用（第38条第1項）</t>
    <phoneticPr fontId="5"/>
  </si>
  <si>
    <t>平18厚令171
第136条準用（第38条第2項）</t>
    <phoneticPr fontId="5"/>
  </si>
  <si>
    <t>平18厚令171
第136条準用（第39条第1項）</t>
    <phoneticPr fontId="5"/>
  </si>
  <si>
    <t>平18厚令171
第136条準用（第39条第2項）</t>
    <phoneticPr fontId="5"/>
  </si>
  <si>
    <t>平18厚令171
第136条準用（第39条第3項）</t>
    <phoneticPr fontId="5"/>
  </si>
  <si>
    <t>平18厚令171
第136条準用（第39条第4項）</t>
    <phoneticPr fontId="5"/>
  </si>
  <si>
    <t xml:space="preserve">都道府県から（又は指定都市）からの指導または助言を受けた場合の改善したことが分かる書類
</t>
    <rPh sb="7" eb="8">
      <t>マタ</t>
    </rPh>
    <rPh sb="9" eb="11">
      <t>シテイ</t>
    </rPh>
    <rPh sb="11" eb="13">
      <t>トシ</t>
    </rPh>
    <phoneticPr fontId="5"/>
  </si>
  <si>
    <t>平18厚令171
第136条準用（第39条第5項）</t>
    <phoneticPr fontId="5"/>
  </si>
  <si>
    <t>平18厚令171
第136条準用（第39条第6項）</t>
    <phoneticPr fontId="5"/>
  </si>
  <si>
    <t>平18厚令171
第136条準用（第39条第7項）</t>
    <phoneticPr fontId="5"/>
  </si>
  <si>
    <t>平18厚令171
第136条準用（第40条第1項）</t>
    <phoneticPr fontId="5"/>
  </si>
  <si>
    <t>平18厚令171
第136条準用（第40条第2項）</t>
    <phoneticPr fontId="5"/>
  </si>
  <si>
    <t>平18厚令171
第136条準用（第40条第3項）</t>
    <phoneticPr fontId="5"/>
  </si>
  <si>
    <t>平18厚令171
第136条準用（第40条の2）</t>
    <phoneticPr fontId="5"/>
  </si>
  <si>
    <t>平18厚令171
第136条準用（第41条)</t>
    <phoneticPr fontId="5"/>
  </si>
  <si>
    <t>平18厚令171
第136条準用（第42条第1項）</t>
    <phoneticPr fontId="5"/>
  </si>
  <si>
    <t>平18厚令171
第136条準用（第42条第2項）</t>
    <phoneticPr fontId="5"/>
  </si>
  <si>
    <t>平18厚令171
第224条第1項</t>
    <phoneticPr fontId="5"/>
  </si>
  <si>
    <t>平18厚令171
第224条第2項</t>
    <phoneticPr fontId="5"/>
  </si>
  <si>
    <t>平18厚告543の二十三準用（四）</t>
    <phoneticPr fontId="5"/>
  </si>
  <si>
    <t xml:space="preserve">平18厚告523別表第8の2の3注
</t>
    <phoneticPr fontId="5"/>
  </si>
  <si>
    <t xml:space="preserve">平18厚告523別表第8の2の4注1
</t>
    <phoneticPr fontId="5"/>
  </si>
  <si>
    <t>（８）短期入所を提供する場合の医療連携体制加算（Ⅵ）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て、当該看護を受けた利用者の数に応じ、1日につき所定単位数を加算しているか。ただし、指定生活介護等利用者又は短期入所を提供する場合の医療連携体制加算（Ⅲ）若しくは医療連携体制加算（Ⅴ）を算定している利用者については、算定していないか。</t>
    <rPh sb="120" eb="121">
      <t>コウ</t>
    </rPh>
    <phoneticPr fontId="5"/>
  </si>
  <si>
    <t xml:space="preserve">（12）共同生活援助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
</t>
    <phoneticPr fontId="5"/>
  </si>
  <si>
    <t>平成18年厚生労働省告示第551号「厚生労働大臣が定める施設基準並びにこども家庭庁長官及び厚生労働大臣が定める施設基準」第二号の三のイで規定する施設基準に適合する者として都道府県知事に届け出た指定重度障害者等包括支援事業者が、厚生労働大臣が定める者に対して、特別な支援び対応した重度障害者等包括支援計画に基づき、地域で生活するために必要な相談援助や個別の支援等を行った場合に、当該者に対し、3年以内（心神喪失等の状態で重大な他害行為を行った者の医療及び観察等に関する法律に基づく通院期間の延長を行った場合には、当該延長期間が終了するまで）の期間（他の指定障害福祉サービスを行う事業所及び指定障害者支援施設等において地域生活移行個別支援特別加算を算定した期間を含む。）において、１日につき所定単位数を加算しているか。
ただし、指定重度障害者等包括支援として提供される共同生活援助の中で当該支援等を行った場合に限る。</t>
    <rPh sb="0" eb="2">
      <t>ヘイセイ</t>
    </rPh>
    <rPh sb="4" eb="5">
      <t>ネン</t>
    </rPh>
    <rPh sb="5" eb="7">
      <t>コウセイ</t>
    </rPh>
    <rPh sb="7" eb="10">
      <t>ロウドウショウ</t>
    </rPh>
    <rPh sb="10" eb="12">
      <t>コクジ</t>
    </rPh>
    <rPh sb="12" eb="13">
      <t>ダイ</t>
    </rPh>
    <rPh sb="16" eb="17">
      <t>ゴウ</t>
    </rPh>
    <rPh sb="18" eb="20">
      <t>コウセイ</t>
    </rPh>
    <rPh sb="20" eb="22">
      <t>ロウドウ</t>
    </rPh>
    <rPh sb="22" eb="24">
      <t>ダイジン</t>
    </rPh>
    <rPh sb="25" eb="26">
      <t>サダ</t>
    </rPh>
    <rPh sb="28" eb="30">
      <t>シセツ</t>
    </rPh>
    <rPh sb="30" eb="32">
      <t>キジュン</t>
    </rPh>
    <rPh sb="32" eb="33">
      <t>ナラ</t>
    </rPh>
    <rPh sb="38" eb="40">
      <t>カテイ</t>
    </rPh>
    <rPh sb="40" eb="41">
      <t>チョウ</t>
    </rPh>
    <rPh sb="41" eb="43">
      <t>チョウカン</t>
    </rPh>
    <rPh sb="43" eb="44">
      <t>オヨ</t>
    </rPh>
    <rPh sb="45" eb="51">
      <t>コウセイロウドウダイジン</t>
    </rPh>
    <rPh sb="52" eb="53">
      <t>サダ</t>
    </rPh>
    <rPh sb="55" eb="57">
      <t>シセツ</t>
    </rPh>
    <rPh sb="57" eb="59">
      <t>キジュン</t>
    </rPh>
    <rPh sb="60" eb="61">
      <t>ダイ</t>
    </rPh>
    <rPh sb="61" eb="62">
      <t>ニ</t>
    </rPh>
    <rPh sb="62" eb="63">
      <t>ゴウ</t>
    </rPh>
    <rPh sb="64" eb="65">
      <t>サン</t>
    </rPh>
    <rPh sb="68" eb="70">
      <t>キテイ</t>
    </rPh>
    <rPh sb="72" eb="74">
      <t>シセツ</t>
    </rPh>
    <rPh sb="74" eb="76">
      <t>キジュン</t>
    </rPh>
    <rPh sb="77" eb="79">
      <t>テキゴウ</t>
    </rPh>
    <rPh sb="81" eb="82">
      <t>モノ</t>
    </rPh>
    <rPh sb="85" eb="89">
      <t>トドウフケン</t>
    </rPh>
    <rPh sb="89" eb="91">
      <t>チジ</t>
    </rPh>
    <rPh sb="92" eb="93">
      <t>トド</t>
    </rPh>
    <rPh sb="94" eb="95">
      <t>デ</t>
    </rPh>
    <rPh sb="96" eb="98">
      <t>シテイ</t>
    </rPh>
    <rPh sb="98" eb="100">
      <t>ジュウド</t>
    </rPh>
    <rPh sb="100" eb="103">
      <t>ショウガイシャ</t>
    </rPh>
    <rPh sb="103" eb="104">
      <t>トウ</t>
    </rPh>
    <rPh sb="104" eb="106">
      <t>ホウカツ</t>
    </rPh>
    <rPh sb="106" eb="108">
      <t>シエン</t>
    </rPh>
    <rPh sb="108" eb="111">
      <t>ジギョウシャ</t>
    </rPh>
    <rPh sb="113" eb="119">
      <t>コウセイロウドウダイジン</t>
    </rPh>
    <rPh sb="120" eb="121">
      <t>サダ</t>
    </rPh>
    <rPh sb="123" eb="124">
      <t>モノ</t>
    </rPh>
    <rPh sb="125" eb="126">
      <t>タイ</t>
    </rPh>
    <rPh sb="129" eb="131">
      <t>トクベツ</t>
    </rPh>
    <rPh sb="132" eb="134">
      <t>シエン</t>
    </rPh>
    <rPh sb="135" eb="137">
      <t>タイオウ</t>
    </rPh>
    <rPh sb="139" eb="141">
      <t>ジュウド</t>
    </rPh>
    <phoneticPr fontId="5"/>
  </si>
  <si>
    <t xml:space="preserve">平成18年厚生労働省告示第551号「厚生労働大臣が定める施設基準並びにこども家庭庁長官及び厚生労働大臣が定める施設基準」第二号の三のロで規定する施設基準に適合するものとして都道府県知事に届け出た指定重度障害者等包括支援事業所において、指定障害者支援施設等又は指定障害児入所施設等に1年以上入所していた者であって当該施設等を退所してから1年以内のもののうち、平成18年厚生労働省告示第543号の22で規定する基準に適合すると認められた利用者に対し、重度障害者等包括支援計画に基づき、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っているか。
</t>
    <rPh sb="183" eb="188">
      <t>コウセイロウドウショウ</t>
    </rPh>
    <rPh sb="188" eb="190">
      <t>コクジ</t>
    </rPh>
    <phoneticPr fontId="5"/>
  </si>
  <si>
    <t>平18厚告523
別表第8の4
の注
平18厚告543の二十三
準用（二）</t>
    <rPh sb="0" eb="1">
      <t>ヒラ</t>
    </rPh>
    <rPh sb="3" eb="4">
      <t>コウ</t>
    </rPh>
    <rPh sb="4" eb="5">
      <t>コク</t>
    </rPh>
    <rPh sb="9" eb="11">
      <t>ベッピョウ</t>
    </rPh>
    <rPh sb="11" eb="12">
      <t>ダイ</t>
    </rPh>
    <rPh sb="17" eb="18">
      <t>チュウ</t>
    </rPh>
    <rPh sb="19" eb="20">
      <t>タイラ</t>
    </rPh>
    <rPh sb="22" eb="23">
      <t>コウ</t>
    </rPh>
    <rPh sb="23" eb="24">
      <t>コク</t>
    </rPh>
    <rPh sb="28" eb="31">
      <t>ニジュウサン</t>
    </rPh>
    <rPh sb="32" eb="34">
      <t>ジュンヨウ</t>
    </rPh>
    <rPh sb="35" eb="36">
      <t>ニ</t>
    </rPh>
    <phoneticPr fontId="5"/>
  </si>
  <si>
    <t>平18厚令171
第136条準用（第30条第4項）</t>
    <phoneticPr fontId="5"/>
  </si>
  <si>
    <t>（３）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</si>
  <si>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phoneticPr fontId="5"/>
  </si>
  <si>
    <t xml:space="preserve">22　管理者及びサービス提供責任者の責務
</t>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</si>
  <si>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</si>
  <si>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</si>
  <si>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</si>
  <si>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</si>
  <si>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</si>
  <si>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</si>
  <si>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</si>
  <si>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</si>
  <si>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</si>
  <si>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</si>
  <si>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</si>
  <si>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</si>
  <si>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</si>
  <si>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</si>
  <si>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</si>
  <si>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</si>
  <si>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</si>
  <si>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</si>
  <si>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</si>
  <si>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</si>
  <si>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</si>
  <si>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</si>
  <si>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</si>
  <si>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</si>
  <si>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</si>
  <si>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</si>
  <si>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</si>
  <si>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</si>
  <si>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</si>
  <si>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</si>
  <si>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</si>
  <si>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</si>
  <si>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</si>
  <si>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</si>
  <si>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</si>
  <si>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</si>
  <si>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</si>
  <si>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</si>
  <si>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</si>
  <si>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</si>
  <si>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</si>
  <si>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</si>
  <si>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</si>
  <si>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</si>
  <si>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</si>
  <si>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</si>
  <si>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</si>
  <si>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</si>
  <si>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</si>
  <si>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</si>
  <si>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</si>
  <si>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</si>
  <si>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</si>
  <si>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</si>
  <si>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</si>
  <si>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</si>
  <si>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</si>
  <si>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</si>
  <si>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</si>
  <si>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</si>
  <si>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</si>
  <si>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</si>
  <si>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</si>
  <si>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</si>
  <si>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</si>
  <si>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</si>
  <si>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</si>
  <si>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</si>
  <si>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</si>
  <si>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</si>
  <si>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</si>
  <si>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</si>
  <si>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</si>
  <si>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＜実人数集計＞</t>
    <rPh sb="1" eb="2">
      <t>ジツ</t>
    </rPh>
    <rPh sb="2" eb="4">
      <t>ニンズウ</t>
    </rPh>
    <rPh sb="4" eb="6">
      <t>シュウケイ</t>
    </rPh>
    <phoneticPr fontId="15"/>
  </si>
  <si>
    <t>専従</t>
    <rPh sb="0" eb="2">
      <t>センジュウ</t>
    </rPh>
    <phoneticPr fontId="23"/>
  </si>
  <si>
    <t>兼務</t>
    <rPh sb="0" eb="2">
      <t>ケンム</t>
    </rPh>
    <phoneticPr fontId="23"/>
  </si>
  <si>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</si>
  <si>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</si>
  <si>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</si>
  <si>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</si>
  <si>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</si>
  <si>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</si>
  <si>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</si>
  <si>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</si>
  <si>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</si>
  <si>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</si>
  <si>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</si>
  <si>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</si>
  <si>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</si>
  <si>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</si>
  <si>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</si>
  <si>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</si>
  <si>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</si>
  <si>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</si>
  <si>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</si>
  <si>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</si>
  <si>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</si>
  <si>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</si>
  <si>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</si>
  <si>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</si>
  <si>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</si>
  <si>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</si>
  <si>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</si>
  <si>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</si>
  <si>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</si>
  <si>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</si>
  <si>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</si>
  <si>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</si>
  <si>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</si>
  <si>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</si>
  <si>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</si>
  <si>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</si>
  <si>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</si>
  <si>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重度障害者等包括支援</t>
    <rPh sb="0" eb="2">
      <t>ジュウド</t>
    </rPh>
    <rPh sb="2" eb="5">
      <t>ショウガイシャ</t>
    </rPh>
    <rPh sb="5" eb="6">
      <t>トウ</t>
    </rPh>
    <rPh sb="6" eb="8">
      <t>ホウカツ</t>
    </rPh>
    <rPh sb="8" eb="10">
      <t>シエン</t>
    </rPh>
    <phoneticPr fontId="15"/>
  </si>
  <si>
    <t>管理者</t>
  </si>
  <si>
    <t>サービス提供責任者</t>
  </si>
  <si>
    <t>-</t>
  </si>
  <si>
    <t>（３）（１）及び（２）の「他の障害福祉サービスの事業を行う者等」は、障害福祉サービス事業者以外の事業者や個人を含むものであり、具体的には、「指定重度障害者等包括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</si>
  <si>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5"/>
  </si>
  <si>
    <t>　(2) 「実績」を選択してください。</t>
    <rPh sb="6" eb="8">
      <t>ジッセキ</t>
    </rPh>
    <rPh sb="10" eb="12">
      <t>センタク</t>
    </rPh>
    <phoneticPr fontId="20"/>
  </si>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</sst>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xf numFmtId="0" fontId="13" fillId="0" borderId="0">
      <alignment vertical="center"/>
    </xf>
  </cellStyleXfs>
  <cellXfs count="139">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10" fillId="0" borderId="4" xfId="3" applyFont="1" applyBorder="1" applyAlignment="1">
      <alignment horizontal="left" vertical="top"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1" applyFont="1" applyFill="1" applyBorder="1" applyAlignment="1">
      <alignment horizontal="left" vertical="top" wrapText="1"/>
    </xf>
    <xf numFmtId="0" fontId="9" fillId="0" borderId="4" xfId="3" applyFont="1" applyBorder="1" applyAlignment="1">
      <alignment horizontal="left" vertical="top" wrapText="1"/>
    </xf>
    <xf numFmtId="0" fontId="9" fillId="0" borderId="2" xfId="3" applyFont="1" applyBorder="1" applyAlignment="1">
      <alignment horizontal="left"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xf>
    <xf numFmtId="0" fontId="4" fillId="0" borderId="0" xfId="2" applyFont="1" applyAlignment="1">
      <alignment vertical="center"/>
    </xf>
    <xf numFmtId="0" fontId="10" fillId="0" borderId="0" xfId="3" applyFont="1" applyAlignment="1">
      <alignment horizontal="left" vertical="top"/>
    </xf>
    <xf numFmtId="0" fontId="11" fillId="0" borderId="0" xfId="2" applyFont="1" applyFill="1" applyAlignment="1">
      <alignment horizontal="left" vertical="top"/>
    </xf>
    <xf numFmtId="0" fontId="11" fillId="0" borderId="0" xfId="3" applyFont="1" applyFill="1" applyAlignment="1">
      <alignment horizontal="left" vertical="top"/>
    </xf>
    <xf numFmtId="0" fontId="4" fillId="0" borderId="0" xfId="1" applyFont="1" applyBorder="1" applyAlignment="1">
      <alignment horizontal="center" vertical="center"/>
    </xf>
    <xf numFmtId="0" fontId="10" fillId="0" borderId="4" xfId="3" applyFont="1" applyBorder="1" applyAlignment="1">
      <alignment horizontal="left" vertical="center" wrapText="1"/>
    </xf>
    <xf numFmtId="0" fontId="12" fillId="0" borderId="4" xfId="3" applyFont="1" applyBorder="1" applyAlignment="1">
      <alignment horizontal="left" vertical="top" wrapText="1"/>
    </xf>
    <xf numFmtId="0" fontId="10" fillId="0" borderId="3" xfId="3" applyFont="1" applyBorder="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xf>
    <xf numFmtId="0" fontId="10" fillId="0" borderId="6" xfId="3" applyFont="1" applyBorder="1" applyAlignment="1">
      <alignment horizontal="left" vertical="top" wrapText="1"/>
    </xf>
    <xf numFmtId="0" fontId="9" fillId="0" borderId="6" xfId="3" applyFont="1" applyBorder="1" applyAlignment="1">
      <alignment horizontal="left" vertical="top" wrapText="1"/>
    </xf>
    <xf numFmtId="0" fontId="10" fillId="0" borderId="6" xfId="3" applyFont="1" applyBorder="1" applyAlignment="1">
      <alignment horizontal="left" vertical="top"/>
    </xf>
    <xf numFmtId="0" fontId="10" fillId="0" borderId="5" xfId="3"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xf>
    <xf numFmtId="0" fontId="12" fillId="0" borderId="3" xfId="1" applyFont="1" applyFill="1" applyBorder="1" applyAlignment="1">
      <alignment horizontal="left" vertical="top" wrapText="1"/>
    </xf>
    <xf numFmtId="0" fontId="10" fillId="0" borderId="4" xfId="3" applyFont="1" applyBorder="1" applyAlignment="1">
      <alignment horizontal="left" wrapText="1"/>
    </xf>
    <xf numFmtId="0" fontId="11" fillId="0" borderId="4" xfId="3" applyFont="1" applyBorder="1" applyAlignment="1">
      <alignment horizontal="left" vertical="top" wrapText="1"/>
    </xf>
    <xf numFmtId="0" fontId="11" fillId="0" borderId="4" xfId="3" applyFont="1" applyBorder="1" applyAlignment="1">
      <alignment horizontal="left" wrapText="1"/>
    </xf>
    <xf numFmtId="0" fontId="11" fillId="0" borderId="2" xfId="3" applyFont="1" applyBorder="1" applyAlignment="1">
      <alignment horizontal="left" vertical="top" wrapText="1"/>
    </xf>
    <xf numFmtId="0" fontId="9" fillId="0" borderId="7" xfId="3" applyFont="1" applyBorder="1" applyAlignment="1">
      <alignment horizontal="left" vertical="top" wrapText="1"/>
    </xf>
    <xf numFmtId="0" fontId="11" fillId="0" borderId="1" xfId="1" applyFont="1" applyBorder="1" applyAlignment="1">
      <alignment horizontal="center" vertical="center" wrapText="1"/>
    </xf>
    <xf numFmtId="0" fontId="10" fillId="0" borderId="9" xfId="3" applyFont="1" applyBorder="1" applyAlignment="1">
      <alignment horizontal="left" vertical="top" wrapText="1"/>
    </xf>
    <xf numFmtId="0" fontId="9" fillId="0" borderId="10" xfId="3" applyFont="1" applyBorder="1" applyAlignment="1">
      <alignment horizontal="left" vertical="top" wrapText="1"/>
    </xf>
    <xf numFmtId="0" fontId="9" fillId="0" borderId="11" xfId="3" applyFont="1" applyBorder="1" applyAlignment="1">
      <alignment horizontal="left" vertical="top" wrapText="1"/>
    </xf>
    <xf numFmtId="0" fontId="10" fillId="0" borderId="11" xfId="3" applyFont="1" applyBorder="1" applyAlignment="1">
      <alignment horizontal="left" vertical="top" wrapText="1"/>
    </xf>
    <xf numFmtId="0" fontId="10" fillId="0" borderId="9" xfId="3" applyFont="1" applyBorder="1" applyAlignment="1">
      <alignment horizontal="left" wrapText="1"/>
    </xf>
    <xf numFmtId="0" fontId="10" fillId="0" borderId="9" xfId="3" applyFont="1" applyBorder="1" applyAlignment="1">
      <alignment horizontal="left" vertical="center" wrapText="1"/>
    </xf>
    <xf numFmtId="0" fontId="9" fillId="0" borderId="9" xfId="3" applyFont="1" applyBorder="1" applyAlignment="1">
      <alignment horizontal="left" vertical="top" wrapText="1"/>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9" xfId="3" applyFont="1" applyBorder="1" applyAlignment="1">
      <alignment horizontal="left" wrapText="1"/>
    </xf>
    <xf numFmtId="0" fontId="12" fillId="0" borderId="11" xfId="3" applyFont="1" applyBorder="1" applyAlignment="1">
      <alignment horizontal="left" vertical="top" wrapText="1"/>
    </xf>
    <xf numFmtId="0" fontId="9" fillId="0" borderId="12" xfId="3" applyFont="1" applyBorder="1" applyAlignment="1">
      <alignment horizontal="left" vertical="top" wrapText="1"/>
    </xf>
    <xf numFmtId="0" fontId="9" fillId="0" borderId="3" xfId="3" applyFont="1" applyBorder="1" applyAlignment="1">
      <alignment vertical="top" wrapText="1"/>
    </xf>
    <xf numFmtId="0" fontId="10"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5"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4" applyFont="1" applyBorder="1" applyAlignment="1">
      <alignment horizontal="center" vertical="center" wrapText="1"/>
    </xf>
    <xf numFmtId="0" fontId="8" fillId="0" borderId="5" xfId="3" applyBorder="1" applyAlignment="1">
      <alignment horizontal="left" vertical="top" wrapText="1"/>
    </xf>
    <xf numFmtId="0" fontId="8" fillId="0" borderId="6" xfId="3" applyBorder="1" applyAlignment="1">
      <alignment horizontal="left" vertical="top"/>
    </xf>
    <xf numFmtId="0" fontId="4" fillId="0" borderId="6" xfId="4" applyFont="1" applyBorder="1" applyAlignment="1">
      <alignment horizontal="center" vertical="center" wrapText="1"/>
    </xf>
    <xf numFmtId="0" fontId="8" fillId="0" borderId="6" xfId="3" applyBorder="1" applyAlignment="1">
      <alignment horizontal="left" vertical="top" wrapText="1"/>
    </xf>
    <xf numFmtId="0" fontId="14" fillId="0" borderId="0" xfId="6" applyFont="1" applyAlignment="1">
      <alignment horizontal="left" vertical="center"/>
    </xf>
    <xf numFmtId="0" fontId="16" fillId="0" borderId="0" xfId="6" applyFont="1" applyAlignment="1">
      <alignment vertical="center" textRotation="255" shrinkToFit="1"/>
    </xf>
    <xf numFmtId="0" fontId="17" fillId="0" borderId="0" xfId="6" applyFont="1" applyAlignment="1">
      <alignment horizontal="left" vertical="center"/>
    </xf>
    <xf numFmtId="0" fontId="18" fillId="0" borderId="0" xfId="6" applyFont="1" applyAlignment="1">
      <alignment horizontal="left" vertical="center"/>
    </xf>
    <xf numFmtId="0" fontId="18" fillId="0" borderId="0" xfId="6" applyFont="1">
      <alignment vertical="center"/>
    </xf>
    <xf numFmtId="0" fontId="19" fillId="0" borderId="0" xfId="0" applyFont="1" applyAlignment="1">
      <alignment vertical="center"/>
    </xf>
    <xf numFmtId="0" fontId="18" fillId="0" borderId="0" xfId="6" applyFont="1" applyAlignment="1">
      <alignment horizontal="right" vertical="center"/>
    </xf>
    <xf numFmtId="0" fontId="16" fillId="0" borderId="0" xfId="6" applyFont="1">
      <alignment vertical="center"/>
    </xf>
    <xf numFmtId="0" fontId="18" fillId="0" borderId="0" xfId="6"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6" applyFont="1" applyAlignment="1">
      <alignment horizontal="center" vertical="center"/>
    </xf>
    <xf numFmtId="176" fontId="22" fillId="0" borderId="1" xfId="6" applyNumberFormat="1" applyFont="1" applyBorder="1">
      <alignment vertical="center"/>
    </xf>
    <xf numFmtId="177" fontId="22" fillId="0" borderId="1" xfId="6" applyNumberFormat="1" applyFont="1" applyBorder="1">
      <alignment vertical="center"/>
    </xf>
    <xf numFmtId="0" fontId="18" fillId="0" borderId="1" xfId="6" applyFont="1" applyBorder="1">
      <alignment vertical="center"/>
    </xf>
    <xf numFmtId="0" fontId="22" fillId="3" borderId="1" xfId="6" applyFont="1" applyFill="1" applyBorder="1" applyAlignment="1">
      <alignment horizontal="left" vertical="center"/>
    </xf>
    <xf numFmtId="0" fontId="22" fillId="3" borderId="15" xfId="6" applyFont="1" applyFill="1" applyBorder="1" applyAlignment="1">
      <alignment horizontal="center" vertical="center"/>
    </xf>
    <xf numFmtId="0" fontId="22" fillId="3" borderId="1" xfId="6" applyFont="1" applyFill="1" applyBorder="1">
      <alignment vertical="center"/>
    </xf>
    <xf numFmtId="0" fontId="22" fillId="3" borderId="15" xfId="6" applyFont="1" applyFill="1" applyBorder="1">
      <alignment vertical="center"/>
    </xf>
    <xf numFmtId="0" fontId="22" fillId="3" borderId="1" xfId="6" applyFont="1" applyFill="1" applyBorder="1" applyAlignment="1">
      <alignment horizontal="right" vertical="center"/>
    </xf>
    <xf numFmtId="0" fontId="22" fillId="0" borderId="16" xfId="6" applyFont="1" applyBorder="1" applyAlignment="1">
      <alignment horizontal="right" vertical="center"/>
    </xf>
    <xf numFmtId="178" fontId="22" fillId="0" borderId="1" xfId="6" applyNumberFormat="1" applyFont="1" applyBorder="1" applyAlignment="1">
      <alignment horizontal="right" vertical="center"/>
    </xf>
    <xf numFmtId="0" fontId="22" fillId="0" borderId="1" xfId="6" applyFont="1" applyBorder="1" applyAlignment="1">
      <alignment horizontal="right" vertical="center"/>
    </xf>
    <xf numFmtId="0" fontId="22" fillId="3" borderId="6" xfId="6" applyFont="1" applyFill="1" applyBorder="1" applyAlignment="1">
      <alignment horizontal="right" vertical="center"/>
    </xf>
    <xf numFmtId="0" fontId="22" fillId="0" borderId="20" xfId="6" applyFont="1" applyBorder="1" applyAlignment="1">
      <alignment horizontal="right" vertical="center"/>
    </xf>
    <xf numFmtId="0" fontId="22" fillId="0" borderId="0" xfId="6" applyFont="1">
      <alignment vertical="center"/>
    </xf>
    <xf numFmtId="0" fontId="22" fillId="0" borderId="15" xfId="2" applyFont="1" applyBorder="1" applyAlignment="1">
      <alignment horizontal="center" vertical="center"/>
    </xf>
    <xf numFmtId="0" fontId="22" fillId="0" borderId="1" xfId="2" applyFont="1" applyBorder="1" applyAlignment="1">
      <alignment horizontal="center" vertical="center"/>
    </xf>
    <xf numFmtId="0" fontId="22" fillId="0" borderId="1" xfId="6" applyFont="1" applyBorder="1" applyAlignment="1">
      <alignment horizontal="center" vertical="center"/>
    </xf>
    <xf numFmtId="0" fontId="22" fillId="0" borderId="1" xfId="6" applyFont="1" applyBorder="1" applyAlignment="1">
      <alignment horizontal="center" vertical="center" wrapText="1"/>
    </xf>
    <xf numFmtId="0" fontId="25" fillId="0" borderId="0" xfId="2" applyFont="1" applyAlignment="1">
      <alignment horizontal="center" vertical="center"/>
    </xf>
    <xf numFmtId="0" fontId="18" fillId="0" borderId="0" xfId="2" applyFont="1" applyAlignment="1">
      <alignment horizontal="center" vertical="center"/>
    </xf>
    <xf numFmtId="0" fontId="26" fillId="0" borderId="0" xfId="6" applyFont="1" applyAlignment="1">
      <alignment horizontal="center" vertical="center"/>
    </xf>
    <xf numFmtId="0" fontId="26" fillId="0" borderId="0" xfId="2" applyFont="1" applyAlignment="1">
      <alignment horizontal="center" vertical="center"/>
    </xf>
    <xf numFmtId="0" fontId="26" fillId="0" borderId="0" xfId="6" applyFont="1">
      <alignment vertical="center"/>
    </xf>
    <xf numFmtId="0" fontId="25" fillId="0" borderId="0" xfId="6" applyFont="1">
      <alignment vertical="center"/>
    </xf>
    <xf numFmtId="0" fontId="25" fillId="0" borderId="0" xfId="6" applyFont="1" applyAlignment="1">
      <alignment horizontal="center" vertical="center"/>
    </xf>
    <xf numFmtId="0" fontId="22" fillId="0" borderId="0" xfId="6" applyFont="1" applyAlignment="1">
      <alignment horizontal="left" vertical="center"/>
    </xf>
    <xf numFmtId="0" fontId="22" fillId="0" borderId="0" xfId="6" applyFont="1" applyAlignment="1">
      <alignment vertical="center" textRotation="255" shrinkToFit="1"/>
    </xf>
    <xf numFmtId="0" fontId="22" fillId="0" borderId="1" xfId="6" applyFont="1" applyBorder="1" applyAlignment="1">
      <alignment vertical="center" textRotation="255" shrinkToFit="1"/>
    </xf>
    <xf numFmtId="0" fontId="22" fillId="0" borderId="15" xfId="2" applyFont="1" applyBorder="1" applyAlignment="1">
      <alignment horizontal="center" vertical="center" wrapText="1"/>
    </xf>
    <xf numFmtId="0" fontId="22" fillId="0" borderId="1" xfId="2" applyFont="1" applyBorder="1" applyAlignment="1">
      <alignment horizontal="center" vertical="center" wrapText="1"/>
    </xf>
    <xf numFmtId="0" fontId="4" fillId="0" borderId="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2" fillId="0" borderId="1" xfId="6" applyFont="1" applyBorder="1">
      <alignment vertical="center"/>
    </xf>
    <xf numFmtId="0" fontId="22" fillId="0" borderId="15"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1" xfId="6" applyFont="1" applyBorder="1" applyAlignment="1">
      <alignment horizontal="center" vertical="center"/>
    </xf>
    <xf numFmtId="0" fontId="22" fillId="0" borderId="15" xfId="2" applyFont="1" applyBorder="1" applyAlignment="1">
      <alignment horizontal="center" vertical="center"/>
    </xf>
    <xf numFmtId="0" fontId="22" fillId="0" borderId="16" xfId="2" applyFont="1" applyBorder="1" applyAlignment="1">
      <alignment horizontal="center" vertical="center"/>
    </xf>
    <xf numFmtId="0" fontId="22" fillId="0" borderId="19"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18" fillId="3" borderId="1" xfId="6" applyFont="1" applyFill="1" applyBorder="1">
      <alignment vertical="center"/>
    </xf>
    <xf numFmtId="0" fontId="22" fillId="0" borderId="15" xfId="6" applyFont="1" applyBorder="1" applyAlignment="1">
      <alignment horizontal="center" vertical="center"/>
    </xf>
    <xf numFmtId="0" fontId="22" fillId="0" borderId="19" xfId="6" applyFont="1" applyBorder="1" applyAlignment="1">
      <alignment horizontal="center" vertical="center"/>
    </xf>
    <xf numFmtId="0" fontId="18" fillId="0" borderId="1" xfId="6" applyFont="1" applyBorder="1">
      <alignment vertical="center"/>
    </xf>
    <xf numFmtId="0" fontId="22" fillId="0" borderId="16" xfId="6" applyFont="1" applyBorder="1" applyAlignment="1">
      <alignment horizontal="center" vertical="center"/>
    </xf>
    <xf numFmtId="0" fontId="22" fillId="0" borderId="1" xfId="6" applyFont="1" applyBorder="1" applyAlignment="1">
      <alignment horizontal="center" vertical="center" wrapText="1"/>
    </xf>
    <xf numFmtId="0" fontId="18" fillId="0" borderId="1" xfId="6" applyFont="1" applyBorder="1" applyAlignment="1">
      <alignment horizontal="center" vertical="center" wrapText="1"/>
    </xf>
    <xf numFmtId="0" fontId="18" fillId="3" borderId="1" xfId="6" applyFont="1" applyFill="1" applyBorder="1" applyAlignment="1">
      <alignment horizontal="center" vertical="center"/>
    </xf>
    <xf numFmtId="0" fontId="20" fillId="3" borderId="1" xfId="0" applyFont="1" applyFill="1" applyBorder="1" applyAlignment="1">
      <alignment vertical="center"/>
    </xf>
    <xf numFmtId="0" fontId="22" fillId="0" borderId="14" xfId="6" applyFont="1" applyBorder="1" applyAlignment="1">
      <alignment horizontal="center" vertical="center" wrapText="1"/>
    </xf>
    <xf numFmtId="0" fontId="22" fillId="0" borderId="17" xfId="6" applyFont="1" applyBorder="1" applyAlignment="1">
      <alignment horizontal="center" vertical="center" wrapText="1"/>
    </xf>
    <xf numFmtId="0" fontId="22" fillId="0" borderId="18" xfId="6" applyFont="1" applyBorder="1" applyAlignment="1">
      <alignment horizontal="center" vertical="center" wrapText="1"/>
    </xf>
    <xf numFmtId="49" fontId="22" fillId="0" borderId="1" xfId="6" applyNumberFormat="1" applyFont="1" applyBorder="1" applyAlignment="1">
      <alignment horizontal="center" vertical="center"/>
    </xf>
    <xf numFmtId="0" fontId="22" fillId="0" borderId="16" xfId="6" applyFont="1" applyBorder="1" applyAlignment="1">
      <alignment horizontal="center" vertical="center" wrapText="1"/>
    </xf>
    <xf numFmtId="0" fontId="18" fillId="3" borderId="1" xfId="6" applyFont="1" applyFill="1" applyBorder="1" applyAlignment="1">
      <alignment horizontal="center" vertical="center" wrapText="1"/>
    </xf>
    <xf numFmtId="0" fontId="18" fillId="3" borderId="13" xfId="6" applyFont="1" applyFill="1" applyBorder="1" applyAlignment="1">
      <alignment horizontal="center" vertical="center"/>
    </xf>
    <xf numFmtId="0" fontId="18" fillId="0" borderId="13" xfId="6" applyFont="1" applyBorder="1" applyAlignment="1">
      <alignment horizontal="center" vertical="center"/>
    </xf>
  </cellXfs>
  <cellStyles count="7">
    <cellStyle name="標準" xfId="0" builtinId="0"/>
    <cellStyle name="標準 2" xfId="2" xr:uid="{D1ADC870-3F28-40D0-97F5-94EA90E0ED90}"/>
    <cellStyle name="標準 4" xfId="3" xr:uid="{68B1A00D-B3CF-4E71-B86B-F42F3AF9EC79}"/>
    <cellStyle name="標準 5" xfId="1" xr:uid="{ABA3D600-6466-4197-809E-3A508D8F4D05}"/>
    <cellStyle name="標準 5 2" xfId="4" xr:uid="{D907B4A2-6999-4B2B-88D3-6CE1AA6E14E8}"/>
    <cellStyle name="標準 6" xfId="5" xr:uid="{AEE49793-B0BE-4C7B-AE70-512659540719}"/>
    <cellStyle name="標準_③-２加算様式（就労）" xfId="6" xr:uid="{7AC99956-81EC-4199-B134-D4F20EFA9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95FA-B3B9-4053-9CBD-D6715F9B2992}">
  <dimension ref="A1:L235"/>
  <sheetViews>
    <sheetView tabSelected="1" view="pageBreakPreview" zoomScale="120" zoomScaleNormal="113" zoomScaleSheetLayoutView="120" workbookViewId="0">
      <selection activeCell="B4" sqref="A4:XFD4"/>
    </sheetView>
  </sheetViews>
  <sheetFormatPr defaultColWidth="7.75" defaultRowHeight="9.5"/>
  <cols>
    <col min="1" max="1" width="11" style="18" customWidth="1"/>
    <col min="2" max="2" width="39.83203125" style="18" customWidth="1"/>
    <col min="3" max="3" width="11" style="18" customWidth="1"/>
    <col min="4" max="4" width="5.75" style="18" customWidth="1"/>
    <col min="5" max="5" width="13.58203125" style="18" customWidth="1"/>
    <col min="6" max="6" width="34.33203125" style="18" customWidth="1"/>
    <col min="7" max="16384" width="7.75" style="18"/>
  </cols>
  <sheetData>
    <row r="1" spans="1:9" s="2" customFormat="1">
      <c r="A1" s="108" t="s">
        <v>324</v>
      </c>
      <c r="B1" s="108"/>
      <c r="C1" s="108"/>
      <c r="D1" s="108"/>
      <c r="E1" s="108"/>
    </row>
    <row r="2" spans="1:9" s="2" customFormat="1">
      <c r="A2" s="109" t="s">
        <v>323</v>
      </c>
      <c r="B2" s="110"/>
      <c r="C2" s="110"/>
      <c r="D2" s="110"/>
      <c r="E2" s="110"/>
    </row>
    <row r="3" spans="1:9" s="2" customFormat="1" ht="20.149999999999999" customHeight="1">
      <c r="A3" s="1" t="s">
        <v>0</v>
      </c>
      <c r="B3" s="111"/>
      <c r="C3" s="111"/>
      <c r="D3" s="111"/>
      <c r="E3" s="111"/>
    </row>
    <row r="4" spans="1:9" s="2" customFormat="1" ht="20.149999999999999" customHeight="1">
      <c r="A4" s="107" t="s">
        <v>553</v>
      </c>
      <c r="B4" s="111"/>
      <c r="C4" s="111"/>
      <c r="D4" s="111"/>
      <c r="E4" s="111"/>
    </row>
    <row r="5" spans="1:9" s="2" customFormat="1" ht="20.149999999999999" customHeight="1">
      <c r="A5" s="1" t="s">
        <v>1</v>
      </c>
      <c r="B5" s="1"/>
      <c r="C5" s="1" t="s">
        <v>2</v>
      </c>
      <c r="D5" s="111"/>
      <c r="E5" s="111"/>
    </row>
    <row r="6" spans="1:9" s="2" customFormat="1">
      <c r="A6" s="21"/>
      <c r="B6" s="21"/>
      <c r="C6" s="21"/>
      <c r="D6" s="21"/>
      <c r="E6" s="21"/>
    </row>
    <row r="7" spans="1:9">
      <c r="A7" s="3" t="s">
        <v>3</v>
      </c>
      <c r="B7" s="3" t="s">
        <v>4</v>
      </c>
      <c r="C7" s="3" t="s">
        <v>5</v>
      </c>
      <c r="D7" s="3" t="s">
        <v>6</v>
      </c>
      <c r="E7" s="3" t="s">
        <v>7</v>
      </c>
      <c r="F7" s="17"/>
      <c r="G7" s="17"/>
      <c r="H7" s="17"/>
      <c r="I7" s="17"/>
    </row>
    <row r="8" spans="1:9" s="20" customFormat="1" ht="39.75" customHeight="1">
      <c r="A8" s="33" t="s">
        <v>276</v>
      </c>
      <c r="B8" s="12"/>
      <c r="C8" s="12" t="s">
        <v>123</v>
      </c>
      <c r="D8" s="12"/>
      <c r="E8" s="12"/>
      <c r="F8" s="19"/>
      <c r="G8" s="19"/>
      <c r="H8" s="19"/>
      <c r="I8" s="19"/>
    </row>
    <row r="9" spans="1:9" ht="50.25" customHeight="1">
      <c r="A9" s="4"/>
      <c r="B9" s="13" t="s">
        <v>8</v>
      </c>
      <c r="C9" s="8" t="s">
        <v>325</v>
      </c>
      <c r="D9" s="10"/>
      <c r="E9" s="8" t="s">
        <v>9</v>
      </c>
      <c r="F9" s="17"/>
      <c r="G9" s="17"/>
      <c r="H9" s="17"/>
      <c r="I9" s="17"/>
    </row>
    <row r="10" spans="1:9" ht="81.75" customHeight="1">
      <c r="A10" s="8"/>
      <c r="B10" s="4" t="s">
        <v>10</v>
      </c>
      <c r="C10" s="5" t="s">
        <v>326</v>
      </c>
      <c r="D10" s="6"/>
      <c r="E10" s="5" t="s">
        <v>11</v>
      </c>
      <c r="F10" s="17"/>
      <c r="G10" s="17"/>
      <c r="H10" s="17"/>
      <c r="I10" s="17"/>
    </row>
    <row r="11" spans="1:9" ht="69" customHeight="1">
      <c r="A11" s="40"/>
      <c r="B11" s="4" t="s">
        <v>12</v>
      </c>
      <c r="C11" s="5" t="s">
        <v>327</v>
      </c>
      <c r="D11" s="6"/>
      <c r="E11" s="5" t="s">
        <v>9</v>
      </c>
      <c r="F11" s="17"/>
      <c r="G11" s="17"/>
      <c r="H11" s="17"/>
      <c r="I11" s="17"/>
    </row>
    <row r="12" spans="1:9" ht="39.75" customHeight="1">
      <c r="A12" s="13" t="s">
        <v>277</v>
      </c>
      <c r="B12" s="4"/>
      <c r="C12" s="5" t="s">
        <v>124</v>
      </c>
      <c r="D12" s="6"/>
      <c r="E12" s="5"/>
      <c r="F12" s="17"/>
      <c r="G12" s="17"/>
      <c r="H12" s="17"/>
      <c r="I12" s="17"/>
    </row>
    <row r="13" spans="1:9" ht="70.5" customHeight="1">
      <c r="A13" s="41" t="s">
        <v>278</v>
      </c>
      <c r="B13" s="4" t="s">
        <v>13</v>
      </c>
      <c r="C13" s="5" t="s">
        <v>328</v>
      </c>
      <c r="D13" s="6"/>
      <c r="E13" s="5" t="s">
        <v>14</v>
      </c>
      <c r="F13" s="17"/>
      <c r="G13" s="17"/>
      <c r="H13" s="17"/>
      <c r="I13" s="17"/>
    </row>
    <row r="14" spans="1:9" ht="76">
      <c r="A14" s="13" t="s">
        <v>15</v>
      </c>
      <c r="B14" s="4" t="s">
        <v>233</v>
      </c>
      <c r="C14" s="5" t="s">
        <v>329</v>
      </c>
      <c r="D14" s="7"/>
      <c r="E14" s="37" t="s">
        <v>321</v>
      </c>
      <c r="F14" s="17"/>
      <c r="G14" s="17"/>
      <c r="H14" s="17"/>
      <c r="I14" s="17"/>
    </row>
    <row r="15" spans="1:9" ht="89.25" customHeight="1">
      <c r="A15" s="8"/>
      <c r="B15" s="13" t="s">
        <v>234</v>
      </c>
      <c r="C15" s="8" t="s">
        <v>330</v>
      </c>
      <c r="D15" s="9"/>
      <c r="E15" s="37" t="s">
        <v>321</v>
      </c>
      <c r="F15" s="17"/>
      <c r="G15" s="17"/>
      <c r="H15" s="17"/>
      <c r="I15" s="17"/>
    </row>
    <row r="16" spans="1:9" ht="93" customHeight="1">
      <c r="A16" s="40"/>
      <c r="B16" s="13" t="s">
        <v>235</v>
      </c>
      <c r="C16" s="8" t="s">
        <v>261</v>
      </c>
      <c r="D16" s="10"/>
      <c r="E16" s="37" t="s">
        <v>321</v>
      </c>
      <c r="F16" s="17"/>
      <c r="G16" s="17"/>
      <c r="H16" s="17"/>
      <c r="I16" s="17"/>
    </row>
    <row r="17" spans="1:12" ht="84" customHeight="1">
      <c r="A17" s="42" t="s">
        <v>16</v>
      </c>
      <c r="B17" s="4" t="s">
        <v>17</v>
      </c>
      <c r="C17" s="5" t="s">
        <v>331</v>
      </c>
      <c r="D17" s="6"/>
      <c r="E17" s="5" t="s">
        <v>18</v>
      </c>
      <c r="F17" s="17"/>
      <c r="G17" s="17"/>
      <c r="H17" s="17"/>
      <c r="I17" s="17"/>
    </row>
    <row r="18" spans="1:12" ht="39.75" customHeight="1">
      <c r="A18" s="43" t="s">
        <v>279</v>
      </c>
      <c r="B18" s="4"/>
      <c r="C18" s="5" t="s">
        <v>126</v>
      </c>
      <c r="D18" s="6"/>
      <c r="E18" s="5"/>
      <c r="F18" s="17"/>
      <c r="G18" s="17"/>
      <c r="H18" s="17"/>
      <c r="I18" s="17"/>
    </row>
    <row r="19" spans="1:12" ht="46.5" customHeight="1">
      <c r="A19" s="43" t="s">
        <v>125</v>
      </c>
      <c r="B19" s="5" t="s">
        <v>19</v>
      </c>
      <c r="C19" s="5" t="s">
        <v>332</v>
      </c>
      <c r="D19" s="6"/>
      <c r="E19" s="5" t="s">
        <v>20</v>
      </c>
      <c r="F19" s="17"/>
      <c r="G19" s="17"/>
      <c r="H19" s="17"/>
      <c r="I19" s="17"/>
    </row>
    <row r="20" spans="1:12" ht="39.75" customHeight="1">
      <c r="A20" s="42" t="s">
        <v>280</v>
      </c>
      <c r="B20" s="5"/>
      <c r="C20" s="5" t="s">
        <v>126</v>
      </c>
      <c r="D20" s="6"/>
      <c r="E20" s="5"/>
      <c r="F20" s="17"/>
      <c r="G20" s="17"/>
      <c r="H20" s="17"/>
      <c r="I20" s="17"/>
    </row>
    <row r="21" spans="1:12" ht="30" customHeight="1">
      <c r="A21" s="43" t="s">
        <v>281</v>
      </c>
      <c r="B21" s="5" t="s">
        <v>21</v>
      </c>
      <c r="C21" s="5" t="s">
        <v>333</v>
      </c>
      <c r="D21" s="6"/>
      <c r="E21" s="5" t="s">
        <v>20</v>
      </c>
      <c r="F21" s="17"/>
      <c r="G21" s="17"/>
      <c r="H21" s="17"/>
      <c r="I21" s="17"/>
    </row>
    <row r="22" spans="1:12" ht="30.75" customHeight="1">
      <c r="A22" s="43" t="s">
        <v>282</v>
      </c>
      <c r="B22" s="5" t="s">
        <v>22</v>
      </c>
      <c r="C22" s="5" t="s">
        <v>334</v>
      </c>
      <c r="D22" s="6"/>
      <c r="E22" s="5" t="s">
        <v>20</v>
      </c>
      <c r="F22" s="17"/>
      <c r="G22" s="17"/>
      <c r="H22" s="17"/>
      <c r="I22" s="17"/>
    </row>
    <row r="23" spans="1:12" ht="39" customHeight="1">
      <c r="A23" s="8"/>
      <c r="B23" s="5" t="s">
        <v>23</v>
      </c>
      <c r="C23" s="5" t="s">
        <v>335</v>
      </c>
      <c r="D23" s="6"/>
      <c r="E23" s="5" t="s">
        <v>20</v>
      </c>
      <c r="F23" s="17"/>
      <c r="G23" s="17"/>
      <c r="H23" s="17"/>
      <c r="I23" s="17"/>
    </row>
    <row r="24" spans="1:12" ht="38.25" customHeight="1">
      <c r="A24" s="40"/>
      <c r="B24" s="5" t="s">
        <v>24</v>
      </c>
      <c r="C24" s="5" t="s">
        <v>336</v>
      </c>
      <c r="D24" s="6"/>
      <c r="E24" s="5" t="s">
        <v>20</v>
      </c>
      <c r="F24" s="17"/>
      <c r="G24" s="17"/>
      <c r="H24" s="17"/>
      <c r="I24" s="17"/>
      <c r="L24" s="18" t="s">
        <v>322</v>
      </c>
    </row>
    <row r="25" spans="1:12" ht="137.25" customHeight="1">
      <c r="A25" s="8" t="s">
        <v>283</v>
      </c>
      <c r="B25" s="5" t="s">
        <v>127</v>
      </c>
      <c r="C25" s="5" t="s">
        <v>337</v>
      </c>
      <c r="D25" s="6"/>
      <c r="E25" s="5" t="s">
        <v>20</v>
      </c>
      <c r="F25" s="17"/>
      <c r="G25" s="17"/>
      <c r="H25" s="17"/>
      <c r="I25" s="17"/>
    </row>
    <row r="26" spans="1:12" ht="63.75" customHeight="1">
      <c r="A26" s="34"/>
      <c r="B26" s="5" t="s">
        <v>128</v>
      </c>
      <c r="C26" s="5" t="s">
        <v>338</v>
      </c>
      <c r="D26" s="6"/>
      <c r="E26" s="5" t="s">
        <v>20</v>
      </c>
      <c r="F26" s="17"/>
      <c r="G26" s="17"/>
      <c r="H26" s="17"/>
      <c r="I26" s="17"/>
    </row>
    <row r="27" spans="1:12" ht="118.5" customHeight="1">
      <c r="A27" s="44"/>
      <c r="B27" s="5" t="s">
        <v>129</v>
      </c>
      <c r="C27" s="5" t="s">
        <v>339</v>
      </c>
      <c r="D27" s="6"/>
      <c r="E27" s="5" t="s">
        <v>20</v>
      </c>
      <c r="F27" s="17"/>
      <c r="G27" s="17"/>
      <c r="H27" s="17"/>
      <c r="I27" s="17"/>
    </row>
    <row r="28" spans="1:12" ht="93.75" customHeight="1">
      <c r="A28" s="13" t="s">
        <v>284</v>
      </c>
      <c r="B28" s="4" t="s">
        <v>130</v>
      </c>
      <c r="C28" s="5" t="s">
        <v>340</v>
      </c>
      <c r="D28" s="6"/>
      <c r="E28" s="5" t="s">
        <v>25</v>
      </c>
      <c r="F28" s="17"/>
      <c r="G28" s="17"/>
      <c r="H28" s="17"/>
      <c r="I28" s="17"/>
    </row>
    <row r="29" spans="1:12" ht="54" customHeight="1">
      <c r="A29" s="44"/>
      <c r="B29" s="4" t="s">
        <v>131</v>
      </c>
      <c r="C29" s="5" t="s">
        <v>341</v>
      </c>
      <c r="D29" s="6"/>
      <c r="E29" s="5" t="s">
        <v>26</v>
      </c>
      <c r="F29" s="17"/>
      <c r="G29" s="17"/>
      <c r="H29" s="17"/>
      <c r="I29" s="17"/>
    </row>
    <row r="30" spans="1:12" ht="63.75" customHeight="1">
      <c r="A30" s="13" t="s">
        <v>285</v>
      </c>
      <c r="B30" s="4" t="s">
        <v>27</v>
      </c>
      <c r="C30" s="5" t="s">
        <v>342</v>
      </c>
      <c r="D30" s="6"/>
      <c r="E30" s="5" t="s">
        <v>28</v>
      </c>
      <c r="F30" s="17"/>
      <c r="G30" s="17"/>
      <c r="H30" s="17"/>
      <c r="I30" s="17"/>
    </row>
    <row r="31" spans="1:12" ht="42.75" customHeight="1">
      <c r="A31" s="8"/>
      <c r="B31" s="4" t="s">
        <v>29</v>
      </c>
      <c r="C31" s="5" t="s">
        <v>343</v>
      </c>
      <c r="D31" s="6"/>
      <c r="E31" s="5" t="s">
        <v>28</v>
      </c>
      <c r="F31" s="17"/>
      <c r="G31" s="17"/>
      <c r="H31" s="17"/>
      <c r="I31" s="17"/>
    </row>
    <row r="32" spans="1:12" ht="49.5" customHeight="1">
      <c r="A32" s="8"/>
      <c r="B32" s="4" t="s">
        <v>30</v>
      </c>
      <c r="C32" s="5" t="s">
        <v>344</v>
      </c>
      <c r="D32" s="6"/>
      <c r="E32" s="5" t="s">
        <v>31</v>
      </c>
      <c r="F32" s="17"/>
      <c r="G32" s="17"/>
      <c r="H32" s="17"/>
      <c r="I32" s="17"/>
    </row>
    <row r="33" spans="1:9" ht="44.25" customHeight="1">
      <c r="A33" s="40"/>
      <c r="B33" s="4" t="s">
        <v>32</v>
      </c>
      <c r="C33" s="5" t="s">
        <v>345</v>
      </c>
      <c r="D33" s="6"/>
      <c r="E33" s="5" t="s">
        <v>33</v>
      </c>
      <c r="F33" s="17"/>
      <c r="G33" s="17"/>
      <c r="H33" s="17"/>
      <c r="I33" s="17"/>
    </row>
    <row r="34" spans="1:9" ht="39.75" customHeight="1">
      <c r="A34" s="43" t="s">
        <v>286</v>
      </c>
      <c r="B34" s="5" t="s">
        <v>34</v>
      </c>
      <c r="C34" s="5" t="s">
        <v>346</v>
      </c>
      <c r="D34" s="6"/>
      <c r="E34" s="5" t="s">
        <v>20</v>
      </c>
      <c r="F34" s="17"/>
      <c r="G34" s="17"/>
      <c r="H34" s="17"/>
      <c r="I34" s="17"/>
    </row>
    <row r="35" spans="1:9" ht="52.5" customHeight="1">
      <c r="A35" s="43" t="s">
        <v>287</v>
      </c>
      <c r="B35" s="5" t="s">
        <v>35</v>
      </c>
      <c r="C35" s="5" t="s">
        <v>347</v>
      </c>
      <c r="D35" s="6"/>
      <c r="E35" s="5" t="s">
        <v>20</v>
      </c>
      <c r="F35" s="17"/>
      <c r="G35" s="17"/>
      <c r="H35" s="17"/>
      <c r="I35" s="17"/>
    </row>
    <row r="36" spans="1:9" ht="70.5" customHeight="1">
      <c r="A36" s="43" t="s">
        <v>288</v>
      </c>
      <c r="B36" s="5" t="s">
        <v>36</v>
      </c>
      <c r="C36" s="5" t="s">
        <v>348</v>
      </c>
      <c r="D36" s="6"/>
      <c r="E36" s="5" t="s">
        <v>20</v>
      </c>
      <c r="F36" s="17"/>
      <c r="G36" s="17"/>
      <c r="H36" s="17"/>
      <c r="I36" s="17"/>
    </row>
    <row r="37" spans="1:9" ht="50.25" customHeight="1">
      <c r="A37" s="42" t="s">
        <v>289</v>
      </c>
      <c r="B37" s="4" t="s">
        <v>37</v>
      </c>
      <c r="C37" s="5" t="s">
        <v>349</v>
      </c>
      <c r="D37" s="6"/>
      <c r="E37" s="5" t="s">
        <v>38</v>
      </c>
      <c r="F37" s="17"/>
      <c r="G37" s="17"/>
      <c r="H37" s="17"/>
      <c r="I37" s="17"/>
    </row>
    <row r="38" spans="1:9" ht="60.75" customHeight="1">
      <c r="A38" s="8" t="s">
        <v>290</v>
      </c>
      <c r="B38" s="5" t="s">
        <v>262</v>
      </c>
      <c r="C38" s="5" t="s">
        <v>350</v>
      </c>
      <c r="D38" s="6"/>
      <c r="E38" s="5" t="s">
        <v>20</v>
      </c>
      <c r="F38" s="17"/>
      <c r="G38" s="17"/>
      <c r="H38" s="17"/>
      <c r="I38" s="17"/>
    </row>
    <row r="39" spans="1:9" ht="51" customHeight="1">
      <c r="A39" s="40"/>
      <c r="B39" s="5" t="s">
        <v>39</v>
      </c>
      <c r="C39" s="5" t="s">
        <v>351</v>
      </c>
      <c r="D39" s="6"/>
      <c r="E39" s="5" t="s">
        <v>20</v>
      </c>
      <c r="F39" s="17"/>
      <c r="G39" s="17"/>
      <c r="H39" s="17"/>
      <c r="I39" s="17"/>
    </row>
    <row r="40" spans="1:9" ht="48" customHeight="1">
      <c r="A40" s="42" t="s">
        <v>291</v>
      </c>
      <c r="B40" s="4" t="s">
        <v>40</v>
      </c>
      <c r="C40" s="5" t="s">
        <v>352</v>
      </c>
      <c r="D40" s="6"/>
      <c r="E40" s="5" t="s">
        <v>41</v>
      </c>
      <c r="F40" s="17"/>
      <c r="G40" s="17"/>
      <c r="H40" s="17"/>
      <c r="I40" s="17"/>
    </row>
    <row r="41" spans="1:9" ht="63.75" customHeight="1">
      <c r="A41" s="13" t="s">
        <v>292</v>
      </c>
      <c r="B41" s="4" t="s">
        <v>42</v>
      </c>
      <c r="C41" s="5" t="s">
        <v>353</v>
      </c>
      <c r="D41" s="6"/>
      <c r="E41" s="5" t="s">
        <v>43</v>
      </c>
      <c r="F41" s="17"/>
      <c r="G41" s="17"/>
      <c r="H41" s="17"/>
      <c r="I41" s="17"/>
    </row>
    <row r="42" spans="1:9" ht="60.75" customHeight="1">
      <c r="A42" s="40"/>
      <c r="B42" s="4" t="s">
        <v>44</v>
      </c>
      <c r="C42" s="5" t="s">
        <v>354</v>
      </c>
      <c r="D42" s="6"/>
      <c r="E42" s="5" t="s">
        <v>45</v>
      </c>
      <c r="F42" s="17"/>
      <c r="G42" s="17"/>
      <c r="H42" s="17"/>
      <c r="I42" s="17"/>
    </row>
    <row r="43" spans="1:9" ht="52.5" customHeight="1">
      <c r="A43" s="43" t="s">
        <v>293</v>
      </c>
      <c r="B43" s="5" t="s">
        <v>46</v>
      </c>
      <c r="C43" s="5" t="s">
        <v>355</v>
      </c>
      <c r="D43" s="6"/>
      <c r="E43" s="5" t="s">
        <v>20</v>
      </c>
      <c r="F43" s="17"/>
      <c r="G43" s="17"/>
      <c r="H43" s="17"/>
      <c r="I43" s="17"/>
    </row>
    <row r="44" spans="1:9" ht="51.75" customHeight="1">
      <c r="A44" s="13" t="s">
        <v>294</v>
      </c>
      <c r="B44" s="4" t="s">
        <v>47</v>
      </c>
      <c r="C44" s="5" t="s">
        <v>356</v>
      </c>
      <c r="D44" s="6"/>
      <c r="E44" s="5" t="s">
        <v>48</v>
      </c>
      <c r="F44" s="17"/>
      <c r="G44" s="17"/>
      <c r="H44" s="17"/>
      <c r="I44" s="17"/>
    </row>
    <row r="45" spans="1:9" ht="48.75" customHeight="1">
      <c r="A45" s="40"/>
      <c r="B45" s="4" t="s">
        <v>49</v>
      </c>
      <c r="C45" s="5" t="s">
        <v>357</v>
      </c>
      <c r="D45" s="6"/>
      <c r="E45" s="5" t="s">
        <v>48</v>
      </c>
      <c r="F45" s="17"/>
      <c r="G45" s="17"/>
      <c r="H45" s="17"/>
      <c r="I45" s="17"/>
    </row>
    <row r="46" spans="1:9" ht="88.5" customHeight="1">
      <c r="A46" s="8" t="s">
        <v>295</v>
      </c>
      <c r="B46" s="5" t="s">
        <v>50</v>
      </c>
      <c r="C46" s="5" t="s">
        <v>358</v>
      </c>
      <c r="D46" s="6"/>
      <c r="E46" s="5" t="s">
        <v>20</v>
      </c>
      <c r="F46" s="17"/>
      <c r="G46" s="17"/>
      <c r="H46" s="17"/>
      <c r="I46" s="17"/>
    </row>
    <row r="47" spans="1:9" ht="71.25" customHeight="1">
      <c r="A47" s="40"/>
      <c r="B47" s="5" t="s">
        <v>51</v>
      </c>
      <c r="C47" s="5" t="s">
        <v>359</v>
      </c>
      <c r="D47" s="6"/>
      <c r="E47" s="5" t="s">
        <v>20</v>
      </c>
      <c r="F47" s="17"/>
      <c r="G47" s="17"/>
      <c r="H47" s="17"/>
      <c r="I47" s="17"/>
    </row>
    <row r="48" spans="1:9" ht="46.5" customHeight="1">
      <c r="A48" s="13" t="s">
        <v>296</v>
      </c>
      <c r="B48" s="4" t="s">
        <v>52</v>
      </c>
      <c r="C48" s="5" t="s">
        <v>360</v>
      </c>
      <c r="D48" s="6"/>
      <c r="E48" s="5" t="s">
        <v>53</v>
      </c>
      <c r="F48" s="17"/>
      <c r="G48" s="17"/>
      <c r="H48" s="17"/>
      <c r="I48" s="17"/>
    </row>
    <row r="49" spans="1:9" ht="59.25" customHeight="1">
      <c r="A49" s="8"/>
      <c r="B49" s="4" t="s">
        <v>54</v>
      </c>
      <c r="C49" s="5" t="s">
        <v>361</v>
      </c>
      <c r="D49" s="6"/>
      <c r="E49" s="5" t="s">
        <v>53</v>
      </c>
      <c r="F49" s="17"/>
      <c r="G49" s="17"/>
      <c r="H49" s="17"/>
      <c r="I49" s="17"/>
    </row>
    <row r="50" spans="1:9" ht="67.5" customHeight="1">
      <c r="A50" s="8"/>
      <c r="B50" s="4" t="s">
        <v>363</v>
      </c>
      <c r="C50" s="5" t="s">
        <v>362</v>
      </c>
      <c r="D50" s="6"/>
      <c r="E50" s="5" t="s">
        <v>55</v>
      </c>
      <c r="F50" s="17"/>
      <c r="G50" s="17"/>
      <c r="H50" s="17"/>
      <c r="I50" s="17"/>
    </row>
    <row r="51" spans="1:9" ht="50.25" customHeight="1">
      <c r="A51" s="8"/>
      <c r="B51" s="4" t="s">
        <v>56</v>
      </c>
      <c r="C51" s="5" t="s">
        <v>364</v>
      </c>
      <c r="D51" s="6"/>
      <c r="E51" s="5" t="s">
        <v>57</v>
      </c>
      <c r="F51" s="17"/>
      <c r="G51" s="17"/>
      <c r="H51" s="17"/>
      <c r="I51" s="17"/>
    </row>
    <row r="52" spans="1:9" ht="57.75" customHeight="1">
      <c r="A52" s="40"/>
      <c r="B52" s="4" t="s">
        <v>132</v>
      </c>
      <c r="C52" s="5" t="s">
        <v>365</v>
      </c>
      <c r="D52" s="6"/>
      <c r="E52" s="5" t="s">
        <v>58</v>
      </c>
      <c r="F52" s="17"/>
      <c r="G52" s="17"/>
      <c r="H52" s="17"/>
      <c r="I52" s="17"/>
    </row>
    <row r="53" spans="1:9" ht="58.5" customHeight="1">
      <c r="A53" s="13" t="s">
        <v>297</v>
      </c>
      <c r="B53" s="4" t="s">
        <v>59</v>
      </c>
      <c r="C53" s="5" t="s">
        <v>366</v>
      </c>
      <c r="D53" s="6"/>
      <c r="E53" s="5" t="s">
        <v>60</v>
      </c>
      <c r="F53" s="17"/>
      <c r="G53" s="17"/>
      <c r="H53" s="17"/>
      <c r="I53" s="17"/>
    </row>
    <row r="54" spans="1:9" ht="70.5" customHeight="1">
      <c r="A54" s="40"/>
      <c r="B54" s="4" t="s">
        <v>61</v>
      </c>
      <c r="C54" s="5" t="s">
        <v>367</v>
      </c>
      <c r="D54" s="6"/>
      <c r="E54" s="5" t="s">
        <v>62</v>
      </c>
      <c r="F54" s="17"/>
      <c r="G54" s="17"/>
      <c r="H54" s="17"/>
      <c r="I54" s="17"/>
    </row>
    <row r="55" spans="1:9" ht="70.5" customHeight="1">
      <c r="A55" s="8" t="s">
        <v>298</v>
      </c>
      <c r="B55" s="5" t="s">
        <v>133</v>
      </c>
      <c r="C55" s="5" t="s">
        <v>368</v>
      </c>
      <c r="D55" s="6"/>
      <c r="E55" s="5" t="s">
        <v>20</v>
      </c>
      <c r="F55" s="17"/>
      <c r="G55" s="17"/>
      <c r="H55" s="17"/>
      <c r="I55" s="17"/>
    </row>
    <row r="56" spans="1:9" ht="39.75" customHeight="1">
      <c r="A56" s="8"/>
      <c r="B56" s="5" t="s">
        <v>134</v>
      </c>
      <c r="C56" s="5" t="s">
        <v>369</v>
      </c>
      <c r="D56" s="6"/>
      <c r="E56" s="5" t="s">
        <v>20</v>
      </c>
      <c r="F56" s="17"/>
      <c r="G56" s="17"/>
      <c r="H56" s="17"/>
      <c r="I56" s="17"/>
    </row>
    <row r="57" spans="1:9" ht="50.25" customHeight="1">
      <c r="A57" s="8"/>
      <c r="B57" s="5" t="s">
        <v>135</v>
      </c>
      <c r="C57" s="5" t="s">
        <v>370</v>
      </c>
      <c r="D57" s="6"/>
      <c r="E57" s="5" t="s">
        <v>120</v>
      </c>
      <c r="F57" s="17"/>
      <c r="G57" s="17"/>
      <c r="H57" s="17"/>
      <c r="I57" s="17"/>
    </row>
    <row r="58" spans="1:9" ht="41.25" customHeight="1">
      <c r="A58" s="40"/>
      <c r="B58" s="5" t="s">
        <v>136</v>
      </c>
      <c r="C58" s="5" t="s">
        <v>371</v>
      </c>
      <c r="D58" s="6"/>
      <c r="E58" s="5" t="s">
        <v>120</v>
      </c>
      <c r="F58" s="17"/>
      <c r="G58" s="17"/>
      <c r="H58" s="17"/>
      <c r="I58" s="17"/>
    </row>
    <row r="59" spans="1:9" ht="58.5" customHeight="1">
      <c r="A59" s="13" t="s">
        <v>299</v>
      </c>
      <c r="B59" s="4" t="s">
        <v>137</v>
      </c>
      <c r="C59" s="5" t="s">
        <v>372</v>
      </c>
      <c r="D59" s="6"/>
      <c r="E59" s="5" t="s">
        <v>63</v>
      </c>
      <c r="F59" s="17"/>
      <c r="G59" s="17"/>
      <c r="H59" s="17"/>
      <c r="I59" s="17"/>
    </row>
    <row r="60" spans="1:9" ht="59.25" customHeight="1">
      <c r="A60" s="8"/>
      <c r="B60" s="4" t="s">
        <v>138</v>
      </c>
      <c r="C60" s="5" t="s">
        <v>373</v>
      </c>
      <c r="D60" s="6"/>
      <c r="E60" s="5" t="s">
        <v>64</v>
      </c>
      <c r="F60" s="17"/>
      <c r="G60" s="17"/>
      <c r="H60" s="17"/>
      <c r="I60" s="17"/>
    </row>
    <row r="61" spans="1:9" ht="49.5" customHeight="1">
      <c r="A61" s="8"/>
      <c r="B61" s="4" t="s">
        <v>139</v>
      </c>
      <c r="C61" s="5" t="s">
        <v>374</v>
      </c>
      <c r="D61" s="6"/>
      <c r="E61" s="5" t="s">
        <v>65</v>
      </c>
      <c r="F61" s="17"/>
      <c r="G61" s="17"/>
      <c r="H61" s="17"/>
      <c r="I61" s="17"/>
    </row>
    <row r="62" spans="1:9" ht="27.75" customHeight="1">
      <c r="A62" s="40"/>
      <c r="B62" s="4" t="s">
        <v>66</v>
      </c>
      <c r="C62" s="5" t="s">
        <v>375</v>
      </c>
      <c r="D62" s="6"/>
      <c r="E62" s="5" t="s">
        <v>65</v>
      </c>
      <c r="F62" s="17"/>
      <c r="G62" s="17"/>
      <c r="H62" s="17"/>
      <c r="I62" s="17"/>
    </row>
    <row r="63" spans="1:9" ht="48.75" customHeight="1">
      <c r="A63" s="42" t="s">
        <v>300</v>
      </c>
      <c r="B63" s="4" t="s">
        <v>67</v>
      </c>
      <c r="C63" s="5" t="s">
        <v>376</v>
      </c>
      <c r="D63" s="6"/>
      <c r="E63" s="5" t="s">
        <v>68</v>
      </c>
      <c r="F63" s="17"/>
      <c r="G63" s="17"/>
      <c r="H63" s="17"/>
      <c r="I63" s="17"/>
    </row>
    <row r="64" spans="1:9" ht="57.75" customHeight="1">
      <c r="A64" s="43" t="s">
        <v>301</v>
      </c>
      <c r="B64" s="5" t="s">
        <v>69</v>
      </c>
      <c r="C64" s="5" t="s">
        <v>377</v>
      </c>
      <c r="D64" s="6"/>
      <c r="E64" s="5" t="s">
        <v>20</v>
      </c>
      <c r="F64" s="17"/>
      <c r="G64" s="17"/>
      <c r="H64" s="17"/>
      <c r="I64" s="17"/>
    </row>
    <row r="65" spans="1:9" ht="47.25" customHeight="1">
      <c r="A65" s="8" t="s">
        <v>432</v>
      </c>
      <c r="B65" s="5" t="s">
        <v>70</v>
      </c>
      <c r="C65" s="5" t="s">
        <v>378</v>
      </c>
      <c r="D65" s="6"/>
      <c r="E65" s="5" t="s">
        <v>20</v>
      </c>
      <c r="F65" s="17"/>
      <c r="G65" s="17"/>
      <c r="H65" s="17"/>
      <c r="I65" s="17"/>
    </row>
    <row r="66" spans="1:9" ht="50.25" customHeight="1">
      <c r="A66" s="8"/>
      <c r="B66" s="5" t="s">
        <v>140</v>
      </c>
      <c r="C66" s="5" t="s">
        <v>379</v>
      </c>
      <c r="D66" s="6"/>
      <c r="E66" s="5" t="s">
        <v>120</v>
      </c>
      <c r="F66" s="17"/>
      <c r="G66" s="17"/>
      <c r="H66" s="17"/>
      <c r="I66" s="17"/>
    </row>
    <row r="67" spans="1:9" ht="52.5" customHeight="1">
      <c r="A67" s="40"/>
      <c r="B67" s="37" t="s">
        <v>430</v>
      </c>
      <c r="C67" s="37" t="s">
        <v>429</v>
      </c>
      <c r="D67" s="39"/>
      <c r="E67" s="37" t="s">
        <v>120</v>
      </c>
      <c r="F67" s="17"/>
      <c r="G67" s="17"/>
      <c r="H67" s="17"/>
      <c r="I67" s="17"/>
    </row>
    <row r="68" spans="1:9" ht="142" customHeight="1">
      <c r="A68" s="42" t="s">
        <v>302</v>
      </c>
      <c r="B68" s="4" t="s">
        <v>141</v>
      </c>
      <c r="C68" s="5" t="s">
        <v>380</v>
      </c>
      <c r="D68" s="6"/>
      <c r="E68" s="5" t="s">
        <v>71</v>
      </c>
      <c r="F68" s="17"/>
      <c r="G68" s="17"/>
      <c r="H68" s="17"/>
      <c r="I68" s="17"/>
    </row>
    <row r="69" spans="1:9" ht="48.75" customHeight="1">
      <c r="A69" s="13" t="s">
        <v>303</v>
      </c>
      <c r="B69" s="4" t="s">
        <v>72</v>
      </c>
      <c r="C69" s="5" t="s">
        <v>381</v>
      </c>
      <c r="D69" s="6"/>
      <c r="E69" s="5" t="s">
        <v>73</v>
      </c>
      <c r="F69" s="17"/>
      <c r="G69" s="17"/>
      <c r="H69" s="17"/>
      <c r="I69" s="17"/>
    </row>
    <row r="70" spans="1:9" ht="69" customHeight="1">
      <c r="A70" s="40"/>
      <c r="B70" s="4" t="s">
        <v>142</v>
      </c>
      <c r="C70" s="5" t="s">
        <v>382</v>
      </c>
      <c r="D70" s="6"/>
      <c r="E70" s="5" t="s">
        <v>74</v>
      </c>
      <c r="F70" s="17"/>
      <c r="G70" s="17"/>
      <c r="H70" s="17"/>
      <c r="I70" s="17"/>
    </row>
    <row r="71" spans="1:9" ht="59.25" customHeight="1">
      <c r="A71" s="13" t="s">
        <v>304</v>
      </c>
      <c r="B71" s="4" t="s">
        <v>143</v>
      </c>
      <c r="C71" s="5" t="s">
        <v>383</v>
      </c>
      <c r="D71" s="6"/>
      <c r="E71" s="5" t="s">
        <v>75</v>
      </c>
      <c r="F71" s="17"/>
      <c r="G71" s="17"/>
      <c r="H71" s="17"/>
      <c r="I71" s="17"/>
    </row>
    <row r="72" spans="1:9" ht="46.5" customHeight="1">
      <c r="A72" s="8"/>
      <c r="B72" s="4" t="s">
        <v>144</v>
      </c>
      <c r="C72" s="5" t="s">
        <v>384</v>
      </c>
      <c r="D72" s="6"/>
      <c r="E72" s="5" t="s">
        <v>76</v>
      </c>
      <c r="F72" s="17"/>
      <c r="G72" s="17"/>
      <c r="H72" s="17"/>
      <c r="I72" s="17"/>
    </row>
    <row r="73" spans="1:9" ht="47.25" customHeight="1">
      <c r="A73" s="40"/>
      <c r="B73" s="4" t="s">
        <v>145</v>
      </c>
      <c r="C73" s="5" t="s">
        <v>385</v>
      </c>
      <c r="D73" s="6"/>
      <c r="E73" s="5" t="s">
        <v>77</v>
      </c>
      <c r="F73" s="17"/>
      <c r="G73" s="17"/>
      <c r="H73" s="17"/>
      <c r="I73" s="17"/>
    </row>
    <row r="74" spans="1:9" ht="52.5" customHeight="1">
      <c r="A74" s="8" t="s">
        <v>305</v>
      </c>
      <c r="B74" s="5" t="s">
        <v>78</v>
      </c>
      <c r="C74" s="5" t="s">
        <v>386</v>
      </c>
      <c r="D74" s="6"/>
      <c r="E74" s="5" t="s">
        <v>431</v>
      </c>
      <c r="F74" s="17"/>
      <c r="G74" s="17"/>
      <c r="H74" s="17"/>
      <c r="I74" s="17"/>
    </row>
    <row r="75" spans="1:9" ht="46.5" customHeight="1">
      <c r="A75" s="8"/>
      <c r="B75" s="5" t="s">
        <v>79</v>
      </c>
      <c r="C75" s="5" t="s">
        <v>387</v>
      </c>
      <c r="D75" s="6"/>
      <c r="E75" s="5" t="s">
        <v>431</v>
      </c>
      <c r="F75" s="17"/>
      <c r="G75" s="17"/>
      <c r="H75" s="17"/>
      <c r="I75" s="17"/>
    </row>
    <row r="76" spans="1:9" ht="38">
      <c r="A76" s="8"/>
      <c r="B76" s="5" t="s">
        <v>236</v>
      </c>
      <c r="C76" s="5" t="s">
        <v>388</v>
      </c>
      <c r="D76" s="7"/>
      <c r="E76" s="5"/>
      <c r="F76" s="17"/>
      <c r="G76" s="17"/>
      <c r="H76" s="17"/>
      <c r="I76" s="17"/>
    </row>
    <row r="77" spans="1:9" ht="47.5">
      <c r="A77" s="8"/>
      <c r="B77" s="8" t="s">
        <v>389</v>
      </c>
      <c r="C77" s="8"/>
      <c r="D77" s="9"/>
      <c r="E77" s="8" t="s">
        <v>237</v>
      </c>
      <c r="F77" s="17"/>
      <c r="G77" s="17"/>
      <c r="H77" s="17"/>
      <c r="I77" s="17"/>
    </row>
    <row r="78" spans="1:9" ht="47.5">
      <c r="A78" s="8"/>
      <c r="B78" s="8" t="s">
        <v>390</v>
      </c>
      <c r="C78" s="8"/>
      <c r="D78" s="9"/>
      <c r="E78" s="8" t="s">
        <v>392</v>
      </c>
      <c r="F78" s="17"/>
      <c r="G78" s="17"/>
      <c r="H78" s="17"/>
      <c r="I78" s="17"/>
    </row>
    <row r="79" spans="1:9" ht="54" customHeight="1">
      <c r="A79" s="40"/>
      <c r="B79" s="8" t="s">
        <v>391</v>
      </c>
      <c r="C79" s="8"/>
      <c r="D79" s="10"/>
      <c r="E79" s="8" t="s">
        <v>238</v>
      </c>
      <c r="F79" s="17"/>
      <c r="G79" s="17"/>
      <c r="H79" s="17"/>
      <c r="I79" s="17"/>
    </row>
    <row r="80" spans="1:9" ht="81.75" customHeight="1">
      <c r="A80" s="42" t="s">
        <v>306</v>
      </c>
      <c r="B80" s="4" t="s">
        <v>80</v>
      </c>
      <c r="C80" s="5" t="s">
        <v>393</v>
      </c>
      <c r="D80" s="6"/>
      <c r="E80" s="5" t="s">
        <v>81</v>
      </c>
      <c r="F80" s="17"/>
      <c r="G80" s="17"/>
      <c r="H80" s="17"/>
      <c r="I80" s="17"/>
    </row>
    <row r="81" spans="1:9" ht="59.25" customHeight="1">
      <c r="A81" s="13" t="s">
        <v>307</v>
      </c>
      <c r="B81" s="4" t="s">
        <v>82</v>
      </c>
      <c r="C81" s="5" t="s">
        <v>394</v>
      </c>
      <c r="D81" s="6"/>
      <c r="E81" s="5" t="s">
        <v>83</v>
      </c>
      <c r="F81" s="17"/>
      <c r="G81" s="17"/>
      <c r="H81" s="17"/>
      <c r="I81" s="17"/>
    </row>
    <row r="82" spans="1:9" ht="60.75" customHeight="1">
      <c r="A82" s="22"/>
      <c r="B82" s="4" t="s">
        <v>84</v>
      </c>
      <c r="C82" s="5" t="s">
        <v>395</v>
      </c>
      <c r="D82" s="6"/>
      <c r="E82" s="5" t="s">
        <v>85</v>
      </c>
      <c r="F82" s="17"/>
      <c r="G82" s="17"/>
      <c r="H82" s="17"/>
      <c r="I82" s="17"/>
    </row>
    <row r="83" spans="1:9" ht="49.5" customHeight="1">
      <c r="A83" s="22"/>
      <c r="B83" s="4" t="s">
        <v>239</v>
      </c>
      <c r="C83" s="5" t="s">
        <v>396</v>
      </c>
      <c r="D83" s="7"/>
      <c r="E83" s="5"/>
      <c r="F83" s="17"/>
      <c r="G83" s="17"/>
      <c r="H83" s="17"/>
      <c r="I83" s="17"/>
    </row>
    <row r="84" spans="1:9" ht="47.5">
      <c r="A84" s="22"/>
      <c r="B84" s="13" t="s">
        <v>263</v>
      </c>
      <c r="C84" s="8"/>
      <c r="D84" s="9"/>
      <c r="E84" s="8" t="s">
        <v>237</v>
      </c>
      <c r="F84" s="17"/>
      <c r="G84" s="17"/>
      <c r="H84" s="17"/>
      <c r="I84" s="17"/>
    </row>
    <row r="85" spans="1:9" ht="28.5">
      <c r="A85" s="22"/>
      <c r="B85" s="13" t="s">
        <v>264</v>
      </c>
      <c r="C85" s="8"/>
      <c r="D85" s="9"/>
      <c r="E85" s="8" t="s">
        <v>240</v>
      </c>
      <c r="F85" s="17"/>
      <c r="G85" s="17"/>
      <c r="H85" s="17"/>
      <c r="I85" s="17"/>
    </row>
    <row r="86" spans="1:9" ht="33.75" customHeight="1">
      <c r="A86" s="45"/>
      <c r="B86" s="13" t="s">
        <v>265</v>
      </c>
      <c r="C86" s="8"/>
      <c r="D86" s="10"/>
      <c r="E86" s="8" t="s">
        <v>241</v>
      </c>
      <c r="F86" s="17"/>
      <c r="G86" s="17"/>
      <c r="H86" s="17"/>
      <c r="I86" s="17"/>
    </row>
    <row r="87" spans="1:9" ht="40.5" customHeight="1">
      <c r="A87" s="13" t="s">
        <v>308</v>
      </c>
      <c r="B87" s="4" t="s">
        <v>86</v>
      </c>
      <c r="C87" s="5" t="s">
        <v>397</v>
      </c>
      <c r="D87" s="6"/>
      <c r="E87" s="5" t="s">
        <v>87</v>
      </c>
      <c r="F87" s="17"/>
      <c r="G87" s="17"/>
      <c r="H87" s="17"/>
      <c r="I87" s="17"/>
    </row>
    <row r="88" spans="1:9" ht="69" customHeight="1">
      <c r="A88" s="8"/>
      <c r="B88" s="4" t="s">
        <v>88</v>
      </c>
      <c r="C88" s="5" t="s">
        <v>398</v>
      </c>
      <c r="D88" s="6"/>
      <c r="E88" s="5" t="s">
        <v>89</v>
      </c>
      <c r="F88" s="17"/>
      <c r="G88" s="17"/>
      <c r="H88" s="17"/>
      <c r="I88" s="17"/>
    </row>
    <row r="89" spans="1:9" ht="52.5" customHeight="1">
      <c r="A89" s="40"/>
      <c r="B89" s="4" t="s">
        <v>90</v>
      </c>
      <c r="C89" s="5" t="s">
        <v>399</v>
      </c>
      <c r="D89" s="6"/>
      <c r="E89" s="5" t="s">
        <v>91</v>
      </c>
      <c r="F89" s="17"/>
      <c r="G89" s="17"/>
      <c r="H89" s="17"/>
      <c r="I89" s="17"/>
    </row>
    <row r="90" spans="1:9" ht="60.75" customHeight="1">
      <c r="A90" s="13" t="s">
        <v>309</v>
      </c>
      <c r="B90" s="4" t="s">
        <v>92</v>
      </c>
      <c r="C90" s="5" t="s">
        <v>400</v>
      </c>
      <c r="D90" s="6"/>
      <c r="E90" s="5" t="s">
        <v>93</v>
      </c>
      <c r="F90" s="17"/>
      <c r="G90" s="17"/>
      <c r="H90" s="17"/>
      <c r="I90" s="17"/>
    </row>
    <row r="91" spans="1:9" ht="54" customHeight="1">
      <c r="A91" s="40"/>
      <c r="B91" s="4" t="s">
        <v>94</v>
      </c>
      <c r="C91" s="5" t="s">
        <v>401</v>
      </c>
      <c r="D91" s="6"/>
      <c r="E91" s="5" t="s">
        <v>95</v>
      </c>
      <c r="F91" s="17"/>
      <c r="G91" s="17"/>
      <c r="H91" s="17"/>
      <c r="I91" s="17"/>
    </row>
    <row r="92" spans="1:9" ht="69" customHeight="1">
      <c r="A92" s="8" t="s">
        <v>310</v>
      </c>
      <c r="B92" s="5" t="s">
        <v>96</v>
      </c>
      <c r="C92" s="5" t="s">
        <v>402</v>
      </c>
      <c r="D92" s="6"/>
      <c r="E92" s="5" t="s">
        <v>20</v>
      </c>
      <c r="F92" s="17"/>
      <c r="G92" s="17"/>
      <c r="H92" s="17"/>
      <c r="I92" s="17"/>
    </row>
    <row r="93" spans="1:9" ht="60" customHeight="1">
      <c r="A93" s="8"/>
      <c r="B93" s="5" t="s">
        <v>97</v>
      </c>
      <c r="C93" s="5" t="s">
        <v>403</v>
      </c>
      <c r="D93" s="6"/>
      <c r="E93" s="5" t="s">
        <v>20</v>
      </c>
      <c r="F93" s="17"/>
      <c r="G93" s="17"/>
      <c r="H93" s="17"/>
      <c r="I93" s="17"/>
    </row>
    <row r="94" spans="1:9" ht="89.5" customHeight="1">
      <c r="A94" s="40"/>
      <c r="B94" s="5" t="s">
        <v>550</v>
      </c>
      <c r="C94" s="5"/>
      <c r="D94" s="6"/>
      <c r="E94" s="5" t="s">
        <v>20</v>
      </c>
      <c r="F94" s="17"/>
      <c r="G94" s="17"/>
      <c r="H94" s="17"/>
      <c r="I94" s="17"/>
    </row>
    <row r="95" spans="1:9" ht="57.75" customHeight="1">
      <c r="A95" s="13" t="s">
        <v>311</v>
      </c>
      <c r="B95" s="4" t="s">
        <v>98</v>
      </c>
      <c r="C95" s="5" t="s">
        <v>404</v>
      </c>
      <c r="D95" s="6"/>
      <c r="E95" s="5" t="s">
        <v>99</v>
      </c>
      <c r="F95" s="17"/>
      <c r="G95" s="17"/>
      <c r="H95" s="17"/>
      <c r="I95" s="17"/>
    </row>
    <row r="96" spans="1:9" ht="57" customHeight="1">
      <c r="A96" s="8"/>
      <c r="B96" s="4" t="s">
        <v>100</v>
      </c>
      <c r="C96" s="5" t="s">
        <v>405</v>
      </c>
      <c r="D96" s="6"/>
      <c r="E96" s="5" t="s">
        <v>146</v>
      </c>
      <c r="F96" s="17"/>
      <c r="G96" s="17"/>
      <c r="H96" s="17"/>
      <c r="I96" s="17"/>
    </row>
    <row r="97" spans="1:9" ht="99" customHeight="1">
      <c r="A97" s="8"/>
      <c r="B97" s="4" t="s">
        <v>147</v>
      </c>
      <c r="C97" s="5" t="s">
        <v>406</v>
      </c>
      <c r="D97" s="6"/>
      <c r="E97" s="5" t="s">
        <v>101</v>
      </c>
      <c r="F97" s="17"/>
      <c r="G97" s="17"/>
      <c r="H97" s="17"/>
      <c r="I97" s="17"/>
    </row>
    <row r="98" spans="1:9" ht="100.5" customHeight="1">
      <c r="A98" s="8"/>
      <c r="B98" s="4" t="s">
        <v>149</v>
      </c>
      <c r="C98" s="5" t="s">
        <v>407</v>
      </c>
      <c r="D98" s="6"/>
      <c r="E98" s="5" t="s">
        <v>408</v>
      </c>
      <c r="F98" s="17"/>
      <c r="G98" s="17"/>
      <c r="H98" s="17"/>
      <c r="I98" s="17"/>
    </row>
    <row r="99" spans="1:9" ht="111.75" customHeight="1">
      <c r="A99" s="8"/>
      <c r="B99" s="4" t="s">
        <v>148</v>
      </c>
      <c r="C99" s="5" t="s">
        <v>409</v>
      </c>
      <c r="D99" s="6"/>
      <c r="E99" s="5" t="s">
        <v>102</v>
      </c>
      <c r="F99" s="17"/>
      <c r="G99" s="17"/>
      <c r="H99" s="17"/>
      <c r="I99" s="17"/>
    </row>
    <row r="100" spans="1:9" ht="48" customHeight="1">
      <c r="A100" s="22"/>
      <c r="B100" s="4" t="s">
        <v>150</v>
      </c>
      <c r="C100" s="5" t="s">
        <v>410</v>
      </c>
      <c r="D100" s="6"/>
      <c r="E100" s="5" t="s">
        <v>103</v>
      </c>
      <c r="F100" s="17"/>
      <c r="G100" s="17"/>
      <c r="H100" s="17"/>
      <c r="I100" s="17"/>
    </row>
    <row r="101" spans="1:9" ht="50.25" customHeight="1">
      <c r="A101" s="45"/>
      <c r="B101" s="4" t="s">
        <v>104</v>
      </c>
      <c r="C101" s="5" t="s">
        <v>411</v>
      </c>
      <c r="D101" s="6"/>
      <c r="E101" s="5" t="s">
        <v>105</v>
      </c>
      <c r="F101" s="17"/>
      <c r="G101" s="17"/>
      <c r="H101" s="17"/>
      <c r="I101" s="17"/>
    </row>
    <row r="102" spans="1:9" ht="57.75" customHeight="1">
      <c r="A102" s="13" t="s">
        <v>312</v>
      </c>
      <c r="B102" s="4" t="s">
        <v>106</v>
      </c>
      <c r="C102" s="5" t="s">
        <v>412</v>
      </c>
      <c r="D102" s="6"/>
      <c r="E102" s="5" t="s">
        <v>107</v>
      </c>
      <c r="F102" s="17"/>
      <c r="G102" s="17"/>
      <c r="H102" s="17"/>
      <c r="I102" s="17"/>
    </row>
    <row r="103" spans="1:9" ht="47.25" customHeight="1">
      <c r="A103" s="22"/>
      <c r="B103" s="4" t="s">
        <v>108</v>
      </c>
      <c r="C103" s="5" t="s">
        <v>413</v>
      </c>
      <c r="D103" s="6"/>
      <c r="E103" s="5" t="s">
        <v>109</v>
      </c>
      <c r="F103" s="17"/>
      <c r="G103" s="17"/>
      <c r="H103" s="17"/>
      <c r="I103" s="17"/>
    </row>
    <row r="104" spans="1:9" ht="80.25" customHeight="1">
      <c r="A104" s="45"/>
      <c r="B104" s="4" t="s">
        <v>110</v>
      </c>
      <c r="C104" s="5" t="s">
        <v>414</v>
      </c>
      <c r="D104" s="6"/>
      <c r="E104" s="5" t="s">
        <v>111</v>
      </c>
      <c r="F104" s="17"/>
      <c r="G104" s="17"/>
      <c r="H104" s="17"/>
      <c r="I104" s="17"/>
    </row>
    <row r="105" spans="1:9" ht="41.25" customHeight="1">
      <c r="A105" s="13" t="s">
        <v>313</v>
      </c>
      <c r="B105" s="4" t="s">
        <v>242</v>
      </c>
      <c r="C105" s="5" t="s">
        <v>415</v>
      </c>
      <c r="D105" s="7"/>
      <c r="E105" s="5"/>
      <c r="F105" s="17"/>
      <c r="G105" s="17"/>
      <c r="H105" s="17"/>
      <c r="I105" s="17"/>
    </row>
    <row r="106" spans="1:9" ht="47.5">
      <c r="A106" s="13"/>
      <c r="B106" s="13" t="s">
        <v>243</v>
      </c>
      <c r="C106" s="8"/>
      <c r="D106" s="9"/>
      <c r="E106" s="8" t="s">
        <v>237</v>
      </c>
      <c r="F106" s="17"/>
      <c r="G106" s="17"/>
      <c r="H106" s="17"/>
      <c r="I106" s="17"/>
    </row>
    <row r="107" spans="1:9" ht="47.5">
      <c r="A107" s="13"/>
      <c r="B107" s="13" t="s">
        <v>244</v>
      </c>
      <c r="C107" s="8"/>
      <c r="D107" s="9"/>
      <c r="E107" s="8" t="s">
        <v>245</v>
      </c>
      <c r="F107" s="17"/>
      <c r="G107" s="17"/>
      <c r="H107" s="17"/>
      <c r="I107" s="17"/>
    </row>
    <row r="108" spans="1:9" ht="28.5">
      <c r="A108" s="46"/>
      <c r="B108" s="13" t="s">
        <v>246</v>
      </c>
      <c r="C108" s="8"/>
      <c r="D108" s="10"/>
      <c r="E108" s="8" t="s">
        <v>247</v>
      </c>
      <c r="F108" s="17"/>
      <c r="G108" s="17"/>
      <c r="H108" s="17"/>
      <c r="I108" s="17"/>
    </row>
    <row r="109" spans="1:9" ht="49.5" customHeight="1">
      <c r="A109" s="42" t="s">
        <v>314</v>
      </c>
      <c r="B109" s="4" t="s">
        <v>112</v>
      </c>
      <c r="C109" s="5" t="s">
        <v>416</v>
      </c>
      <c r="D109" s="6"/>
      <c r="E109" s="5" t="s">
        <v>113</v>
      </c>
      <c r="F109" s="17"/>
      <c r="G109" s="17"/>
      <c r="H109" s="17"/>
      <c r="I109" s="17"/>
    </row>
    <row r="110" spans="1:9" ht="45.75" customHeight="1">
      <c r="A110" s="13" t="s">
        <v>315</v>
      </c>
      <c r="B110" s="4" t="s">
        <v>114</v>
      </c>
      <c r="C110" s="5" t="s">
        <v>417</v>
      </c>
      <c r="D110" s="6"/>
      <c r="E110" s="5" t="s">
        <v>115</v>
      </c>
      <c r="F110" s="17"/>
      <c r="G110" s="17"/>
      <c r="H110" s="17"/>
      <c r="I110" s="17"/>
    </row>
    <row r="111" spans="1:9" ht="51" customHeight="1">
      <c r="A111" s="45"/>
      <c r="B111" s="4" t="s">
        <v>116</v>
      </c>
      <c r="C111" s="5" t="s">
        <v>418</v>
      </c>
      <c r="D111" s="6"/>
      <c r="E111" s="5" t="s">
        <v>117</v>
      </c>
      <c r="F111" s="17"/>
      <c r="G111" s="17"/>
      <c r="H111" s="17"/>
      <c r="I111" s="17"/>
    </row>
    <row r="112" spans="1:9" ht="141.75" customHeight="1">
      <c r="A112" s="8" t="s">
        <v>316</v>
      </c>
      <c r="B112" s="5" t="s">
        <v>151</v>
      </c>
      <c r="C112" s="5" t="s">
        <v>419</v>
      </c>
      <c r="D112" s="6"/>
      <c r="E112" s="5" t="s">
        <v>118</v>
      </c>
      <c r="F112" s="17"/>
      <c r="G112" s="17"/>
      <c r="H112" s="17"/>
      <c r="I112" s="17"/>
    </row>
    <row r="113" spans="1:9" ht="102" customHeight="1">
      <c r="A113" s="45"/>
      <c r="B113" s="5" t="s">
        <v>152</v>
      </c>
      <c r="C113" s="5" t="s">
        <v>420</v>
      </c>
      <c r="D113" s="6"/>
      <c r="E113" s="5" t="s">
        <v>20</v>
      </c>
      <c r="F113" s="17"/>
      <c r="G113" s="17"/>
      <c r="H113" s="17"/>
      <c r="I113" s="17"/>
    </row>
    <row r="114" spans="1:9" ht="39.75" customHeight="1">
      <c r="A114" s="47" t="s">
        <v>317</v>
      </c>
      <c r="B114" s="5"/>
      <c r="C114" s="5"/>
      <c r="D114" s="6"/>
      <c r="E114" s="5"/>
      <c r="F114" s="17"/>
      <c r="G114" s="17"/>
      <c r="H114" s="17"/>
      <c r="I114" s="17"/>
    </row>
    <row r="115" spans="1:9" ht="76.5" customHeight="1">
      <c r="A115" s="8"/>
      <c r="B115" s="5" t="s">
        <v>153</v>
      </c>
      <c r="C115" s="5" t="s">
        <v>119</v>
      </c>
      <c r="D115" s="6"/>
      <c r="E115" s="5" t="s">
        <v>120</v>
      </c>
      <c r="F115" s="17"/>
      <c r="G115" s="17"/>
      <c r="H115" s="17"/>
      <c r="I115" s="17"/>
    </row>
    <row r="116" spans="1:9" ht="51" customHeight="1">
      <c r="A116" s="22"/>
      <c r="B116" s="5" t="s">
        <v>154</v>
      </c>
      <c r="C116" s="5" t="s">
        <v>121</v>
      </c>
      <c r="D116" s="6"/>
      <c r="E116" s="5" t="s">
        <v>120</v>
      </c>
      <c r="F116" s="17"/>
      <c r="G116" s="17"/>
      <c r="H116" s="17"/>
      <c r="I116" s="17"/>
    </row>
    <row r="117" spans="1:9" ht="47.5">
      <c r="A117" s="14" t="s">
        <v>318</v>
      </c>
      <c r="B117" s="5"/>
      <c r="C117" s="5" t="s">
        <v>155</v>
      </c>
      <c r="D117" s="6"/>
      <c r="E117" s="5"/>
      <c r="F117" s="17"/>
      <c r="G117" s="17"/>
      <c r="H117" s="17"/>
      <c r="I117" s="17"/>
    </row>
    <row r="118" spans="1:9" ht="66.5">
      <c r="A118" s="4" t="s">
        <v>319</v>
      </c>
      <c r="B118" s="4" t="s">
        <v>249</v>
      </c>
      <c r="C118" s="5" t="s">
        <v>250</v>
      </c>
      <c r="D118" s="7"/>
      <c r="E118" s="5" t="s">
        <v>253</v>
      </c>
      <c r="F118" s="17"/>
      <c r="G118" s="17"/>
      <c r="H118" s="17"/>
      <c r="I118" s="17"/>
    </row>
    <row r="119" spans="1:9" ht="41.25" customHeight="1">
      <c r="A119" s="13"/>
      <c r="B119" s="13" t="s">
        <v>248</v>
      </c>
      <c r="C119" s="8" t="s">
        <v>155</v>
      </c>
      <c r="D119" s="10"/>
      <c r="E119" s="8" t="s">
        <v>253</v>
      </c>
      <c r="F119" s="17"/>
      <c r="G119" s="17"/>
      <c r="H119" s="17"/>
      <c r="I119" s="17"/>
    </row>
    <row r="120" spans="1:9" ht="52.5" customHeight="1">
      <c r="A120" s="48"/>
      <c r="B120" s="4" t="s">
        <v>156</v>
      </c>
      <c r="C120" s="5" t="s">
        <v>157</v>
      </c>
      <c r="D120" s="6"/>
      <c r="E120" s="5" t="s">
        <v>253</v>
      </c>
      <c r="F120" s="17"/>
      <c r="G120" s="17"/>
      <c r="H120" s="17"/>
      <c r="I120" s="17"/>
    </row>
    <row r="121" spans="1:9" ht="149.5" customHeight="1">
      <c r="A121" s="23" t="s">
        <v>320</v>
      </c>
      <c r="B121" s="4" t="s">
        <v>251</v>
      </c>
      <c r="C121" s="5" t="s">
        <v>266</v>
      </c>
      <c r="D121" s="7"/>
      <c r="E121" s="5" t="s">
        <v>253</v>
      </c>
      <c r="F121" s="17"/>
      <c r="G121" s="17"/>
      <c r="H121" s="17"/>
      <c r="I121" s="17"/>
    </row>
    <row r="122" spans="1:9" ht="42.75" customHeight="1">
      <c r="A122" s="23"/>
      <c r="B122" s="13" t="s">
        <v>252</v>
      </c>
      <c r="C122" s="8" t="s">
        <v>421</v>
      </c>
      <c r="D122" s="10"/>
      <c r="E122" s="8" t="s">
        <v>253</v>
      </c>
      <c r="F122" s="17"/>
      <c r="G122" s="17"/>
      <c r="H122" s="17"/>
      <c r="I122" s="17"/>
    </row>
    <row r="123" spans="1:9" ht="109.5" customHeight="1">
      <c r="A123" s="35"/>
      <c r="B123" s="4" t="s">
        <v>158</v>
      </c>
      <c r="C123" s="5" t="s">
        <v>267</v>
      </c>
      <c r="D123" s="6"/>
      <c r="E123" s="5" t="s">
        <v>253</v>
      </c>
      <c r="F123" s="17"/>
      <c r="G123" s="17"/>
      <c r="H123" s="17"/>
      <c r="I123" s="17"/>
    </row>
    <row r="124" spans="1:9" ht="165" customHeight="1">
      <c r="A124" s="8"/>
      <c r="B124" s="4" t="s">
        <v>159</v>
      </c>
      <c r="C124" s="5" t="s">
        <v>160</v>
      </c>
      <c r="D124" s="6"/>
      <c r="E124" s="5" t="s">
        <v>253</v>
      </c>
      <c r="F124" s="17"/>
      <c r="G124" s="17"/>
      <c r="H124" s="17"/>
      <c r="I124" s="17"/>
    </row>
    <row r="125" spans="1:9" ht="127.5" customHeight="1">
      <c r="A125" s="8"/>
      <c r="B125" s="4" t="s">
        <v>161</v>
      </c>
      <c r="C125" s="5" t="s">
        <v>162</v>
      </c>
      <c r="D125" s="6"/>
      <c r="E125" s="5" t="s">
        <v>253</v>
      </c>
      <c r="F125" s="17"/>
      <c r="G125" s="17"/>
      <c r="H125" s="17"/>
      <c r="I125" s="17"/>
    </row>
    <row r="126" spans="1:9" ht="144.75" customHeight="1">
      <c r="A126" s="8"/>
      <c r="B126" s="4" t="s">
        <v>163</v>
      </c>
      <c r="C126" s="5" t="s">
        <v>164</v>
      </c>
      <c r="D126" s="6"/>
      <c r="E126" s="5" t="s">
        <v>253</v>
      </c>
      <c r="F126" s="17"/>
      <c r="G126" s="17"/>
      <c r="H126" s="17"/>
      <c r="I126" s="17"/>
    </row>
    <row r="127" spans="1:9" ht="114" customHeight="1">
      <c r="A127" s="8"/>
      <c r="B127" s="4" t="s">
        <v>122</v>
      </c>
      <c r="C127" s="5" t="s">
        <v>165</v>
      </c>
      <c r="D127" s="6"/>
      <c r="E127" s="5" t="s">
        <v>253</v>
      </c>
      <c r="F127" s="17"/>
      <c r="G127" s="17"/>
      <c r="H127" s="17"/>
      <c r="I127" s="17"/>
    </row>
    <row r="128" spans="1:9" ht="47.5">
      <c r="A128" s="36"/>
      <c r="B128" s="4" t="s">
        <v>166</v>
      </c>
      <c r="C128" s="5" t="s">
        <v>167</v>
      </c>
      <c r="D128" s="6"/>
      <c r="E128" s="5" t="s">
        <v>253</v>
      </c>
      <c r="F128" s="17"/>
      <c r="G128" s="17"/>
      <c r="H128" s="17"/>
      <c r="I128" s="17"/>
    </row>
    <row r="129" spans="1:9" ht="114.75" customHeight="1">
      <c r="A129" s="36"/>
      <c r="B129" s="4" t="s">
        <v>168</v>
      </c>
      <c r="C129" s="5" t="s">
        <v>169</v>
      </c>
      <c r="D129" s="6"/>
      <c r="E129" s="5" t="s">
        <v>253</v>
      </c>
      <c r="F129" s="17"/>
      <c r="G129" s="17"/>
      <c r="H129" s="17"/>
      <c r="I129" s="17"/>
    </row>
    <row r="130" spans="1:9" ht="50.25" customHeight="1">
      <c r="A130" s="36"/>
      <c r="B130" s="4" t="s">
        <v>170</v>
      </c>
      <c r="C130" s="5" t="s">
        <v>171</v>
      </c>
      <c r="D130" s="6"/>
      <c r="E130" s="5" t="s">
        <v>253</v>
      </c>
      <c r="F130" s="17"/>
      <c r="G130" s="17"/>
      <c r="H130" s="17"/>
      <c r="I130" s="17"/>
    </row>
    <row r="131" spans="1:9" ht="51" customHeight="1">
      <c r="A131" s="36"/>
      <c r="B131" s="4" t="s">
        <v>172</v>
      </c>
      <c r="C131" s="5" t="s">
        <v>179</v>
      </c>
      <c r="D131" s="6"/>
      <c r="E131" s="5" t="s">
        <v>253</v>
      </c>
      <c r="F131" s="17"/>
      <c r="G131" s="17"/>
      <c r="H131" s="17"/>
      <c r="I131" s="17"/>
    </row>
    <row r="132" spans="1:9" ht="63.75" customHeight="1">
      <c r="A132" s="36"/>
      <c r="B132" s="4" t="s">
        <v>173</v>
      </c>
      <c r="C132" s="5" t="s">
        <v>178</v>
      </c>
      <c r="D132" s="6"/>
      <c r="E132" s="5" t="s">
        <v>254</v>
      </c>
      <c r="F132" s="17"/>
      <c r="G132" s="17"/>
      <c r="H132" s="17"/>
      <c r="I132" s="17"/>
    </row>
    <row r="133" spans="1:9" ht="47.5">
      <c r="A133" s="36"/>
      <c r="B133" s="4" t="s">
        <v>174</v>
      </c>
      <c r="C133" s="5" t="s">
        <v>176</v>
      </c>
      <c r="D133" s="6"/>
      <c r="E133" s="5" t="s">
        <v>254</v>
      </c>
      <c r="F133" s="17"/>
      <c r="G133" s="17"/>
      <c r="H133" s="17"/>
      <c r="I133" s="17"/>
    </row>
    <row r="134" spans="1:9" ht="54.75" customHeight="1">
      <c r="A134" s="49"/>
      <c r="B134" s="4" t="s">
        <v>175</v>
      </c>
      <c r="C134" s="5" t="s">
        <v>177</v>
      </c>
      <c r="D134" s="6"/>
      <c r="E134" s="5" t="s">
        <v>253</v>
      </c>
      <c r="F134" s="17"/>
      <c r="G134" s="17"/>
      <c r="H134" s="17"/>
      <c r="I134" s="17"/>
    </row>
    <row r="135" spans="1:9" ht="66.5">
      <c r="A135" s="50" t="s">
        <v>180</v>
      </c>
      <c r="B135" s="4" t="s">
        <v>181</v>
      </c>
      <c r="C135" s="5" t="s">
        <v>182</v>
      </c>
      <c r="D135" s="6"/>
      <c r="E135" s="5" t="s">
        <v>253</v>
      </c>
      <c r="F135" s="17"/>
      <c r="G135" s="17"/>
      <c r="H135" s="17"/>
      <c r="I135" s="17"/>
    </row>
    <row r="136" spans="1:9" ht="80.25" customHeight="1">
      <c r="A136" s="50" t="s">
        <v>268</v>
      </c>
      <c r="B136" s="4" t="s">
        <v>183</v>
      </c>
      <c r="C136" s="5" t="s">
        <v>185</v>
      </c>
      <c r="D136" s="6"/>
      <c r="E136" s="5" t="s">
        <v>253</v>
      </c>
      <c r="F136" s="17"/>
      <c r="G136" s="17"/>
      <c r="H136" s="17"/>
      <c r="I136" s="17"/>
    </row>
    <row r="137" spans="1:9" ht="38">
      <c r="A137" s="42" t="s">
        <v>184</v>
      </c>
      <c r="B137" s="4" t="s">
        <v>186</v>
      </c>
      <c r="C137" s="5" t="s">
        <v>422</v>
      </c>
      <c r="D137" s="6"/>
      <c r="E137" s="5" t="s">
        <v>253</v>
      </c>
      <c r="F137" s="17"/>
      <c r="G137" s="17"/>
      <c r="H137" s="17"/>
      <c r="I137" s="17"/>
    </row>
    <row r="138" spans="1:9" ht="49.5" customHeight="1">
      <c r="A138" s="13" t="s">
        <v>269</v>
      </c>
      <c r="B138" s="4" t="s">
        <v>187</v>
      </c>
      <c r="C138" s="5" t="s">
        <v>423</v>
      </c>
      <c r="D138" s="6"/>
      <c r="E138" s="5" t="s">
        <v>253</v>
      </c>
      <c r="F138" s="17"/>
      <c r="G138" s="17"/>
      <c r="H138" s="17"/>
      <c r="I138" s="17"/>
    </row>
    <row r="139" spans="1:9" ht="46.5" customHeight="1">
      <c r="A139" s="8"/>
      <c r="B139" s="4" t="s">
        <v>188</v>
      </c>
      <c r="C139" s="5" t="s">
        <v>190</v>
      </c>
      <c r="D139" s="6"/>
      <c r="E139" s="5" t="s">
        <v>253</v>
      </c>
      <c r="F139" s="17"/>
      <c r="G139" s="17"/>
      <c r="H139" s="17"/>
      <c r="I139" s="17"/>
    </row>
    <row r="140" spans="1:9" ht="103.5" customHeight="1">
      <c r="A140" s="8"/>
      <c r="B140" s="4" t="s">
        <v>189</v>
      </c>
      <c r="C140" s="5" t="s">
        <v>191</v>
      </c>
      <c r="D140" s="6"/>
      <c r="E140" s="5" t="s">
        <v>253</v>
      </c>
      <c r="F140" s="17"/>
      <c r="G140" s="17"/>
      <c r="H140" s="17"/>
      <c r="I140" s="17"/>
    </row>
    <row r="141" spans="1:9" ht="90" customHeight="1">
      <c r="A141" s="8"/>
      <c r="B141" s="4" t="s">
        <v>192</v>
      </c>
      <c r="C141" s="5" t="s">
        <v>193</v>
      </c>
      <c r="D141" s="6"/>
      <c r="E141" s="5" t="s">
        <v>253</v>
      </c>
      <c r="F141" s="17"/>
      <c r="G141" s="17"/>
      <c r="H141" s="17"/>
      <c r="I141" s="17"/>
    </row>
    <row r="142" spans="1:9" ht="76">
      <c r="A142" s="8"/>
      <c r="B142" s="4" t="s">
        <v>194</v>
      </c>
      <c r="C142" s="5" t="s">
        <v>195</v>
      </c>
      <c r="D142" s="6"/>
      <c r="E142" s="5" t="s">
        <v>253</v>
      </c>
      <c r="F142" s="17"/>
      <c r="G142" s="17"/>
      <c r="H142" s="17"/>
      <c r="I142" s="17"/>
    </row>
    <row r="143" spans="1:9" ht="131.5" customHeight="1">
      <c r="A143" s="8"/>
      <c r="B143" s="4" t="s">
        <v>196</v>
      </c>
      <c r="C143" s="5" t="s">
        <v>197</v>
      </c>
      <c r="D143" s="6"/>
      <c r="E143" s="5" t="s">
        <v>253</v>
      </c>
      <c r="F143" s="17"/>
      <c r="G143" s="17"/>
      <c r="H143" s="17"/>
      <c r="I143" s="17"/>
    </row>
    <row r="144" spans="1:9" ht="135" customHeight="1">
      <c r="A144" s="8"/>
      <c r="B144" s="4" t="s">
        <v>198</v>
      </c>
      <c r="C144" s="5" t="s">
        <v>199</v>
      </c>
      <c r="D144" s="6"/>
      <c r="E144" s="5" t="s">
        <v>253</v>
      </c>
      <c r="F144" s="17"/>
      <c r="G144" s="17"/>
      <c r="H144" s="17"/>
      <c r="I144" s="17"/>
    </row>
    <row r="145" spans="1:9" ht="134.25" customHeight="1">
      <c r="A145" s="8"/>
      <c r="B145" s="4" t="s">
        <v>424</v>
      </c>
      <c r="C145" s="5" t="s">
        <v>219</v>
      </c>
      <c r="D145" s="6"/>
      <c r="E145" s="5" t="s">
        <v>253</v>
      </c>
      <c r="F145" s="17"/>
      <c r="G145" s="17"/>
      <c r="H145" s="17"/>
      <c r="I145" s="17"/>
    </row>
    <row r="146" spans="1:9" ht="65.5" customHeight="1">
      <c r="A146" s="8"/>
      <c r="B146" s="4" t="s">
        <v>200</v>
      </c>
      <c r="C146" s="5" t="s">
        <v>218</v>
      </c>
      <c r="D146" s="6"/>
      <c r="E146" s="5" t="s">
        <v>253</v>
      </c>
      <c r="F146" s="17"/>
      <c r="G146" s="17"/>
      <c r="H146" s="17"/>
      <c r="I146" s="17"/>
    </row>
    <row r="147" spans="1:9" ht="54" customHeight="1">
      <c r="A147" s="8"/>
      <c r="B147" s="4" t="s">
        <v>201</v>
      </c>
      <c r="C147" s="5" t="s">
        <v>202</v>
      </c>
      <c r="D147" s="6"/>
      <c r="E147" s="5" t="s">
        <v>253</v>
      </c>
      <c r="F147" s="17"/>
      <c r="G147" s="17"/>
      <c r="H147" s="17"/>
      <c r="I147" s="17"/>
    </row>
    <row r="148" spans="1:9" ht="81.75" customHeight="1">
      <c r="A148" s="8"/>
      <c r="B148" s="4" t="s">
        <v>203</v>
      </c>
      <c r="C148" s="5" t="s">
        <v>217</v>
      </c>
      <c r="D148" s="6"/>
      <c r="E148" s="5" t="s">
        <v>253</v>
      </c>
      <c r="F148" s="17"/>
      <c r="G148" s="17"/>
      <c r="H148" s="17"/>
      <c r="I148" s="17"/>
    </row>
    <row r="149" spans="1:9" ht="76" customHeight="1">
      <c r="A149" s="8"/>
      <c r="B149" s="4" t="s">
        <v>425</v>
      </c>
      <c r="C149" s="5" t="s">
        <v>216</v>
      </c>
      <c r="D149" s="6"/>
      <c r="E149" s="5" t="s">
        <v>253</v>
      </c>
      <c r="F149" s="17"/>
      <c r="G149" s="17"/>
      <c r="H149" s="17"/>
      <c r="I149" s="17"/>
    </row>
    <row r="150" spans="1:9" ht="86.25" customHeight="1">
      <c r="A150" s="8"/>
      <c r="B150" s="4" t="s">
        <v>204</v>
      </c>
      <c r="C150" s="5" t="s">
        <v>215</v>
      </c>
      <c r="D150" s="6"/>
      <c r="E150" s="5" t="s">
        <v>253</v>
      </c>
      <c r="F150" s="17"/>
      <c r="G150" s="17"/>
      <c r="H150" s="17"/>
      <c r="I150" s="17"/>
    </row>
    <row r="151" spans="1:9" ht="136.5" customHeight="1">
      <c r="A151" s="36"/>
      <c r="B151" s="4" t="s">
        <v>205</v>
      </c>
      <c r="C151" s="5" t="s">
        <v>206</v>
      </c>
      <c r="D151" s="6"/>
      <c r="E151" s="5" t="s">
        <v>253</v>
      </c>
      <c r="F151" s="17"/>
      <c r="G151" s="17"/>
      <c r="H151" s="17"/>
      <c r="I151" s="17"/>
    </row>
    <row r="152" spans="1:9" ht="69.75" customHeight="1">
      <c r="A152" s="36"/>
      <c r="B152" s="4" t="s">
        <v>207</v>
      </c>
      <c r="C152" s="5" t="s">
        <v>208</v>
      </c>
      <c r="D152" s="6"/>
      <c r="E152" s="5" t="s">
        <v>253</v>
      </c>
      <c r="F152" s="17"/>
      <c r="G152" s="17"/>
      <c r="H152" s="17"/>
      <c r="I152" s="17"/>
    </row>
    <row r="153" spans="1:9" ht="81.75" customHeight="1">
      <c r="A153" s="49"/>
      <c r="B153" s="4" t="s">
        <v>210</v>
      </c>
      <c r="C153" s="5" t="s">
        <v>209</v>
      </c>
      <c r="D153" s="6"/>
      <c r="E153" s="5" t="s">
        <v>253</v>
      </c>
      <c r="F153" s="17"/>
      <c r="G153" s="17"/>
      <c r="H153" s="17"/>
      <c r="I153" s="17"/>
    </row>
    <row r="154" spans="1:9" ht="123.75" customHeight="1">
      <c r="A154" s="23" t="s">
        <v>270</v>
      </c>
      <c r="B154" s="4" t="s">
        <v>212</v>
      </c>
      <c r="C154" s="5" t="s">
        <v>211</v>
      </c>
      <c r="D154" s="6"/>
      <c r="E154" s="5" t="s">
        <v>253</v>
      </c>
      <c r="F154" s="17"/>
      <c r="G154" s="17"/>
      <c r="H154" s="17"/>
      <c r="I154" s="17"/>
    </row>
    <row r="155" spans="1:9" ht="79.5" customHeight="1">
      <c r="A155" s="8"/>
      <c r="B155" s="4" t="s">
        <v>213</v>
      </c>
      <c r="C155" s="5" t="s">
        <v>214</v>
      </c>
      <c r="D155" s="6"/>
      <c r="E155" s="5" t="s">
        <v>253</v>
      </c>
      <c r="F155" s="17"/>
      <c r="G155" s="17"/>
      <c r="H155" s="17"/>
      <c r="I155" s="17"/>
    </row>
    <row r="156" spans="1:9" ht="177.75" customHeight="1">
      <c r="A156" s="38" t="s">
        <v>271</v>
      </c>
      <c r="B156" s="4" t="s">
        <v>426</v>
      </c>
      <c r="C156" s="5" t="s">
        <v>272</v>
      </c>
      <c r="D156" s="6"/>
      <c r="E156" s="5" t="s">
        <v>253</v>
      </c>
      <c r="F156" s="17"/>
      <c r="G156" s="17"/>
      <c r="H156" s="17"/>
      <c r="I156" s="17"/>
    </row>
    <row r="157" spans="1:9" ht="181.5" customHeight="1">
      <c r="A157" s="13" t="s">
        <v>273</v>
      </c>
      <c r="B157" s="4" t="s">
        <v>274</v>
      </c>
      <c r="C157" s="5" t="s">
        <v>220</v>
      </c>
      <c r="D157" s="6"/>
      <c r="E157" s="5" t="s">
        <v>253</v>
      </c>
      <c r="F157" s="17"/>
      <c r="G157" s="17"/>
      <c r="H157" s="17"/>
      <c r="I157" s="17"/>
    </row>
    <row r="158" spans="1:9" ht="139.5" customHeight="1">
      <c r="A158" s="38" t="s">
        <v>221</v>
      </c>
      <c r="B158" s="4" t="s">
        <v>427</v>
      </c>
      <c r="C158" s="5" t="s">
        <v>222</v>
      </c>
      <c r="D158" s="7"/>
      <c r="E158" s="5" t="s">
        <v>253</v>
      </c>
      <c r="F158" s="17"/>
      <c r="G158" s="17"/>
      <c r="H158" s="17"/>
      <c r="I158" s="17"/>
    </row>
    <row r="159" spans="1:9" ht="102.75" customHeight="1">
      <c r="A159" s="13" t="s">
        <v>223</v>
      </c>
      <c r="B159" s="4" t="s">
        <v>224</v>
      </c>
      <c r="C159" s="5" t="s">
        <v>225</v>
      </c>
      <c r="D159" s="7"/>
      <c r="E159" s="5" t="s">
        <v>253</v>
      </c>
      <c r="F159" s="17"/>
      <c r="G159" s="17"/>
      <c r="H159" s="17"/>
      <c r="I159" s="17"/>
    </row>
    <row r="160" spans="1:9" ht="210.75" customHeight="1">
      <c r="A160" s="38" t="s">
        <v>275</v>
      </c>
      <c r="B160" s="4" t="s">
        <v>226</v>
      </c>
      <c r="C160" s="5" t="s">
        <v>428</v>
      </c>
      <c r="D160" s="7"/>
      <c r="E160" s="5" t="s">
        <v>253</v>
      </c>
      <c r="F160" s="17"/>
      <c r="G160" s="17"/>
      <c r="H160" s="17"/>
      <c r="I160" s="17"/>
    </row>
    <row r="161" spans="1:10" ht="102.75" customHeight="1">
      <c r="A161" s="51" t="s">
        <v>227</v>
      </c>
      <c r="B161" s="15" t="s">
        <v>228</v>
      </c>
      <c r="C161" s="11" t="s">
        <v>229</v>
      </c>
      <c r="D161" s="16"/>
      <c r="E161" s="11" t="s">
        <v>253</v>
      </c>
      <c r="H161" s="17"/>
      <c r="I161" s="17"/>
    </row>
    <row r="162" spans="1:10" ht="92.25" customHeight="1">
      <c r="A162" s="15" t="s">
        <v>230</v>
      </c>
      <c r="B162" s="15" t="s">
        <v>255</v>
      </c>
      <c r="C162" s="11" t="s">
        <v>231</v>
      </c>
      <c r="D162" s="16"/>
      <c r="E162" s="11" t="s">
        <v>253</v>
      </c>
      <c r="H162" s="17"/>
      <c r="I162" s="17"/>
    </row>
    <row r="163" spans="1:10" ht="183.5" customHeight="1">
      <c r="A163" s="30" t="s">
        <v>232</v>
      </c>
      <c r="B163" s="25" t="s">
        <v>256</v>
      </c>
      <c r="C163" s="24" t="s">
        <v>257</v>
      </c>
      <c r="D163" s="26"/>
      <c r="E163" s="24" t="s">
        <v>253</v>
      </c>
      <c r="H163" s="17"/>
      <c r="I163" s="17"/>
    </row>
    <row r="164" spans="1:10" ht="97.5" customHeight="1">
      <c r="A164" s="30"/>
      <c r="B164" s="31" t="s">
        <v>259</v>
      </c>
      <c r="C164" s="30" t="s">
        <v>258</v>
      </c>
      <c r="D164" s="32"/>
      <c r="E164" s="30" t="s">
        <v>253</v>
      </c>
      <c r="H164" s="17"/>
      <c r="I164" s="17"/>
    </row>
    <row r="165" spans="1:10" ht="199.5">
      <c r="A165" s="27"/>
      <c r="B165" s="28" t="s">
        <v>260</v>
      </c>
      <c r="C165" s="27"/>
      <c r="D165" s="29"/>
      <c r="E165" s="27" t="s">
        <v>253</v>
      </c>
      <c r="H165" s="17"/>
      <c r="I165" s="17"/>
    </row>
    <row r="166" spans="1:10" s="56" customFormat="1" ht="19">
      <c r="A166" s="52" t="s">
        <v>477</v>
      </c>
      <c r="B166" s="52"/>
      <c r="C166" s="53" t="s">
        <v>433</v>
      </c>
      <c r="D166" s="54"/>
      <c r="E166" s="53"/>
      <c r="F166" s="55"/>
      <c r="G166" s="55"/>
      <c r="H166" s="55"/>
      <c r="I166" s="55"/>
      <c r="J166" s="55"/>
    </row>
    <row r="167" spans="1:10" s="56" customFormat="1" ht="23" customHeight="1">
      <c r="A167" s="57"/>
      <c r="B167" s="30" t="s">
        <v>434</v>
      </c>
      <c r="C167" s="57"/>
      <c r="D167" s="58"/>
      <c r="E167" s="59"/>
      <c r="I167" s="55"/>
      <c r="J167" s="55"/>
    </row>
    <row r="168" spans="1:10" s="56" customFormat="1" ht="23" customHeight="1">
      <c r="A168" s="57"/>
      <c r="B168" s="30" t="s">
        <v>435</v>
      </c>
      <c r="C168" s="57"/>
      <c r="D168" s="58"/>
      <c r="E168" s="59"/>
      <c r="I168" s="55"/>
      <c r="J168" s="55"/>
    </row>
    <row r="169" spans="1:10" s="56" customFormat="1" ht="25" customHeight="1">
      <c r="A169" s="57"/>
      <c r="B169" s="30" t="s">
        <v>436</v>
      </c>
      <c r="C169" s="57"/>
      <c r="D169" s="58"/>
      <c r="E169" s="30" t="s">
        <v>437</v>
      </c>
      <c r="I169" s="55"/>
      <c r="J169" s="55"/>
    </row>
    <row r="170" spans="1:10" s="56" customFormat="1" ht="18">
      <c r="A170" s="57"/>
      <c r="B170" s="30" t="s">
        <v>438</v>
      </c>
      <c r="C170" s="57"/>
      <c r="D170" s="58"/>
      <c r="E170" s="30"/>
      <c r="I170" s="55"/>
      <c r="J170" s="55"/>
    </row>
    <row r="171" spans="1:10" s="56" customFormat="1" ht="18">
      <c r="A171" s="57"/>
      <c r="B171" s="30" t="s">
        <v>439</v>
      </c>
      <c r="C171" s="57"/>
      <c r="D171" s="58"/>
      <c r="E171" s="30"/>
      <c r="I171" s="55"/>
      <c r="J171" s="55"/>
    </row>
    <row r="172" spans="1:10" s="56" customFormat="1" ht="18">
      <c r="A172" s="57"/>
      <c r="B172" s="30" t="s">
        <v>440</v>
      </c>
      <c r="C172" s="57"/>
      <c r="D172" s="58"/>
      <c r="E172" s="30" t="s">
        <v>441</v>
      </c>
      <c r="I172" s="55"/>
      <c r="J172" s="55"/>
    </row>
    <row r="173" spans="1:10" s="56" customFormat="1" ht="28.5">
      <c r="A173" s="57"/>
      <c r="B173" s="30" t="s">
        <v>442</v>
      </c>
      <c r="C173" s="57"/>
      <c r="D173" s="58"/>
      <c r="E173" s="30" t="s">
        <v>443</v>
      </c>
      <c r="I173" s="55"/>
      <c r="J173" s="55"/>
    </row>
    <row r="174" spans="1:10" s="56" customFormat="1" ht="19">
      <c r="A174" s="57"/>
      <c r="B174" s="30" t="s">
        <v>444</v>
      </c>
      <c r="C174" s="57"/>
      <c r="D174" s="58"/>
      <c r="E174" s="30"/>
      <c r="I174" s="55"/>
      <c r="J174" s="55"/>
    </row>
    <row r="175" spans="1:10" s="56" customFormat="1" ht="19">
      <c r="A175" s="57"/>
      <c r="B175" s="30" t="s">
        <v>445</v>
      </c>
      <c r="C175" s="57"/>
      <c r="D175" s="58"/>
      <c r="E175" s="30" t="s">
        <v>446</v>
      </c>
      <c r="I175" s="55"/>
      <c r="J175" s="55"/>
    </row>
    <row r="176" spans="1:10" s="56" customFormat="1" ht="19">
      <c r="A176" s="57"/>
      <c r="B176" s="30" t="s">
        <v>447</v>
      </c>
      <c r="C176" s="57"/>
      <c r="D176" s="58"/>
      <c r="E176" s="30" t="s">
        <v>448</v>
      </c>
      <c r="I176" s="55"/>
      <c r="J176" s="55"/>
    </row>
    <row r="177" spans="1:10" s="56" customFormat="1" ht="18">
      <c r="A177" s="57"/>
      <c r="B177" s="30" t="s">
        <v>449</v>
      </c>
      <c r="C177" s="57"/>
      <c r="D177" s="58"/>
      <c r="E177" s="30" t="s">
        <v>450</v>
      </c>
      <c r="I177" s="55"/>
      <c r="J177" s="55"/>
    </row>
    <row r="178" spans="1:10" s="56" customFormat="1" ht="19">
      <c r="A178" s="57"/>
      <c r="B178" s="30" t="s">
        <v>451</v>
      </c>
      <c r="C178" s="57"/>
      <c r="D178" s="58"/>
      <c r="E178" s="30"/>
      <c r="I178" s="55"/>
      <c r="J178" s="55"/>
    </row>
    <row r="179" spans="1:10" s="56" customFormat="1" ht="19">
      <c r="A179" s="57"/>
      <c r="B179" s="30" t="s">
        <v>452</v>
      </c>
      <c r="C179" s="57"/>
      <c r="D179" s="58"/>
      <c r="E179" s="30"/>
      <c r="I179" s="55"/>
      <c r="J179" s="55"/>
    </row>
    <row r="180" spans="1:10" s="56" customFormat="1" ht="28.5">
      <c r="A180" s="57"/>
      <c r="B180" s="30" t="s">
        <v>453</v>
      </c>
      <c r="C180" s="57"/>
      <c r="D180" s="58"/>
      <c r="E180" s="30"/>
      <c r="I180" s="55"/>
      <c r="J180" s="55"/>
    </row>
    <row r="181" spans="1:10" s="56" customFormat="1" ht="19">
      <c r="A181" s="57"/>
      <c r="B181" s="30" t="s">
        <v>454</v>
      </c>
      <c r="C181" s="57"/>
      <c r="D181" s="58"/>
      <c r="E181" s="30"/>
      <c r="I181" s="55"/>
      <c r="J181" s="55"/>
    </row>
    <row r="182" spans="1:10" s="56" customFormat="1" ht="19">
      <c r="A182" s="57"/>
      <c r="B182" s="30" t="s">
        <v>455</v>
      </c>
      <c r="C182" s="57"/>
      <c r="D182" s="58"/>
      <c r="E182" s="30"/>
      <c r="I182" s="55"/>
      <c r="J182" s="55"/>
    </row>
    <row r="183" spans="1:10" s="56" customFormat="1" ht="19">
      <c r="A183" s="57"/>
      <c r="B183" s="30" t="s">
        <v>456</v>
      </c>
      <c r="C183" s="57"/>
      <c r="D183" s="58"/>
      <c r="E183" s="30"/>
      <c r="I183" s="55"/>
      <c r="J183" s="55"/>
    </row>
    <row r="184" spans="1:10" s="56" customFormat="1" ht="18">
      <c r="A184" s="57"/>
      <c r="B184" s="30" t="s">
        <v>457</v>
      </c>
      <c r="C184" s="57"/>
      <c r="D184" s="58"/>
      <c r="E184" s="30"/>
      <c r="J184" s="55"/>
    </row>
    <row r="185" spans="1:10" s="56" customFormat="1" ht="18">
      <c r="A185" s="57"/>
      <c r="B185" s="30" t="s">
        <v>458</v>
      </c>
      <c r="C185" s="57"/>
      <c r="D185" s="58"/>
      <c r="E185" s="30"/>
      <c r="J185" s="55"/>
    </row>
    <row r="186" spans="1:10" s="56" customFormat="1" ht="18">
      <c r="A186" s="57"/>
      <c r="B186" s="30" t="s">
        <v>459</v>
      </c>
      <c r="C186" s="57"/>
      <c r="D186" s="58"/>
      <c r="E186" s="30"/>
      <c r="J186" s="55"/>
    </row>
    <row r="187" spans="1:10" s="56" customFormat="1" ht="18">
      <c r="A187" s="57"/>
      <c r="B187" s="30" t="s">
        <v>460</v>
      </c>
      <c r="C187" s="57"/>
      <c r="D187" s="58"/>
      <c r="E187" s="30"/>
      <c r="J187" s="55"/>
    </row>
    <row r="188" spans="1:10" s="56" customFormat="1" ht="18">
      <c r="A188" s="57"/>
      <c r="B188" s="30" t="s">
        <v>461</v>
      </c>
      <c r="C188" s="57"/>
      <c r="D188" s="58"/>
      <c r="E188" s="30"/>
      <c r="J188" s="55"/>
    </row>
    <row r="189" spans="1:10" s="56" customFormat="1" ht="18">
      <c r="A189" s="57"/>
      <c r="B189" s="30" t="s">
        <v>462</v>
      </c>
      <c r="C189" s="57"/>
      <c r="D189" s="58"/>
      <c r="E189" s="30"/>
      <c r="J189" s="55"/>
    </row>
    <row r="190" spans="1:10" s="56" customFormat="1" ht="28.5">
      <c r="A190" s="57"/>
      <c r="B190" s="30" t="s">
        <v>463</v>
      </c>
      <c r="C190" s="57"/>
      <c r="D190" s="58"/>
      <c r="E190" s="30" t="s">
        <v>464</v>
      </c>
      <c r="J190" s="55"/>
    </row>
    <row r="191" spans="1:10" s="56" customFormat="1" ht="18">
      <c r="A191" s="57"/>
      <c r="B191" s="30" t="s">
        <v>465</v>
      </c>
      <c r="C191" s="57"/>
      <c r="D191" s="58"/>
      <c r="E191" s="30" t="s">
        <v>466</v>
      </c>
      <c r="J191" s="55"/>
    </row>
    <row r="192" spans="1:10" s="56" customFormat="1" ht="47.5">
      <c r="A192" s="57"/>
      <c r="B192" s="30" t="s">
        <v>467</v>
      </c>
      <c r="C192" s="57"/>
      <c r="D192" s="58"/>
      <c r="E192" s="30" t="s">
        <v>468</v>
      </c>
      <c r="J192" s="55"/>
    </row>
    <row r="193" spans="1:10" s="56" customFormat="1" ht="19">
      <c r="A193" s="57"/>
      <c r="B193" s="30" t="s">
        <v>469</v>
      </c>
      <c r="C193" s="57"/>
      <c r="D193" s="58"/>
      <c r="E193" s="30"/>
      <c r="J193" s="55"/>
    </row>
    <row r="194" spans="1:10" s="56" customFormat="1" ht="19">
      <c r="A194" s="57"/>
      <c r="B194" s="30" t="s">
        <v>470</v>
      </c>
      <c r="C194" s="57"/>
      <c r="D194" s="58"/>
      <c r="E194" s="30"/>
      <c r="J194" s="55"/>
    </row>
    <row r="195" spans="1:10" s="56" customFormat="1" ht="19">
      <c r="A195" s="57"/>
      <c r="B195" s="30" t="s">
        <v>471</v>
      </c>
      <c r="C195" s="57"/>
      <c r="D195" s="58"/>
      <c r="E195" s="59"/>
      <c r="J195" s="55"/>
    </row>
    <row r="196" spans="1:10" s="56" customFormat="1" ht="18">
      <c r="A196" s="57"/>
      <c r="B196" s="30" t="s">
        <v>472</v>
      </c>
      <c r="C196" s="57"/>
      <c r="D196" s="58"/>
      <c r="E196" s="59"/>
      <c r="J196" s="55"/>
    </row>
    <row r="197" spans="1:10" s="56" customFormat="1" ht="18">
      <c r="A197" s="57"/>
      <c r="B197" s="30" t="s">
        <v>473</v>
      </c>
      <c r="C197" s="57"/>
      <c r="D197" s="58"/>
      <c r="E197" s="59"/>
      <c r="J197" s="55"/>
    </row>
    <row r="198" spans="1:10" s="56" customFormat="1" ht="19">
      <c r="A198" s="57"/>
      <c r="B198" s="30" t="s">
        <v>474</v>
      </c>
      <c r="C198" s="57"/>
      <c r="D198" s="58"/>
      <c r="E198" s="59"/>
      <c r="J198" s="55"/>
    </row>
    <row r="199" spans="1:10" s="56" customFormat="1" ht="19">
      <c r="A199" s="57"/>
      <c r="B199" s="30" t="s">
        <v>475</v>
      </c>
      <c r="C199" s="57"/>
      <c r="D199" s="58"/>
      <c r="E199" s="59"/>
      <c r="J199" s="55"/>
    </row>
    <row r="200" spans="1:10" s="56" customFormat="1" ht="19">
      <c r="A200" s="60"/>
      <c r="B200" s="27" t="s">
        <v>476</v>
      </c>
      <c r="C200" s="60"/>
      <c r="D200" s="61"/>
      <c r="E200" s="62"/>
      <c r="J200" s="55"/>
    </row>
    <row r="201" spans="1:10">
      <c r="H201" s="17"/>
      <c r="I201" s="17"/>
    </row>
    <row r="202" spans="1:10">
      <c r="H202" s="17"/>
      <c r="I202" s="17"/>
    </row>
    <row r="203" spans="1:10">
      <c r="H203" s="17"/>
      <c r="I203" s="17"/>
    </row>
    <row r="204" spans="1:10">
      <c r="H204" s="17"/>
      <c r="I204" s="17"/>
    </row>
    <row r="205" spans="1:10">
      <c r="H205" s="17"/>
      <c r="I205" s="17"/>
    </row>
    <row r="206" spans="1:10">
      <c r="H206" s="17"/>
      <c r="I206" s="17"/>
    </row>
    <row r="207" spans="1:10">
      <c r="H207" s="17"/>
      <c r="I207" s="17"/>
    </row>
    <row r="208" spans="1:10">
      <c r="H208" s="17"/>
      <c r="I208" s="17"/>
    </row>
    <row r="209" spans="8:9">
      <c r="H209" s="17"/>
      <c r="I209" s="17"/>
    </row>
    <row r="210" spans="8:9">
      <c r="H210" s="17"/>
      <c r="I210" s="17"/>
    </row>
    <row r="211" spans="8:9">
      <c r="H211" s="17"/>
      <c r="I211" s="17"/>
    </row>
    <row r="212" spans="8:9">
      <c r="H212" s="17"/>
      <c r="I212" s="17"/>
    </row>
    <row r="213" spans="8:9">
      <c r="I213" s="17"/>
    </row>
    <row r="214" spans="8:9">
      <c r="I214" s="17"/>
    </row>
    <row r="215" spans="8:9">
      <c r="I215" s="17"/>
    </row>
    <row r="216" spans="8:9">
      <c r="I216" s="17"/>
    </row>
    <row r="217" spans="8:9">
      <c r="I217" s="17"/>
    </row>
    <row r="218" spans="8:9">
      <c r="I218" s="17"/>
    </row>
    <row r="219" spans="8:9">
      <c r="I219" s="17"/>
    </row>
    <row r="220" spans="8:9">
      <c r="I220" s="17"/>
    </row>
    <row r="221" spans="8:9">
      <c r="I221" s="17"/>
    </row>
    <row r="222" spans="8:9">
      <c r="I222" s="17"/>
    </row>
    <row r="223" spans="8:9">
      <c r="I223" s="17"/>
    </row>
    <row r="224" spans="8:9">
      <c r="I224" s="17"/>
    </row>
    <row r="225" spans="9:9">
      <c r="I225" s="17"/>
    </row>
    <row r="226" spans="9:9">
      <c r="I226" s="17"/>
    </row>
    <row r="227" spans="9:9">
      <c r="I227" s="17"/>
    </row>
    <row r="228" spans="9:9">
      <c r="I228" s="17"/>
    </row>
    <row r="229" spans="9:9">
      <c r="I229" s="17"/>
    </row>
    <row r="230" spans="9:9">
      <c r="I230" s="17"/>
    </row>
    <row r="231" spans="9:9">
      <c r="I231" s="17"/>
    </row>
    <row r="232" spans="9:9">
      <c r="I232" s="17"/>
    </row>
    <row r="233" spans="9:9">
      <c r="I233" s="17"/>
    </row>
    <row r="234" spans="9:9">
      <c r="I234" s="17"/>
    </row>
    <row r="235" spans="9:9">
      <c r="I235" s="17"/>
    </row>
  </sheetData>
  <mergeCells count="5">
    <mergeCell ref="A1:E1"/>
    <mergeCell ref="A2:E2"/>
    <mergeCell ref="B3:E3"/>
    <mergeCell ref="D5:E5"/>
    <mergeCell ref="B4:E4"/>
  </mergeCells>
  <phoneticPr fontId="5"/>
  <dataValidations count="1">
    <dataValidation type="list" allowBlank="1" showInputMessage="1" showErrorMessage="1" sqref="D166:D200 D9:D160" xr:uid="{90B63420-103C-461E-BBB7-2A6D3AE0DD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6BD1-9B83-409D-A188-5B63F8E15059}">
  <sheetPr>
    <pageSetUpPr fitToPage="1"/>
  </sheetPr>
  <dimension ref="A1:AP70"/>
  <sheetViews>
    <sheetView view="pageBreakPreview" zoomScale="60" zoomScaleNormal="100" workbookViewId="0">
      <selection activeCell="A46" sqref="A46"/>
    </sheetView>
  </sheetViews>
  <sheetFormatPr defaultColWidth="8.25" defaultRowHeight="14"/>
  <cols>
    <col min="1" max="1" width="2.58203125" style="70" customWidth="1"/>
    <col min="2" max="2" width="15" style="64" customWidth="1"/>
    <col min="3" max="3" width="6.58203125" style="70" customWidth="1"/>
    <col min="4" max="5" width="7.58203125" style="70" customWidth="1"/>
    <col min="6" max="36" width="2.58203125" style="70" customWidth="1"/>
    <col min="37" max="37" width="6.58203125" style="70" customWidth="1"/>
    <col min="38" max="39" width="7.58203125" style="70" customWidth="1"/>
    <col min="40" max="40" width="5.58203125" style="70" customWidth="1"/>
    <col min="41" max="16384" width="8.25" style="70"/>
  </cols>
  <sheetData>
    <row r="1" spans="1:40" ht="20.149999999999999" customHeight="1">
      <c r="A1" s="63" t="s">
        <v>478</v>
      </c>
      <c r="C1" s="65"/>
      <c r="D1" s="65"/>
      <c r="E1" s="65"/>
      <c r="F1" s="65"/>
      <c r="G1" s="65"/>
      <c r="H1" s="65"/>
      <c r="I1" s="65"/>
      <c r="J1" s="65"/>
      <c r="K1" s="65"/>
      <c r="L1" s="65"/>
      <c r="M1" s="65"/>
      <c r="N1" s="65"/>
      <c r="O1" s="65"/>
      <c r="P1" s="65"/>
      <c r="Q1" s="65"/>
      <c r="R1" s="65"/>
      <c r="S1" s="65"/>
      <c r="T1" s="65"/>
      <c r="U1" s="65"/>
      <c r="V1" s="65"/>
      <c r="W1" s="65"/>
      <c r="X1" s="66"/>
      <c r="Y1" s="66"/>
      <c r="Z1" s="67"/>
      <c r="AA1" s="67"/>
      <c r="AB1" s="67"/>
      <c r="AC1" s="67"/>
      <c r="AD1" s="68"/>
      <c r="AE1" s="68"/>
      <c r="AF1" s="68"/>
      <c r="AG1" s="68"/>
      <c r="AH1" s="68"/>
      <c r="AI1" s="69" t="s">
        <v>479</v>
      </c>
      <c r="AJ1" s="69"/>
      <c r="AK1" s="136" t="s">
        <v>546</v>
      </c>
      <c r="AL1" s="136"/>
      <c r="AM1" s="136"/>
      <c r="AN1" s="136"/>
    </row>
    <row r="2" spans="1:40" ht="18" customHeight="1">
      <c r="A2" s="67"/>
      <c r="B2" s="71"/>
      <c r="C2" s="71"/>
      <c r="D2" s="71"/>
      <c r="E2" s="71"/>
      <c r="F2" s="71"/>
      <c r="G2" s="71"/>
      <c r="H2" s="71"/>
      <c r="I2" s="71"/>
      <c r="J2" s="71"/>
      <c r="K2" s="71"/>
      <c r="L2" s="71"/>
      <c r="M2" s="137">
        <v>2025</v>
      </c>
      <c r="N2" s="137"/>
      <c r="O2" s="137"/>
      <c r="P2" s="137"/>
      <c r="Q2" s="138" t="s">
        <v>480</v>
      </c>
      <c r="R2" s="138"/>
      <c r="S2" s="137"/>
      <c r="T2" s="137"/>
      <c r="U2" s="138" t="s">
        <v>481</v>
      </c>
      <c r="V2" s="138"/>
      <c r="W2" s="71"/>
      <c r="X2" s="71"/>
      <c r="Y2" s="71"/>
      <c r="Z2" s="67"/>
      <c r="AA2" s="67"/>
      <c r="AC2" s="69"/>
      <c r="AD2" s="71"/>
      <c r="AE2" s="71"/>
      <c r="AF2" s="71"/>
      <c r="AG2" s="71"/>
      <c r="AH2" s="71"/>
      <c r="AI2" s="69" t="s">
        <v>482</v>
      </c>
      <c r="AJ2" s="69"/>
      <c r="AK2" s="129"/>
      <c r="AL2" s="129"/>
      <c r="AM2" s="129"/>
      <c r="AN2" s="129"/>
    </row>
    <row r="3" spans="1:40" ht="18" customHeight="1">
      <c r="A3" s="72"/>
      <c r="B3" s="72"/>
      <c r="C3" s="72"/>
      <c r="D3" s="72"/>
      <c r="E3" s="72"/>
      <c r="F3" s="72"/>
      <c r="G3" s="72"/>
      <c r="H3" s="72"/>
      <c r="I3" s="72"/>
      <c r="J3" s="72"/>
      <c r="K3" s="72"/>
      <c r="L3" s="72"/>
      <c r="M3" s="72"/>
      <c r="N3" s="72"/>
      <c r="O3" s="72"/>
      <c r="P3" s="72"/>
      <c r="Q3" s="72"/>
      <c r="R3" s="72"/>
      <c r="S3" s="72"/>
      <c r="T3" s="72"/>
      <c r="U3" s="72"/>
      <c r="V3" s="72"/>
      <c r="W3" s="72"/>
      <c r="Y3" s="73"/>
      <c r="Z3" s="73"/>
      <c r="AA3" s="73"/>
      <c r="AB3" s="67"/>
      <c r="AC3" s="73"/>
      <c r="AD3" s="73"/>
      <c r="AE3" s="73"/>
      <c r="AF3" s="73"/>
      <c r="AG3" s="73"/>
      <c r="AH3" s="73"/>
      <c r="AI3" s="74" t="s">
        <v>483</v>
      </c>
      <c r="AJ3" s="69"/>
      <c r="AK3" s="129" t="s">
        <v>484</v>
      </c>
      <c r="AL3" s="129"/>
      <c r="AM3" s="129"/>
      <c r="AN3" s="129"/>
    </row>
    <row r="4" spans="1:40" ht="18" customHeight="1">
      <c r="A4" s="72"/>
      <c r="B4" s="72" t="s">
        <v>485</v>
      </c>
      <c r="C4" s="72"/>
      <c r="D4" s="72"/>
      <c r="E4" s="72"/>
      <c r="F4" s="72"/>
      <c r="G4" s="72"/>
      <c r="H4" s="72"/>
      <c r="I4" s="72"/>
      <c r="J4" s="72"/>
      <c r="K4" s="72"/>
      <c r="L4" s="72"/>
      <c r="M4" s="72"/>
      <c r="N4" s="72"/>
      <c r="O4" s="72"/>
      <c r="P4" s="72"/>
      <c r="Q4" s="72"/>
      <c r="R4" s="72"/>
      <c r="S4" s="72"/>
      <c r="T4" s="72"/>
      <c r="U4" s="72"/>
      <c r="V4" s="72"/>
      <c r="W4" s="72"/>
      <c r="Y4" s="73"/>
      <c r="Z4" s="73"/>
      <c r="AA4" s="73"/>
      <c r="AB4" s="67"/>
      <c r="AC4" s="73"/>
      <c r="AD4" s="73"/>
      <c r="AE4" s="73"/>
      <c r="AF4" s="73"/>
      <c r="AG4" s="73"/>
      <c r="AH4" s="73"/>
      <c r="AI4" s="74" t="s">
        <v>551</v>
      </c>
      <c r="AJ4" s="69"/>
      <c r="AK4" s="129" t="s">
        <v>486</v>
      </c>
      <c r="AL4" s="129"/>
      <c r="AM4" s="129"/>
      <c r="AN4" s="129"/>
    </row>
    <row r="5" spans="1:40" ht="18" customHeight="1">
      <c r="A5" s="72"/>
      <c r="B5" s="72"/>
      <c r="C5" s="72"/>
      <c r="D5" s="72"/>
      <c r="E5" s="72"/>
      <c r="F5" s="72"/>
      <c r="G5" s="72"/>
      <c r="H5" s="72"/>
      <c r="I5" s="72"/>
      <c r="J5" s="72"/>
      <c r="K5" s="72"/>
      <c r="L5" s="72"/>
      <c r="M5" s="72"/>
      <c r="N5" s="72"/>
      <c r="O5" s="72"/>
      <c r="P5" s="72"/>
      <c r="Q5" s="72"/>
      <c r="R5" s="72"/>
      <c r="S5" s="72"/>
      <c r="U5" s="72"/>
      <c r="V5" s="72"/>
      <c r="W5" s="72"/>
      <c r="Y5" s="73"/>
      <c r="Z5" s="73"/>
      <c r="AA5" s="73"/>
      <c r="AB5" s="67"/>
      <c r="AC5" s="73"/>
      <c r="AD5" s="73"/>
      <c r="AE5" s="73"/>
      <c r="AF5" s="73"/>
      <c r="AG5" s="74" t="s">
        <v>487</v>
      </c>
      <c r="AH5" s="130"/>
      <c r="AI5" s="130"/>
      <c r="AJ5" s="130"/>
      <c r="AK5" s="73" t="s">
        <v>488</v>
      </c>
      <c r="AL5" s="75"/>
      <c r="AM5" s="73" t="s">
        <v>489</v>
      </c>
      <c r="AN5" s="67"/>
    </row>
    <row r="6" spans="1:40" ht="10" customHeight="1">
      <c r="A6" s="67"/>
      <c r="B6" s="76"/>
      <c r="C6" s="76"/>
      <c r="D6" s="76"/>
      <c r="E6" s="76"/>
      <c r="F6" s="76"/>
      <c r="G6" s="76"/>
      <c r="H6" s="76"/>
      <c r="I6" s="76"/>
      <c r="J6" s="76"/>
      <c r="K6" s="76"/>
      <c r="L6" s="76"/>
      <c r="M6" s="76"/>
      <c r="N6" s="76"/>
      <c r="O6" s="76"/>
      <c r="P6" s="76"/>
      <c r="Q6" s="76"/>
      <c r="R6" s="76"/>
      <c r="S6" s="76"/>
      <c r="T6" s="76"/>
      <c r="U6" s="76"/>
      <c r="V6" s="76"/>
      <c r="W6" s="76"/>
      <c r="X6" s="71"/>
      <c r="Y6" s="71"/>
      <c r="Z6" s="71"/>
      <c r="AA6" s="71"/>
      <c r="AB6" s="71"/>
      <c r="AC6" s="71"/>
      <c r="AD6" s="71"/>
      <c r="AE6" s="71"/>
      <c r="AF6" s="71"/>
      <c r="AG6" s="71"/>
      <c r="AH6" s="71"/>
      <c r="AI6" s="71"/>
      <c r="AJ6" s="71"/>
      <c r="AK6" s="71"/>
      <c r="AL6" s="71"/>
      <c r="AM6" s="67"/>
      <c r="AN6" s="67"/>
    </row>
    <row r="7" spans="1:40" ht="15" customHeight="1">
      <c r="A7" s="125" t="s">
        <v>490</v>
      </c>
      <c r="B7" s="116" t="s">
        <v>491</v>
      </c>
      <c r="C7" s="131" t="s">
        <v>492</v>
      </c>
      <c r="D7" s="116" t="s">
        <v>493</v>
      </c>
      <c r="E7" s="123" t="s">
        <v>494</v>
      </c>
      <c r="F7" s="134" t="s">
        <v>495</v>
      </c>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5" t="s">
        <v>496</v>
      </c>
      <c r="AL7" s="127" t="s">
        <v>497</v>
      </c>
      <c r="AM7" s="128" t="s">
        <v>498</v>
      </c>
      <c r="AN7" s="128"/>
    </row>
    <row r="8" spans="1:40" ht="15" customHeight="1">
      <c r="A8" s="125"/>
      <c r="B8" s="116"/>
      <c r="C8" s="132"/>
      <c r="D8" s="116"/>
      <c r="E8" s="123"/>
      <c r="F8" s="116" t="s">
        <v>499</v>
      </c>
      <c r="G8" s="116"/>
      <c r="H8" s="116"/>
      <c r="I8" s="116"/>
      <c r="J8" s="116"/>
      <c r="K8" s="116"/>
      <c r="L8" s="116"/>
      <c r="M8" s="116" t="s">
        <v>500</v>
      </c>
      <c r="N8" s="116"/>
      <c r="O8" s="116"/>
      <c r="P8" s="116"/>
      <c r="Q8" s="116"/>
      <c r="R8" s="116"/>
      <c r="S8" s="116"/>
      <c r="T8" s="116" t="s">
        <v>501</v>
      </c>
      <c r="U8" s="116"/>
      <c r="V8" s="116"/>
      <c r="W8" s="116"/>
      <c r="X8" s="116"/>
      <c r="Y8" s="116"/>
      <c r="Z8" s="116"/>
      <c r="AA8" s="116" t="s">
        <v>502</v>
      </c>
      <c r="AB8" s="116"/>
      <c r="AC8" s="116"/>
      <c r="AD8" s="116"/>
      <c r="AE8" s="116"/>
      <c r="AF8" s="116"/>
      <c r="AG8" s="116"/>
      <c r="AH8" s="116" t="s">
        <v>503</v>
      </c>
      <c r="AI8" s="116"/>
      <c r="AJ8" s="116"/>
      <c r="AK8" s="135"/>
      <c r="AL8" s="127"/>
      <c r="AM8" s="128"/>
      <c r="AN8" s="128"/>
    </row>
    <row r="9" spans="1:40" ht="15" customHeight="1">
      <c r="A9" s="125"/>
      <c r="B9" s="116"/>
      <c r="C9" s="132"/>
      <c r="D9" s="116"/>
      <c r="E9" s="123"/>
      <c r="F9" s="77">
        <f>DATE($M$2,$S$2,1)</f>
        <v>45627</v>
      </c>
      <c r="G9" s="77">
        <f>DATE($M$2,$S$2,2)</f>
        <v>45628</v>
      </c>
      <c r="H9" s="77">
        <f>DATE($M$2,$S$2,3)</f>
        <v>45629</v>
      </c>
      <c r="I9" s="77">
        <f>DATE($M$2,$S$2,4)</f>
        <v>45630</v>
      </c>
      <c r="J9" s="77">
        <f>DATE($M$2,$S$2,5)</f>
        <v>45631</v>
      </c>
      <c r="K9" s="77">
        <f>DATE($M$2,$S$2,6)</f>
        <v>45632</v>
      </c>
      <c r="L9" s="77">
        <f>DATE($M$2,$S$2,7)</f>
        <v>45633</v>
      </c>
      <c r="M9" s="77">
        <f>DATE($M$2,$S$2,8)</f>
        <v>45634</v>
      </c>
      <c r="N9" s="77">
        <f>DATE($M$2,$S$2,9)</f>
        <v>45635</v>
      </c>
      <c r="O9" s="77">
        <f>DATE($M$2,$S$2,10)</f>
        <v>45636</v>
      </c>
      <c r="P9" s="77">
        <f>DATE($M$2,$S$2,11)</f>
        <v>45637</v>
      </c>
      <c r="Q9" s="77">
        <f>DATE($M$2,$S$2,12)</f>
        <v>45638</v>
      </c>
      <c r="R9" s="77">
        <f>DATE($M$2,$S$2,13)</f>
        <v>45639</v>
      </c>
      <c r="S9" s="77">
        <f>DATE($M$2,$S$2,14)</f>
        <v>45640</v>
      </c>
      <c r="T9" s="77">
        <f>DATE($M$2,$S$2,15)</f>
        <v>45641</v>
      </c>
      <c r="U9" s="77">
        <f>DATE($M$2,$S$2,16)</f>
        <v>45642</v>
      </c>
      <c r="V9" s="77">
        <f>DATE($M$2,$S$2,17)</f>
        <v>45643</v>
      </c>
      <c r="W9" s="77">
        <f>DATE($M$2,$S$2,18)</f>
        <v>45644</v>
      </c>
      <c r="X9" s="77">
        <f>DATE($M$2,$S$2,19)</f>
        <v>45645</v>
      </c>
      <c r="Y9" s="77">
        <f>DATE($M$2,$S$2,20)</f>
        <v>45646</v>
      </c>
      <c r="Z9" s="77">
        <f>DATE($M$2,$S$2,21)</f>
        <v>45647</v>
      </c>
      <c r="AA9" s="77">
        <f>DATE($M$2,$S$2,22)</f>
        <v>45648</v>
      </c>
      <c r="AB9" s="77">
        <f>DATE($M$2,$S$2,23)</f>
        <v>45649</v>
      </c>
      <c r="AC9" s="77">
        <f>DATE($M$2,$S$2,24)</f>
        <v>45650</v>
      </c>
      <c r="AD9" s="77">
        <f>DATE($M$2,$S$2,25)</f>
        <v>45651</v>
      </c>
      <c r="AE9" s="77">
        <f>DATE($M$2,$S$2,26)</f>
        <v>45652</v>
      </c>
      <c r="AF9" s="77">
        <f>DATE($M$2,$S$2,27)</f>
        <v>45653</v>
      </c>
      <c r="AG9" s="77">
        <f>DATE($M$2,$S$2,28)</f>
        <v>45654</v>
      </c>
      <c r="AH9" s="77">
        <f>IF(DAY(EOMONTH(F9,0))&lt;29,"",DATE($M$2,$S$2,29))</f>
        <v>45655</v>
      </c>
      <c r="AI9" s="77">
        <f>IF(DAY(EOMONTH(F9,0))&lt;30,"",DATE($M$2,$S$2,30))</f>
        <v>45656</v>
      </c>
      <c r="AJ9" s="77">
        <f>IF(DAY(EOMONTH(F9,0))&lt;31,"",DATE($M$2,$S$2,31))</f>
        <v>45657</v>
      </c>
      <c r="AK9" s="135"/>
      <c r="AL9" s="127"/>
      <c r="AM9" s="128"/>
      <c r="AN9" s="128"/>
    </row>
    <row r="10" spans="1:40" ht="15" customHeight="1">
      <c r="A10" s="125"/>
      <c r="B10" s="116"/>
      <c r="C10" s="133"/>
      <c r="D10" s="116"/>
      <c r="E10" s="123"/>
      <c r="F10" s="78">
        <f>DATE($M$2,$S$2,1)</f>
        <v>45627</v>
      </c>
      <c r="G10" s="78">
        <f>DATE($M$2,$S$2,2)</f>
        <v>45628</v>
      </c>
      <c r="H10" s="78">
        <f>DATE($M$2,$S$2,3)</f>
        <v>45629</v>
      </c>
      <c r="I10" s="78">
        <f>DATE($M$2,$S$2,4)</f>
        <v>45630</v>
      </c>
      <c r="J10" s="78">
        <f>DATE($M$2,$S$2,5)</f>
        <v>45631</v>
      </c>
      <c r="K10" s="78">
        <f>DATE($M$2,$S$2,6)</f>
        <v>45632</v>
      </c>
      <c r="L10" s="78">
        <f>DATE($M$2,$S$2,7)</f>
        <v>45633</v>
      </c>
      <c r="M10" s="78">
        <f>DATE($M$2,$S$2,8)</f>
        <v>45634</v>
      </c>
      <c r="N10" s="78">
        <f>DATE($M$2,$S$2,9)</f>
        <v>45635</v>
      </c>
      <c r="O10" s="78">
        <f>DATE($M$2,$S$2,10)</f>
        <v>45636</v>
      </c>
      <c r="P10" s="78">
        <f>DATE($M$2,$S$2,11)</f>
        <v>45637</v>
      </c>
      <c r="Q10" s="78">
        <f>DATE($M$2,$S$2,12)</f>
        <v>45638</v>
      </c>
      <c r="R10" s="78">
        <f>DATE($M$2,$S$2,13)</f>
        <v>45639</v>
      </c>
      <c r="S10" s="78">
        <f>DATE($M$2,$S$2,14)</f>
        <v>45640</v>
      </c>
      <c r="T10" s="78">
        <f>DATE($M$2,$S$2,15)</f>
        <v>45641</v>
      </c>
      <c r="U10" s="78">
        <f>DATE($M$2,$S$2,16)</f>
        <v>45642</v>
      </c>
      <c r="V10" s="78">
        <f>DATE($M$2,$S$2,17)</f>
        <v>45643</v>
      </c>
      <c r="W10" s="78">
        <f>DATE($M$2,$S$2,18)</f>
        <v>45644</v>
      </c>
      <c r="X10" s="78">
        <f>DATE($M$2,$S$2,19)</f>
        <v>45645</v>
      </c>
      <c r="Y10" s="78">
        <f>DATE($M$2,$S$2,20)</f>
        <v>45646</v>
      </c>
      <c r="Z10" s="78">
        <f>DATE($M$2,$S$2,21)</f>
        <v>45647</v>
      </c>
      <c r="AA10" s="78">
        <f>DATE($M$2,$S$2,22)</f>
        <v>45648</v>
      </c>
      <c r="AB10" s="78">
        <f>DATE($M$2,$S$2,23)</f>
        <v>45649</v>
      </c>
      <c r="AC10" s="78">
        <f>DATE($M$2,$S$2,24)</f>
        <v>45650</v>
      </c>
      <c r="AD10" s="78">
        <f>DATE($M$2,$S$2,25)</f>
        <v>45651</v>
      </c>
      <c r="AE10" s="78">
        <f>DATE($M$2,$S$2,26)</f>
        <v>45652</v>
      </c>
      <c r="AF10" s="78">
        <f>DATE($M$2,$S$2,27)</f>
        <v>45653</v>
      </c>
      <c r="AG10" s="78">
        <f>DATE($M$2,$S$2,28)</f>
        <v>45654</v>
      </c>
      <c r="AH10" s="78">
        <f>IF(DAY(EOMONTH(F10,0))&lt;29,"",DATE($M$2,$S$2,29))</f>
        <v>45655</v>
      </c>
      <c r="AI10" s="78">
        <f>IF(DAY(EOMONTH(F10,0))&lt;30,"",DATE($M$2,$S$2,30))</f>
        <v>45656</v>
      </c>
      <c r="AJ10" s="78">
        <f>IF(DAY(EOMONTH(F10,0))&lt;31,"",DATE($M$2,$S$2,31))</f>
        <v>45657</v>
      </c>
      <c r="AK10" s="135"/>
      <c r="AL10" s="127"/>
      <c r="AM10" s="128"/>
      <c r="AN10" s="128"/>
    </row>
    <row r="11" spans="1:40" ht="18" customHeight="1">
      <c r="A11" s="79">
        <v>1</v>
      </c>
      <c r="B11" s="80"/>
      <c r="C11" s="81"/>
      <c r="D11" s="82"/>
      <c r="E11" s="83"/>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5">
        <f>+SUM(F11:AJ11)</f>
        <v>0</v>
      </c>
      <c r="AL11" s="86">
        <f>IF($AK$3="４週",AK11/4,AK11/(DAY(EOMONTH($F$9,0))/7))</f>
        <v>0</v>
      </c>
      <c r="AM11" s="122"/>
      <c r="AN11" s="122"/>
    </row>
    <row r="12" spans="1:40" ht="18" customHeight="1">
      <c r="A12" s="79">
        <v>2</v>
      </c>
      <c r="B12" s="80"/>
      <c r="C12" s="81"/>
      <c r="D12" s="82"/>
      <c r="E12" s="83"/>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f t="shared" ref="AK12:AK31" si="0">+SUM(F12:AJ12)</f>
        <v>0</v>
      </c>
      <c r="AL12" s="86">
        <f>IF($AK$3="４週",AK12/4,AK12/(DAY(EOMONTH($F$9,0))/7))</f>
        <v>0</v>
      </c>
      <c r="AM12" s="122"/>
      <c r="AN12" s="122"/>
    </row>
    <row r="13" spans="1:40" ht="18" customHeight="1">
      <c r="A13" s="79">
        <v>3</v>
      </c>
      <c r="B13" s="80"/>
      <c r="C13" s="81"/>
      <c r="D13" s="82"/>
      <c r="E13" s="83"/>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5">
        <f t="shared" si="0"/>
        <v>0</v>
      </c>
      <c r="AL13" s="86">
        <f>IF($AK$3="４週",AK13/4,AK13/(DAY(EOMONTH($F$9,0))/7))</f>
        <v>0</v>
      </c>
      <c r="AM13" s="122"/>
      <c r="AN13" s="122"/>
    </row>
    <row r="14" spans="1:40" ht="18" customHeight="1">
      <c r="A14" s="79">
        <v>4</v>
      </c>
      <c r="B14" s="80"/>
      <c r="C14" s="81"/>
      <c r="D14" s="82"/>
      <c r="E14" s="83"/>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f t="shared" si="0"/>
        <v>0</v>
      </c>
      <c r="AL14" s="86">
        <f>IF($AK$3="４週",AK14/4,AK14/(DAY(EOMONTH($F$9,0))/7))</f>
        <v>0</v>
      </c>
      <c r="AM14" s="122"/>
      <c r="AN14" s="122"/>
    </row>
    <row r="15" spans="1:40" ht="18" customHeight="1">
      <c r="A15" s="79">
        <v>5</v>
      </c>
      <c r="B15" s="80"/>
      <c r="C15" s="81"/>
      <c r="D15" s="82"/>
      <c r="E15" s="83"/>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f t="shared" si="0"/>
        <v>0</v>
      </c>
      <c r="AL15" s="86">
        <f t="shared" ref="AL15:AL30" si="1">IF($AK$3="４週",AK15/4,AK15/(DAY(EOMONTH($F$9,0))/7))</f>
        <v>0</v>
      </c>
      <c r="AM15" s="122"/>
      <c r="AN15" s="122"/>
    </row>
    <row r="16" spans="1:40" ht="18" customHeight="1">
      <c r="A16" s="79">
        <v>6</v>
      </c>
      <c r="B16" s="80"/>
      <c r="C16" s="81"/>
      <c r="D16" s="82"/>
      <c r="E16" s="83"/>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f t="shared" si="0"/>
        <v>0</v>
      </c>
      <c r="AL16" s="86">
        <f t="shared" si="1"/>
        <v>0</v>
      </c>
      <c r="AM16" s="122"/>
      <c r="AN16" s="122"/>
    </row>
    <row r="17" spans="1:40" ht="18" customHeight="1">
      <c r="A17" s="79">
        <v>7</v>
      </c>
      <c r="B17" s="80"/>
      <c r="C17" s="81"/>
      <c r="D17" s="82"/>
      <c r="E17" s="83"/>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5">
        <f t="shared" si="0"/>
        <v>0</v>
      </c>
      <c r="AL17" s="86">
        <f t="shared" si="1"/>
        <v>0</v>
      </c>
      <c r="AM17" s="122"/>
      <c r="AN17" s="122"/>
    </row>
    <row r="18" spans="1:40" ht="18" customHeight="1">
      <c r="A18" s="79">
        <v>8</v>
      </c>
      <c r="B18" s="80"/>
      <c r="C18" s="81"/>
      <c r="D18" s="82"/>
      <c r="E18" s="83"/>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5">
        <f t="shared" si="0"/>
        <v>0</v>
      </c>
      <c r="AL18" s="86">
        <f t="shared" si="1"/>
        <v>0</v>
      </c>
      <c r="AM18" s="122"/>
      <c r="AN18" s="122"/>
    </row>
    <row r="19" spans="1:40" ht="18" customHeight="1">
      <c r="A19" s="79">
        <v>9</v>
      </c>
      <c r="B19" s="80"/>
      <c r="C19" s="81"/>
      <c r="D19" s="82"/>
      <c r="E19" s="83"/>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f t="shared" si="0"/>
        <v>0</v>
      </c>
      <c r="AL19" s="86">
        <f t="shared" si="1"/>
        <v>0</v>
      </c>
      <c r="AM19" s="122"/>
      <c r="AN19" s="122"/>
    </row>
    <row r="20" spans="1:40" ht="18" customHeight="1">
      <c r="A20" s="79">
        <v>10</v>
      </c>
      <c r="B20" s="80"/>
      <c r="C20" s="81"/>
      <c r="D20" s="82"/>
      <c r="E20" s="83"/>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f t="shared" si="0"/>
        <v>0</v>
      </c>
      <c r="AL20" s="86">
        <f t="shared" si="1"/>
        <v>0</v>
      </c>
      <c r="AM20" s="122"/>
      <c r="AN20" s="122"/>
    </row>
    <row r="21" spans="1:40" ht="18" customHeight="1">
      <c r="A21" s="79">
        <v>11</v>
      </c>
      <c r="B21" s="80"/>
      <c r="C21" s="81"/>
      <c r="D21" s="82"/>
      <c r="E21" s="83"/>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f t="shared" si="0"/>
        <v>0</v>
      </c>
      <c r="AL21" s="86">
        <f t="shared" si="1"/>
        <v>0</v>
      </c>
      <c r="AM21" s="122"/>
      <c r="AN21" s="122"/>
    </row>
    <row r="22" spans="1:40" ht="18" customHeight="1">
      <c r="A22" s="79">
        <v>12</v>
      </c>
      <c r="B22" s="80"/>
      <c r="C22" s="81"/>
      <c r="D22" s="82"/>
      <c r="E22" s="83"/>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f t="shared" si="0"/>
        <v>0</v>
      </c>
      <c r="AL22" s="86">
        <f t="shared" si="1"/>
        <v>0</v>
      </c>
      <c r="AM22" s="122"/>
      <c r="AN22" s="122"/>
    </row>
    <row r="23" spans="1:40" ht="18" customHeight="1">
      <c r="A23" s="79">
        <v>13</v>
      </c>
      <c r="B23" s="80"/>
      <c r="C23" s="81"/>
      <c r="D23" s="82"/>
      <c r="E23" s="83"/>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f t="shared" si="0"/>
        <v>0</v>
      </c>
      <c r="AL23" s="86">
        <f t="shared" si="1"/>
        <v>0</v>
      </c>
      <c r="AM23" s="122"/>
      <c r="AN23" s="122"/>
    </row>
    <row r="24" spans="1:40" ht="18" customHeight="1">
      <c r="A24" s="79">
        <v>14</v>
      </c>
      <c r="B24" s="80"/>
      <c r="C24" s="81"/>
      <c r="D24" s="82"/>
      <c r="E24" s="83"/>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f t="shared" si="0"/>
        <v>0</v>
      </c>
      <c r="AL24" s="86">
        <f t="shared" si="1"/>
        <v>0</v>
      </c>
      <c r="AM24" s="122"/>
      <c r="AN24" s="122"/>
    </row>
    <row r="25" spans="1:40" ht="18" customHeight="1">
      <c r="A25" s="79">
        <v>15</v>
      </c>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5">
        <f t="shared" si="0"/>
        <v>0</v>
      </c>
      <c r="AL25" s="86">
        <f t="shared" si="1"/>
        <v>0</v>
      </c>
      <c r="AM25" s="122"/>
      <c r="AN25" s="122"/>
    </row>
    <row r="26" spans="1:40" ht="18" customHeight="1">
      <c r="A26" s="79">
        <v>16</v>
      </c>
      <c r="B26" s="80"/>
      <c r="C26" s="81"/>
      <c r="D26" s="82"/>
      <c r="E26" s="8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f t="shared" si="0"/>
        <v>0</v>
      </c>
      <c r="AL26" s="86">
        <f t="shared" si="1"/>
        <v>0</v>
      </c>
      <c r="AM26" s="122"/>
      <c r="AN26" s="122"/>
    </row>
    <row r="27" spans="1:40" ht="18" customHeight="1">
      <c r="A27" s="79">
        <v>17</v>
      </c>
      <c r="B27" s="80"/>
      <c r="C27" s="81"/>
      <c r="D27" s="82"/>
      <c r="E27" s="83"/>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f t="shared" si="0"/>
        <v>0</v>
      </c>
      <c r="AL27" s="86">
        <f t="shared" si="1"/>
        <v>0</v>
      </c>
      <c r="AM27" s="122"/>
      <c r="AN27" s="122"/>
    </row>
    <row r="28" spans="1:40" ht="18" customHeight="1">
      <c r="A28" s="79">
        <v>18</v>
      </c>
      <c r="B28" s="80"/>
      <c r="C28" s="81"/>
      <c r="D28" s="82"/>
      <c r="E28" s="83"/>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f t="shared" si="0"/>
        <v>0</v>
      </c>
      <c r="AL28" s="86">
        <f t="shared" si="1"/>
        <v>0</v>
      </c>
      <c r="AM28" s="122"/>
      <c r="AN28" s="122"/>
    </row>
    <row r="29" spans="1:40" ht="18" customHeight="1">
      <c r="A29" s="79">
        <v>19</v>
      </c>
      <c r="B29" s="80"/>
      <c r="C29" s="81"/>
      <c r="D29" s="82"/>
      <c r="E29" s="83"/>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f t="shared" si="0"/>
        <v>0</v>
      </c>
      <c r="AL29" s="86">
        <f t="shared" si="1"/>
        <v>0</v>
      </c>
      <c r="AM29" s="122"/>
      <c r="AN29" s="122"/>
    </row>
    <row r="30" spans="1:40" ht="18" customHeight="1">
      <c r="A30" s="79">
        <v>20</v>
      </c>
      <c r="B30" s="80"/>
      <c r="C30" s="81"/>
      <c r="D30" s="82"/>
      <c r="E30" s="83"/>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f t="shared" si="0"/>
        <v>0</v>
      </c>
      <c r="AL30" s="86">
        <f t="shared" si="1"/>
        <v>0</v>
      </c>
      <c r="AM30" s="122"/>
      <c r="AN30" s="122"/>
    </row>
    <row r="31" spans="1:40" ht="18" customHeight="1">
      <c r="A31" s="123" t="s">
        <v>504</v>
      </c>
      <c r="B31" s="124"/>
      <c r="C31" s="124"/>
      <c r="D31" s="124"/>
      <c r="E31" s="124"/>
      <c r="F31" s="87">
        <f>+SUM(F11:F30)</f>
        <v>0</v>
      </c>
      <c r="G31" s="87">
        <f t="shared" ref="G31:AJ31" si="2">+SUM(G11:G30)</f>
        <v>0</v>
      </c>
      <c r="H31" s="87">
        <f t="shared" si="2"/>
        <v>0</v>
      </c>
      <c r="I31" s="87">
        <f t="shared" si="2"/>
        <v>0</v>
      </c>
      <c r="J31" s="87">
        <f t="shared" si="2"/>
        <v>0</v>
      </c>
      <c r="K31" s="87">
        <f t="shared" si="2"/>
        <v>0</v>
      </c>
      <c r="L31" s="87">
        <f t="shared" si="2"/>
        <v>0</v>
      </c>
      <c r="M31" s="87">
        <f t="shared" si="2"/>
        <v>0</v>
      </c>
      <c r="N31" s="87">
        <f t="shared" si="2"/>
        <v>0</v>
      </c>
      <c r="O31" s="87">
        <f t="shared" si="2"/>
        <v>0</v>
      </c>
      <c r="P31" s="87">
        <f t="shared" si="2"/>
        <v>0</v>
      </c>
      <c r="Q31" s="87">
        <f t="shared" si="2"/>
        <v>0</v>
      </c>
      <c r="R31" s="87">
        <f t="shared" si="2"/>
        <v>0</v>
      </c>
      <c r="S31" s="87">
        <f t="shared" si="2"/>
        <v>0</v>
      </c>
      <c r="T31" s="87">
        <f t="shared" si="2"/>
        <v>0</v>
      </c>
      <c r="U31" s="87">
        <f t="shared" si="2"/>
        <v>0</v>
      </c>
      <c r="V31" s="87">
        <f t="shared" si="2"/>
        <v>0</v>
      </c>
      <c r="W31" s="87">
        <f t="shared" si="2"/>
        <v>0</v>
      </c>
      <c r="X31" s="87">
        <f t="shared" si="2"/>
        <v>0</v>
      </c>
      <c r="Y31" s="87">
        <f t="shared" si="2"/>
        <v>0</v>
      </c>
      <c r="Z31" s="87">
        <f t="shared" si="2"/>
        <v>0</v>
      </c>
      <c r="AA31" s="87">
        <f t="shared" si="2"/>
        <v>0</v>
      </c>
      <c r="AB31" s="87">
        <f t="shared" si="2"/>
        <v>0</v>
      </c>
      <c r="AC31" s="87">
        <f t="shared" si="2"/>
        <v>0</v>
      </c>
      <c r="AD31" s="87">
        <f t="shared" si="2"/>
        <v>0</v>
      </c>
      <c r="AE31" s="87">
        <f t="shared" si="2"/>
        <v>0</v>
      </c>
      <c r="AF31" s="87">
        <f t="shared" si="2"/>
        <v>0</v>
      </c>
      <c r="AG31" s="87">
        <f t="shared" si="2"/>
        <v>0</v>
      </c>
      <c r="AH31" s="87">
        <f t="shared" si="2"/>
        <v>0</v>
      </c>
      <c r="AI31" s="87">
        <f t="shared" si="2"/>
        <v>0</v>
      </c>
      <c r="AJ31" s="87">
        <f t="shared" si="2"/>
        <v>0</v>
      </c>
      <c r="AK31" s="85">
        <f t="shared" si="0"/>
        <v>0</v>
      </c>
      <c r="AL31" s="86">
        <f>IF($AK$3="４週",AK31/4,AK31/(DAY(EOMONTH($F$9,0))/7))</f>
        <v>0</v>
      </c>
      <c r="AM31" s="125"/>
      <c r="AN31" s="125"/>
    </row>
    <row r="32" spans="1:40" ht="18" customHeight="1">
      <c r="A32" s="124" t="s">
        <v>505</v>
      </c>
      <c r="B32" s="124"/>
      <c r="C32" s="124"/>
      <c r="D32" s="124"/>
      <c r="E32" s="126"/>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7"/>
      <c r="AL32" s="89"/>
      <c r="AM32" s="125"/>
      <c r="AN32" s="125"/>
    </row>
    <row r="33" spans="1:42" ht="15" customHeight="1">
      <c r="A33" s="76"/>
      <c r="B33" s="76"/>
      <c r="C33" s="76"/>
      <c r="D33" s="76"/>
      <c r="E33" s="76"/>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76"/>
      <c r="AL33" s="76"/>
      <c r="AM33" s="67"/>
    </row>
    <row r="34" spans="1:42" ht="15" customHeight="1">
      <c r="A34" s="76"/>
      <c r="B34" s="76"/>
      <c r="C34" s="76"/>
      <c r="D34" s="76"/>
      <c r="E34" s="76"/>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76"/>
      <c r="AL34" s="76"/>
      <c r="AM34" s="67"/>
    </row>
    <row r="35" spans="1:42" ht="15" customHeight="1">
      <c r="A35" s="76"/>
      <c r="B35" s="76"/>
      <c r="C35" s="76"/>
      <c r="D35" s="76"/>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76"/>
      <c r="AL35" s="76"/>
      <c r="AM35" s="67"/>
    </row>
    <row r="36" spans="1:42" ht="21" customHeight="1">
      <c r="A36" s="66" t="s">
        <v>506</v>
      </c>
      <c r="B36" s="70"/>
      <c r="C36" s="71"/>
      <c r="D36" s="71"/>
      <c r="E36" s="71"/>
      <c r="F36" s="71"/>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71"/>
      <c r="AM36" s="71"/>
      <c r="AN36" s="67"/>
    </row>
    <row r="37" spans="1:42" ht="25" customHeight="1">
      <c r="A37" s="67"/>
      <c r="B37" s="76"/>
      <c r="C37" s="113" t="s">
        <v>547</v>
      </c>
      <c r="D37" s="114"/>
      <c r="E37" s="120" t="s">
        <v>548</v>
      </c>
      <c r="F37" s="120"/>
      <c r="G37" s="120"/>
      <c r="H37" s="120"/>
      <c r="I37" s="113" t="s">
        <v>549</v>
      </c>
      <c r="J37" s="114"/>
      <c r="K37" s="114"/>
      <c r="L37" s="114"/>
      <c r="M37" s="114"/>
      <c r="N37" s="115"/>
      <c r="O37" s="113" t="s">
        <v>549</v>
      </c>
      <c r="P37" s="114"/>
      <c r="Q37" s="114"/>
      <c r="R37" s="114"/>
      <c r="S37" s="114"/>
      <c r="T37" s="115"/>
      <c r="U37" s="113" t="s">
        <v>549</v>
      </c>
      <c r="V37" s="114"/>
      <c r="W37" s="114"/>
      <c r="X37" s="114"/>
      <c r="Y37" s="114"/>
      <c r="Z37" s="115"/>
      <c r="AA37" s="113" t="s">
        <v>549</v>
      </c>
      <c r="AB37" s="114"/>
      <c r="AC37" s="114"/>
      <c r="AD37" s="114"/>
      <c r="AE37" s="114"/>
      <c r="AF37" s="115"/>
      <c r="AG37" s="120" t="s">
        <v>549</v>
      </c>
      <c r="AH37" s="120"/>
      <c r="AI37" s="120"/>
      <c r="AJ37" s="120"/>
      <c r="AK37" s="120"/>
      <c r="AL37" s="120" t="s">
        <v>549</v>
      </c>
      <c r="AM37" s="120"/>
      <c r="AN37" s="67"/>
      <c r="AO37" s="105" t="s">
        <v>547</v>
      </c>
      <c r="AP37" s="106" t="s">
        <v>548</v>
      </c>
    </row>
    <row r="38" spans="1:42" ht="18" customHeight="1">
      <c r="A38" s="67"/>
      <c r="B38" s="76"/>
      <c r="C38" s="91" t="s">
        <v>507</v>
      </c>
      <c r="D38" s="91" t="s">
        <v>508</v>
      </c>
      <c r="E38" s="92" t="s">
        <v>507</v>
      </c>
      <c r="F38" s="121" t="s">
        <v>508</v>
      </c>
      <c r="G38" s="121"/>
      <c r="H38" s="121"/>
      <c r="I38" s="117" t="s">
        <v>507</v>
      </c>
      <c r="J38" s="119"/>
      <c r="K38" s="118"/>
      <c r="L38" s="117" t="s">
        <v>508</v>
      </c>
      <c r="M38" s="119"/>
      <c r="N38" s="118"/>
      <c r="O38" s="117" t="s">
        <v>507</v>
      </c>
      <c r="P38" s="119"/>
      <c r="Q38" s="118"/>
      <c r="R38" s="117" t="s">
        <v>508</v>
      </c>
      <c r="S38" s="119"/>
      <c r="T38" s="118"/>
      <c r="U38" s="117" t="s">
        <v>507</v>
      </c>
      <c r="V38" s="119"/>
      <c r="W38" s="118"/>
      <c r="X38" s="117" t="s">
        <v>508</v>
      </c>
      <c r="Y38" s="119"/>
      <c r="Z38" s="118"/>
      <c r="AA38" s="117" t="s">
        <v>507</v>
      </c>
      <c r="AB38" s="119"/>
      <c r="AC38" s="118"/>
      <c r="AD38" s="117" t="s">
        <v>508</v>
      </c>
      <c r="AE38" s="119"/>
      <c r="AF38" s="118"/>
      <c r="AG38" s="117" t="s">
        <v>507</v>
      </c>
      <c r="AH38" s="119"/>
      <c r="AI38" s="118"/>
      <c r="AJ38" s="117" t="s">
        <v>508</v>
      </c>
      <c r="AK38" s="118"/>
      <c r="AL38" s="92" t="s">
        <v>509</v>
      </c>
      <c r="AM38" s="92" t="s">
        <v>510</v>
      </c>
      <c r="AN38" s="67"/>
    </row>
    <row r="39" spans="1:42" ht="18" customHeight="1">
      <c r="A39" s="67"/>
      <c r="B39" s="93" t="s">
        <v>511</v>
      </c>
      <c r="C39" s="92">
        <f>COUNTIFS($B$11:$B$30,C$37,$C$11:$C$30,"A",$E$11:$E$30,"*")</f>
        <v>0</v>
      </c>
      <c r="D39" s="92">
        <f>COUNTIFS($B$11:$B$30,C$37,$C$11:$C$30,"B",$E$11:$E$30,"*")</f>
        <v>0</v>
      </c>
      <c r="E39" s="92">
        <f>COUNTIFS($B$11:$B$30,E$37,$C$11:$C$30,"A",$E$11:$E$30,"*")</f>
        <v>0</v>
      </c>
      <c r="F39" s="117">
        <f>COUNTIFS($B$11:$B$30,E$37,$C$11:$C$30,"B",$E$11:$E$30,"*")</f>
        <v>0</v>
      </c>
      <c r="G39" s="119"/>
      <c r="H39" s="118"/>
      <c r="I39" s="117">
        <f>COUNTIFS($B$11:$B$30,I$37,$C$11:$C$30,"A",$E$11:$E$30,"*")</f>
        <v>0</v>
      </c>
      <c r="J39" s="119"/>
      <c r="K39" s="118"/>
      <c r="L39" s="117">
        <f>COUNTIFS($B$11:$B$30,I$37,$C$11:$C$30,"B",$E$11:$E$30,"*")</f>
        <v>0</v>
      </c>
      <c r="M39" s="119"/>
      <c r="N39" s="118"/>
      <c r="O39" s="117">
        <f>COUNTIFS($B$11:$B$30,O$37,$C$11:$C$30,"A",$E$11:$E$30,"*")</f>
        <v>0</v>
      </c>
      <c r="P39" s="119"/>
      <c r="Q39" s="118"/>
      <c r="R39" s="117">
        <f>COUNTIFS($B$11:$B$30,O$37,$C$11:$C$30,"B",$E$11:$E$30,"*")</f>
        <v>0</v>
      </c>
      <c r="S39" s="119"/>
      <c r="T39" s="118"/>
      <c r="U39" s="117">
        <f>COUNTIFS($B$11:$B$30,U$37,$C$11:$C$30,"A",$E$11:$E$30,"*")</f>
        <v>0</v>
      </c>
      <c r="V39" s="119"/>
      <c r="W39" s="118"/>
      <c r="X39" s="117">
        <f>COUNTIFS($B$11:$B$30,U$37,$C$11:$C$30,"B",$E$11:$E$30,"*")</f>
        <v>0</v>
      </c>
      <c r="Y39" s="119"/>
      <c r="Z39" s="118"/>
      <c r="AA39" s="117">
        <f>COUNTIFS($B$11:$B$30,AA$37,$C$11:$C$30,"A",$E$11:$E$30,"*")</f>
        <v>0</v>
      </c>
      <c r="AB39" s="119"/>
      <c r="AC39" s="118"/>
      <c r="AD39" s="117">
        <f>COUNTIFS($B$11:$B$30,AA$37,$C$11:$C$30,"B",$E$11:$E$30,"*")</f>
        <v>0</v>
      </c>
      <c r="AE39" s="119"/>
      <c r="AF39" s="118"/>
      <c r="AG39" s="117">
        <f>COUNTIFS($B$11:$B$30,AG$37,$C$11:$C$30,"A",$E$11:$E$30,"*")</f>
        <v>0</v>
      </c>
      <c r="AH39" s="119"/>
      <c r="AI39" s="118"/>
      <c r="AJ39" s="117">
        <f>COUNTIFS($B$11:$B$30,AG$37,$C$11:$C$30,"B",$E$11:$E$30,"*")</f>
        <v>0</v>
      </c>
      <c r="AK39" s="118"/>
      <c r="AL39" s="92">
        <f>COUNTIFS($B$11:$B$30,AL$37,$C$11:$C$30,"A",$E$11:$E$30,"*")</f>
        <v>0</v>
      </c>
      <c r="AM39" s="92">
        <f>COUNTIFS($B$11:$B$30,AL$37,$C$11:$C$30,"B",$E$11:$E$30,"*")</f>
        <v>0</v>
      </c>
      <c r="AN39" s="67"/>
    </row>
    <row r="40" spans="1:42" ht="18" customHeight="1">
      <c r="A40" s="67"/>
      <c r="B40" s="94" t="s">
        <v>512</v>
      </c>
      <c r="C40" s="92">
        <f>COUNTIFS($B$11:$B$30,C$37,$C$11:$C$30,"C",$E$11:$E$30,"*")</f>
        <v>0</v>
      </c>
      <c r="D40" s="92">
        <f>COUNTIFS($B$11:$B$30,C$37,$C$11:$C$30,"D",$E$11:$E$30,"*")</f>
        <v>0</v>
      </c>
      <c r="E40" s="92">
        <f>COUNTIFS($B$11:$B$30,E$37,$C$11:$C$30,"C",$E$11:$E$30,"*")</f>
        <v>0</v>
      </c>
      <c r="F40" s="117">
        <f>COUNTIFS($B$11:$B$30,E$37,$C$11:$C$30,"D",$E$11:$E$30,"*")</f>
        <v>0</v>
      </c>
      <c r="G40" s="119"/>
      <c r="H40" s="118"/>
      <c r="I40" s="117">
        <f>COUNTIFS($B$11:$B$30,I$37,$C$11:$C$30,"C",$E$11:$E$30,"*")</f>
        <v>0</v>
      </c>
      <c r="J40" s="119"/>
      <c r="K40" s="118"/>
      <c r="L40" s="117">
        <f>COUNTIFS($B$11:$B$30,I$37,$C$11:$C$30,"D",$E$11:$E$30,"*")</f>
        <v>0</v>
      </c>
      <c r="M40" s="119"/>
      <c r="N40" s="118"/>
      <c r="O40" s="117">
        <f>COUNTIFS($B$11:$B$30,O$37,$C$11:$C$30,"C",$E$11:$E$30,"*")</f>
        <v>0</v>
      </c>
      <c r="P40" s="119"/>
      <c r="Q40" s="118"/>
      <c r="R40" s="117">
        <f>COUNTIFS($B$11:$B$30,O$37,$C$11:$C$30,"D",$E$11:$E$30,"*")</f>
        <v>0</v>
      </c>
      <c r="S40" s="119"/>
      <c r="T40" s="118"/>
      <c r="U40" s="117">
        <f>COUNTIFS($B$11:$B$30,U$37,$C$11:$C$30,"C",$E$11:$E$30,"*")</f>
        <v>0</v>
      </c>
      <c r="V40" s="119"/>
      <c r="W40" s="118"/>
      <c r="X40" s="117">
        <f>COUNTIFS($B$11:$B$30,U$37,$C$11:$C$30,"D",$E$11:$E$30,"*")</f>
        <v>0</v>
      </c>
      <c r="Y40" s="119"/>
      <c r="Z40" s="118"/>
      <c r="AA40" s="117">
        <f>COUNTIFS($B$11:$B$30,AA$37,$C$11:$C$30,"C",$E$11:$E$30,"*")</f>
        <v>0</v>
      </c>
      <c r="AB40" s="119"/>
      <c r="AC40" s="118"/>
      <c r="AD40" s="117">
        <f>COUNTIFS($B$11:$B$30,AA$37,$C$11:$C$30,"D",$E$11:$E$30,"*")</f>
        <v>0</v>
      </c>
      <c r="AE40" s="119"/>
      <c r="AF40" s="118"/>
      <c r="AG40" s="117">
        <f>COUNTIFS($B$11:$B$30,AG$37,$C$11:$C$30,"C",$E$11:$E$30,"*")</f>
        <v>0</v>
      </c>
      <c r="AH40" s="119"/>
      <c r="AI40" s="118"/>
      <c r="AJ40" s="117">
        <f>COUNTIFS($B$11:$B$30,AG$37,$C$11:$C$30,"D",$E$11:$E$30,"*")</f>
        <v>0</v>
      </c>
      <c r="AK40" s="118"/>
      <c r="AL40" s="92">
        <f>COUNTIFS($B$11:$B$30,AL$37,$C$11:$C$30,"C",$E$11:$E$30,"*")</f>
        <v>0</v>
      </c>
      <c r="AM40" s="92">
        <f>COUNTIFS($B$11:$B$30,AL$37,$C$11:$C$30,"D",$E$11:$E$30,"*")</f>
        <v>0</v>
      </c>
      <c r="AN40" s="67"/>
    </row>
    <row r="41" spans="1:42" ht="25" customHeight="1">
      <c r="A41" s="67"/>
      <c r="B41" s="94" t="s">
        <v>513</v>
      </c>
      <c r="C41" s="113" t="e">
        <f>IF($AK$3="４週",SUMIFS($AK$11:$AK$30,$B$11:$B$30,C37)/4/$AH$5,IF($AK$3="歴月",SUMIFS($AK$11:$AK$30,$B$11:$B$30,C37)/$AL$5,"記載する期間を選択してください"))</f>
        <v>#DIV/0!</v>
      </c>
      <c r="D41" s="115"/>
      <c r="E41" s="113" t="e">
        <f>IF($AK$3="４週",SUMIFS($AK$11:$AK$30,$B$11:$B$30,E37)/4/$AH$5,IF($AK$3="歴月",SUMIFS($AK$11:$AK$30,$B$11:$B$30,E37)/$AL$5,"記載する期間を選択してください"))</f>
        <v>#DIV/0!</v>
      </c>
      <c r="F41" s="114"/>
      <c r="G41" s="114"/>
      <c r="H41" s="115"/>
      <c r="I41" s="113" t="e">
        <f>IF($AK$3="４週",SUMIFS($AK$11:$AK$30,$B$11:$B$30,I37)/4/$AH$5,IF($AK$3="歴月",SUMIFS($AK$11:$AK$30,$B$11:$B$30,I37)/$AL$5,"記載する期間を選択してください"))</f>
        <v>#DIV/0!</v>
      </c>
      <c r="J41" s="114"/>
      <c r="K41" s="114"/>
      <c r="L41" s="114"/>
      <c r="M41" s="114"/>
      <c r="N41" s="115"/>
      <c r="O41" s="113" t="e">
        <f>IF($AK$3="４週",SUMIFS($AK$11:$AK$30,$B$11:$B$30,O37)/4/$AH$5,IF($AK$3="歴月",SUMIFS($AK$11:$AK$30,$B$11:$B$30,O37)/$AL$5,"記載する期間を選択してください"))</f>
        <v>#DIV/0!</v>
      </c>
      <c r="P41" s="114"/>
      <c r="Q41" s="114"/>
      <c r="R41" s="114"/>
      <c r="S41" s="114"/>
      <c r="T41" s="115"/>
      <c r="U41" s="113" t="e">
        <f>IF($AK$3="４週",SUMIFS($AK$11:$AK$30,$B$11:$B$30,U37)/4/$AH$5,IF($AK$3="歴月",SUMIFS($AK$11:$AK$30,$B$11:$B$30,U37)/$AL$5,"記載する期間を選択してください"))</f>
        <v>#DIV/0!</v>
      </c>
      <c r="V41" s="114"/>
      <c r="W41" s="114"/>
      <c r="X41" s="114"/>
      <c r="Y41" s="114"/>
      <c r="Z41" s="115"/>
      <c r="AA41" s="113" t="e">
        <f>IF($AK$3="４週",SUMIFS($AK$11:$AK$30,$B$11:$B$30,AA37)/4/$AH$5,IF($AK$3="歴月",SUMIFS($AK$11:$AK$30,$B$11:$B$30,AA37)/$AL$5,"記載する期間を選択してください"))</f>
        <v>#DIV/0!</v>
      </c>
      <c r="AB41" s="114"/>
      <c r="AC41" s="114"/>
      <c r="AD41" s="114"/>
      <c r="AE41" s="114"/>
      <c r="AF41" s="115"/>
      <c r="AG41" s="113" t="e">
        <f>IF($AK$3="４週",SUMIFS($AK$11:$AK$30,$B$11:$B$30,AG37)/4/$AH$5,IF($AK$3="歴月",SUMIFS($AK$11:$AK$30,$B$11:$B$30,AG37)/$AL$5,"記載する期間を選択してください"))</f>
        <v>#DIV/0!</v>
      </c>
      <c r="AH41" s="114"/>
      <c r="AI41" s="114"/>
      <c r="AJ41" s="114"/>
      <c r="AK41" s="115"/>
      <c r="AL41" s="113" t="e">
        <f>IF($AK$3="４週",SUMIFS($AK$11:$AK$30,$B$11:$B$30,AL37)/4/$AH$5,IF($AK$3="歴月",SUMIFS($AK$11:$AK$30,$B$11:$B$30,AL37)/$AL$5,"記載する期間を選択してください"))</f>
        <v>#DIV/0!</v>
      </c>
      <c r="AM41" s="115"/>
      <c r="AN41" s="67"/>
    </row>
    <row r="42" spans="1:42" ht="5.15" customHeight="1">
      <c r="A42" s="67"/>
      <c r="B42" s="70"/>
      <c r="C42" s="95">
        <v>2</v>
      </c>
      <c r="D42" s="95"/>
      <c r="E42" s="95">
        <v>3</v>
      </c>
      <c r="F42" s="95"/>
      <c r="G42" s="95"/>
      <c r="H42" s="95"/>
      <c r="I42" s="95">
        <v>4</v>
      </c>
      <c r="J42" s="95"/>
      <c r="K42" s="95"/>
      <c r="L42" s="95"/>
      <c r="M42" s="95"/>
      <c r="N42" s="95"/>
      <c r="O42" s="95">
        <v>5</v>
      </c>
      <c r="P42" s="95"/>
      <c r="Q42" s="95"/>
      <c r="R42" s="95"/>
      <c r="S42" s="95"/>
      <c r="T42" s="95"/>
      <c r="U42" s="95">
        <v>6</v>
      </c>
      <c r="V42" s="95"/>
      <c r="W42" s="95"/>
      <c r="X42" s="95"/>
      <c r="Y42" s="95"/>
      <c r="Z42" s="95"/>
      <c r="AA42" s="95">
        <v>7</v>
      </c>
      <c r="AB42" s="95"/>
      <c r="AC42" s="95"/>
      <c r="AD42" s="95"/>
      <c r="AE42" s="95"/>
      <c r="AF42" s="95"/>
      <c r="AG42" s="95">
        <v>8</v>
      </c>
      <c r="AH42" s="95"/>
      <c r="AI42" s="95"/>
      <c r="AJ42" s="95"/>
      <c r="AK42" s="95"/>
      <c r="AL42" s="95">
        <v>9</v>
      </c>
      <c r="AM42" s="96"/>
      <c r="AN42" s="67"/>
    </row>
    <row r="43" spans="1:42" ht="15" customHeight="1">
      <c r="A43" s="90" t="s">
        <v>514</v>
      </c>
      <c r="B43" s="97"/>
      <c r="C43" s="98"/>
      <c r="D43" s="98"/>
      <c r="E43" s="98"/>
      <c r="F43" s="99"/>
      <c r="G43" s="98"/>
      <c r="H43" s="95"/>
      <c r="I43" s="95"/>
      <c r="J43" s="95"/>
      <c r="K43" s="95"/>
      <c r="L43" s="95"/>
      <c r="M43" s="95"/>
      <c r="N43" s="95"/>
      <c r="O43" s="95"/>
      <c r="P43" s="95"/>
      <c r="Q43" s="95"/>
      <c r="R43" s="95">
        <v>6</v>
      </c>
      <c r="S43" s="95"/>
      <c r="T43" s="95"/>
      <c r="U43" s="95"/>
      <c r="V43" s="95"/>
      <c r="W43" s="95"/>
      <c r="X43" s="95">
        <v>7</v>
      </c>
      <c r="Y43" s="95"/>
      <c r="Z43" s="95"/>
      <c r="AA43" s="95"/>
      <c r="AB43" s="95"/>
      <c r="AC43" s="95"/>
      <c r="AD43" s="95">
        <v>8</v>
      </c>
      <c r="AE43" s="95"/>
      <c r="AF43" s="95"/>
      <c r="AG43" s="100"/>
      <c r="AH43" s="100"/>
      <c r="AI43" s="100"/>
      <c r="AJ43" s="100">
        <v>9</v>
      </c>
      <c r="AK43" s="101"/>
      <c r="AL43" s="101"/>
      <c r="AM43" s="67"/>
    </row>
    <row r="44" spans="1:42" s="90" customFormat="1" ht="15" customHeight="1">
      <c r="A44" s="90" t="s">
        <v>515</v>
      </c>
      <c r="B44" s="102"/>
      <c r="C44" s="102"/>
      <c r="D44" s="102"/>
      <c r="E44" s="102"/>
      <c r="F44" s="102"/>
      <c r="G44" s="102"/>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42" s="90" customFormat="1" ht="15" customHeight="1">
      <c r="A45" s="90" t="s">
        <v>552</v>
      </c>
      <c r="B45" s="102"/>
      <c r="C45" s="102"/>
      <c r="D45" s="102"/>
      <c r="E45" s="102"/>
      <c r="F45" s="102"/>
      <c r="G45" s="102"/>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2" s="90" customFormat="1" ht="15" customHeight="1">
      <c r="A46" s="90" t="s">
        <v>516</v>
      </c>
      <c r="B46" s="102"/>
      <c r="C46" s="102"/>
      <c r="D46" s="102"/>
      <c r="E46" s="102"/>
      <c r="F46" s="102"/>
      <c r="G46" s="102"/>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42" s="90" customFormat="1" ht="15" customHeight="1">
      <c r="A47" s="90" t="s">
        <v>517</v>
      </c>
      <c r="B47" s="102"/>
      <c r="C47" s="102"/>
      <c r="D47" s="102"/>
      <c r="E47" s="102"/>
      <c r="F47" s="102"/>
      <c r="G47" s="102"/>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42" ht="15" customHeight="1">
      <c r="A48" s="90" t="s">
        <v>518</v>
      </c>
      <c r="B48" s="103"/>
      <c r="C48" s="90"/>
      <c r="D48" s="90"/>
      <c r="E48" s="90"/>
      <c r="F48" s="90"/>
      <c r="G48" s="90"/>
    </row>
    <row r="49" spans="1:7" ht="15" customHeight="1">
      <c r="A49" s="90" t="s">
        <v>519</v>
      </c>
      <c r="B49" s="103"/>
      <c r="C49" s="90"/>
      <c r="D49" s="90"/>
      <c r="E49" s="90"/>
      <c r="F49" s="90"/>
      <c r="G49" s="90"/>
    </row>
    <row r="50" spans="1:7" ht="15" customHeight="1">
      <c r="A50" s="90"/>
      <c r="B50" s="93" t="s">
        <v>520</v>
      </c>
      <c r="C50" s="116" t="s">
        <v>521</v>
      </c>
      <c r="D50" s="116"/>
      <c r="E50" s="116"/>
      <c r="F50" s="90"/>
      <c r="G50" s="90"/>
    </row>
    <row r="51" spans="1:7" ht="15" customHeight="1">
      <c r="A51" s="90"/>
      <c r="B51" s="104" t="s">
        <v>522</v>
      </c>
      <c r="C51" s="112" t="s">
        <v>523</v>
      </c>
      <c r="D51" s="112"/>
      <c r="E51" s="112"/>
      <c r="F51" s="90"/>
      <c r="G51" s="90"/>
    </row>
    <row r="52" spans="1:7" ht="15" customHeight="1">
      <c r="A52" s="90"/>
      <c r="B52" s="104" t="s">
        <v>524</v>
      </c>
      <c r="C52" s="112" t="s">
        <v>525</v>
      </c>
      <c r="D52" s="112"/>
      <c r="E52" s="112"/>
      <c r="F52" s="90"/>
      <c r="G52" s="90"/>
    </row>
    <row r="53" spans="1:7" ht="15" customHeight="1">
      <c r="A53" s="90"/>
      <c r="B53" s="104" t="s">
        <v>526</v>
      </c>
      <c r="C53" s="112" t="s">
        <v>527</v>
      </c>
      <c r="D53" s="112"/>
      <c r="E53" s="112"/>
      <c r="F53" s="90"/>
      <c r="G53" s="90"/>
    </row>
    <row r="54" spans="1:7" ht="15" customHeight="1">
      <c r="A54" s="90"/>
      <c r="B54" s="104" t="s">
        <v>528</v>
      </c>
      <c r="C54" s="112" t="s">
        <v>529</v>
      </c>
      <c r="D54" s="112"/>
      <c r="E54" s="112"/>
      <c r="F54" s="90"/>
      <c r="G54" s="90"/>
    </row>
    <row r="55" spans="1:7" ht="15" customHeight="1">
      <c r="A55" s="90"/>
      <c r="B55" s="90" t="s">
        <v>530</v>
      </c>
      <c r="C55" s="90"/>
      <c r="D55" s="90"/>
      <c r="E55" s="90"/>
      <c r="F55" s="90"/>
      <c r="G55" s="90"/>
    </row>
    <row r="56" spans="1:7" ht="15" customHeight="1">
      <c r="A56" s="90"/>
      <c r="B56" s="90" t="s">
        <v>531</v>
      </c>
      <c r="C56" s="90"/>
      <c r="D56" s="90"/>
      <c r="E56" s="90"/>
      <c r="F56" s="90"/>
      <c r="G56" s="90"/>
    </row>
    <row r="57" spans="1:7" ht="15" customHeight="1">
      <c r="A57" s="90"/>
      <c r="B57" s="90" t="s">
        <v>532</v>
      </c>
      <c r="C57" s="90"/>
      <c r="D57" s="90"/>
      <c r="E57" s="90"/>
      <c r="F57" s="90"/>
      <c r="G57" s="90"/>
    </row>
    <row r="58" spans="1:7" ht="15" customHeight="1">
      <c r="A58" s="90" t="s">
        <v>533</v>
      </c>
      <c r="B58" s="103"/>
      <c r="C58" s="90"/>
      <c r="D58" s="90"/>
      <c r="E58" s="90"/>
      <c r="F58" s="90"/>
      <c r="G58" s="90"/>
    </row>
    <row r="59" spans="1:7" ht="15" customHeight="1">
      <c r="A59" s="90" t="s">
        <v>534</v>
      </c>
      <c r="B59" s="103"/>
      <c r="C59" s="90"/>
      <c r="D59" s="90"/>
      <c r="E59" s="90"/>
      <c r="F59" s="90"/>
      <c r="G59" s="90"/>
    </row>
    <row r="60" spans="1:7" ht="15" hidden="1" customHeight="1">
      <c r="A60" s="90" t="s">
        <v>535</v>
      </c>
      <c r="B60" s="103"/>
      <c r="C60" s="90"/>
      <c r="D60" s="90"/>
      <c r="E60" s="90"/>
      <c r="F60" s="90"/>
      <c r="G60" s="90"/>
    </row>
    <row r="61" spans="1:7" ht="15" customHeight="1">
      <c r="A61" s="90" t="s">
        <v>536</v>
      </c>
      <c r="B61" s="103"/>
      <c r="C61" s="90"/>
      <c r="D61" s="90"/>
      <c r="E61" s="90"/>
      <c r="F61" s="90"/>
      <c r="G61" s="90"/>
    </row>
    <row r="62" spans="1:7" ht="15" customHeight="1">
      <c r="A62" s="90" t="s">
        <v>537</v>
      </c>
      <c r="B62" s="103"/>
      <c r="C62" s="90"/>
      <c r="D62" s="90"/>
      <c r="E62" s="90"/>
      <c r="F62" s="90"/>
      <c r="G62" s="90"/>
    </row>
    <row r="63" spans="1:7" ht="15" hidden="1" customHeight="1">
      <c r="A63" s="90" t="s">
        <v>538</v>
      </c>
      <c r="B63" s="103"/>
      <c r="C63" s="90"/>
      <c r="D63" s="90"/>
      <c r="E63" s="90"/>
      <c r="F63" s="90"/>
      <c r="G63" s="90"/>
    </row>
    <row r="64" spans="1:7" ht="15" customHeight="1">
      <c r="A64" s="90" t="s">
        <v>539</v>
      </c>
      <c r="B64" s="103"/>
      <c r="C64" s="90"/>
      <c r="D64" s="90"/>
      <c r="E64" s="90"/>
      <c r="F64" s="90"/>
      <c r="G64" s="90"/>
    </row>
    <row r="65" spans="1:7" ht="15" customHeight="1">
      <c r="A65" s="90" t="s">
        <v>540</v>
      </c>
      <c r="B65" s="103"/>
      <c r="C65" s="90"/>
      <c r="D65" s="90"/>
      <c r="E65" s="90"/>
      <c r="F65" s="90"/>
      <c r="G65" s="90"/>
    </row>
    <row r="66" spans="1:7" ht="15" customHeight="1">
      <c r="A66" s="90" t="s">
        <v>541</v>
      </c>
      <c r="B66" s="103"/>
      <c r="C66" s="90"/>
      <c r="D66" s="90"/>
      <c r="E66" s="90"/>
      <c r="F66" s="90"/>
      <c r="G66" s="90"/>
    </row>
    <row r="67" spans="1:7" ht="15" customHeight="1">
      <c r="A67" s="90" t="s">
        <v>542</v>
      </c>
      <c r="B67" s="103"/>
      <c r="C67" s="90"/>
      <c r="D67" s="90"/>
      <c r="E67" s="90"/>
      <c r="F67" s="90"/>
      <c r="G67" s="90"/>
    </row>
    <row r="68" spans="1:7" ht="15" customHeight="1">
      <c r="A68" s="90" t="s">
        <v>543</v>
      </c>
      <c r="B68" s="103"/>
      <c r="C68" s="90"/>
      <c r="D68" s="90"/>
      <c r="E68" s="90"/>
      <c r="F68" s="90"/>
      <c r="G68" s="90"/>
    </row>
    <row r="69" spans="1:7" ht="15" customHeight="1">
      <c r="A69" s="90" t="s">
        <v>544</v>
      </c>
      <c r="B69" s="103"/>
      <c r="C69" s="90"/>
      <c r="D69" s="90"/>
      <c r="E69" s="90"/>
      <c r="F69" s="90"/>
      <c r="G69" s="90"/>
    </row>
    <row r="70" spans="1:7" ht="15" customHeight="1">
      <c r="A70" s="90" t="s">
        <v>545</v>
      </c>
      <c r="B70" s="103"/>
      <c r="C70" s="90"/>
      <c r="D70" s="90"/>
      <c r="E70" s="90"/>
      <c r="F70" s="90"/>
      <c r="G70" s="90"/>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5"/>
  <dataValidations count="4">
    <dataValidation type="list" allowBlank="1" showInputMessage="1" sqref="B11:B30" xr:uid="{AC0BC32A-8656-42EB-9062-122586807275}">
      <formula1>$AO$37:$AP$37</formula1>
    </dataValidation>
    <dataValidation type="list" allowBlank="1" showInputMessage="1" showErrorMessage="1" sqref="AK4:AN4" xr:uid="{3CA8142A-25E9-4E51-B891-701CB30EE60D}">
      <formula1>"予定,実績"</formula1>
    </dataValidation>
    <dataValidation type="list" allowBlank="1" showInputMessage="1" showErrorMessage="1" sqref="AK3:AN3" xr:uid="{429B00F1-7D07-4A64-A6B4-C8578A8FCAC2}">
      <formula1>"４週,歴月"</formula1>
    </dataValidation>
    <dataValidation type="list" allowBlank="1" showInputMessage="1" showErrorMessage="1" sqref="C11:C30" xr:uid="{D04E739D-8A28-47DF-AB59-7951A90E5A2A}">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自己点検表（指定重度障害者等包括支援)</vt:lpstr>
      <vt:lpstr>従業者の勤務の体制及び勤務形態一覧表</vt:lpstr>
      <vt:lpstr>'自己点検表（指定重度障害者等包括支援)'!Print_Area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2024-08-16T01:47:25Z</cp:lastPrinted>
  <dcterms:created xsi:type="dcterms:W3CDTF">2015-06-05T18:19:34Z</dcterms:created>
  <dcterms:modified xsi:type="dcterms:W3CDTF">2025-10-06T01:43:53Z</dcterms:modified>
</cp:coreProperties>
</file>