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 経営チーム ★\0504 決算統計\H29決算統計\310115 分析表照会\提出\"/>
    </mc:Choice>
  </mc:AlternateContent>
  <workbookProtection workbookPassword="A597" lockStructure="1"/>
  <bookViews>
    <workbookView xWindow="0" yWindow="0" windowWidth="18390" windowHeight="934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<sst xmlns="http://schemas.openxmlformats.org/spreadsheetml/2006/main" count="232" uniqueCount="120">
  <si>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</si>
  <si>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</si>
  <si>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</si>
  <si>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</si>
  <si>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</si>
  <si>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</si>
  <si>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</si>
  <si>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</si>
  <si>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</si>
  <si>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</si>
  <si>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</si>
  <si>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</si>
  <si>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</si>
  <si>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</si>
  <si>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</si>
  <si>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</si>
  <si>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</si>
  <si>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</si>
  <si>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</si>
  <si>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</si>
  <si>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</si>
  <si>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</si>
  <si>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</si>
  <si>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</si>
  <si>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</si>
  <si>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</si>
  <si>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</si>
  <si>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</si>
  <si>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</si>
  <si>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</si>
  <si>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</si>
  <si>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</si>
  <si>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</si>
  <si>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</si>
  <si>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</si>
  <si>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</si>
  <si>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</si>
  <si>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</si>
  <si>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</si>
  <si>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</si>
  <si>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</si>
  <si>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</si>
  <si>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</si>
  <si>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</si>
  <si>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</si>
  <si>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</si>
  <si>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</si>
  <si>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</si>
  <si>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</si>
  <si>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</si>
  <si>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</si>
  <si>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</si>
  <si>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</si>
  <si>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</si>
  <si>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</si>
  <si>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</si>
  <si>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</si>
  <si>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</si>
  <si>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</si>
  <si>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</si>
  <si>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</si>
  <si>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</si>
  <si>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</si>
  <si>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</si>
  <si>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</si>
  <si>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</si>
  <si>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</si>
  <si>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</si>
  <si>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</si>
  <si>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</si>
  <si>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</si>
  <si>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</si>
  <si>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</si>
  <si>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</si>
  <si>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</si>
  <si>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</si>
  <si>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</si>
  <si>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</si>
  <si>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</si>
  <si>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</si>
  <si>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</si>
  <si>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</si>
  <si>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</si>
  <si>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</si>
  <si>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</si>
  <si>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</si>
  <si>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</si>
  <si>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</si>
  <si>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</si>
  <si>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</si>
  <si>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</si>
  <si>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</si>
  <si>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</si>
  <si>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</si>
  <si>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</si>
  <si>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</si>
  <si>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</si>
  <si>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</si>
  <si>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</si>
  <si>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</si>
  <si>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</si>
  <si>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</si>
  <si>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</si>
  <si>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</si>
  <si>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</si>
  <si>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t>
  </si>
  <si>
    <t>法適用</t>
  </si>
  <si>
    <t>水道事業</t>
  </si>
  <si>
    <t>用水供給事業</t>
  </si>
  <si>
    <t>B</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</si>
  <si>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</si>
  <si>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</si>
  <si>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</si>
  <si>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</si>
  <si>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</si>
  <si>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</si>
  <si>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</si>
  <si>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有形固定資産減価償却率は平均値より高いが、修繕工事等により延命化を図るとともに、設備更新等の計画に基づいて更新等を行っている。
　管路経年化率は上昇傾向にあるが、H26年度から順次実施している管路の現状を把握するための調査では、法定耐用年数を超えた使用が可能という結果が出たため、検討のうえ独自の耐用年数を設定したが、当該年数を超えた管路はないため、更新実績はない。
　</t>
    <phoneticPr fontId="4"/>
  </si>
  <si>
    <t>　経営の健全性・効率性については、累積欠損金もなく、以下のとおり高い水準で安定している。
１)経常収支比率(左表１-①)、料金回収率(左表１-⑤)
　どちらの比率も120～130％台と高い比率で推移している。
２)流動比率(左表１-③)
　H25からH26年度にかけては会計制度の変更により企業債が資本から負債へ移行し、流動負債が増加したことに伴い比率が低下した。Ｈ27年度以降は、未払金等の増減により変動があるが、高い比率にある。
３)企業債残高対給水収益比率(左表１-④)
  企業債は、H12年度以降新規の借り入れはなく、安定した給水による収益の確保と予定どおりの企業債の償還により、比率は年々低下している。
４)給水原価(左表１-⑥)、施設利用率(左表１-⑦)及び有収率(左表１-⑧)
　給水原価は平均値より低く、有収率は100％以上を維持している。また、施設利用率は上昇傾向にある。このことから、効率的な施設の利用と水道水の供給ができている。</t>
    <rPh sb="373" eb="375">
      <t>イジョウ</t>
    </rPh>
    <rPh sb="376" eb="378">
      <t>イジ</t>
    </rPh>
    <phoneticPr fontId="4"/>
  </si>
  <si>
    <t>　経営の健全性・効率性については、高い水準で安定しており、経営状況は良好である。
　しかし、今後は、収益は横ばいで推移し、費用は増加する見込みである。
　よって、H27年度に策定した経営戦略(H28～37年度)に基づき、適正な料金を設定し、投資的経費に充てるための財源を確保するとともに、最適な時期や手法により、設備や管路の更新等を着実に行っていく。
　</t>
    <rPh sb="122" eb="123">
      <t>テキ</t>
    </rPh>
    <rPh sb="123" eb="125">
      <t>ケイヒ</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</si>
</sst>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0DE-4812-A93C-0C157B43BE53}"/>
            </c:ext>
          </c:extLst>
        </c:ser>
        <c:dLbls>
          <c:showLegendKey val="0"/>
          <c:showVal val="0"/>
          <c:showCatName val="0"/>
          <c:showSerName val="0"/>
          <c:showPercent val="0"/>
          <c:showBubbleSize val="0"/>
        </c:dLbls>
        <c:gapWidth val="150"/>
        <c:axId val="168468976"/>
        <c:axId val="168469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0.25</c:v>
                </c:pt>
                <c:pt idx="1">
                  <c:v>0.13</c:v>
                </c:pt>
                <c:pt idx="2">
                  <c:v>0.26</c:v>
                </c:pt>
                <c:pt idx="3">
                  <c:v>0.24</c:v>
                </c:pt>
                <c:pt idx="4">
                  <c:v>0.27</c:v>
                </c:pt>
              </c:numCache>
            </c:numRef>
          </c:val>
          <c:smooth val="0"/>
          <c:extLst xmlns:c16r2="http://schemas.microsoft.com/office/drawing/2015/06/chart">
            <c:ext xmlns:c16="http://schemas.microsoft.com/office/drawing/2014/chart" uri="{C3380CC4-5D6E-409C-BE32-E72D297353CC}">
              <c16:uniqueId val="{00000001-50DE-4812-A93C-0C157B43BE53}"/>
            </c:ext>
          </c:extLst>
        </c:ser>
        <c:dLbls>
          <c:showLegendKey val="0"/>
          <c:showVal val="0"/>
          <c:showCatName val="0"/>
          <c:showSerName val="0"/>
          <c:showPercent val="0"/>
          <c:showBubbleSize val="0"/>
        </c:dLbls>
        <c:marker val="1"/>
        <c:smooth val="0"/>
        <c:axId val="168468976"/>
        <c:axId val="168469360"/>
      </c:lineChart>
      <c:dateAx>
        <c:axId val="168468976"/>
        <c:scaling>
          <c:orientation val="minMax"/>
        </c:scaling>
        <c:delete val="1"/>
        <c:axPos val="b"/>
        <c:numFmt formatCode="ge" sourceLinked="1"/>
        <c:majorTickMark val="none"/>
        <c:minorTickMark val="none"/>
        <c:tickLblPos val="none"/>
        <c:crossAx val="168469360"/>
        <c:crosses val="autoZero"/>
        <c:auto val="1"/>
        <c:lblOffset val="100"/>
        <c:baseTimeUnit val="years"/>
      </c:dateAx>
      <c:valAx>
        <c:axId val="168469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468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69.650000000000006</c:v>
                </c:pt>
                <c:pt idx="1">
                  <c:v>70.87</c:v>
                </c:pt>
                <c:pt idx="2">
                  <c:v>70.489999999999995</c:v>
                </c:pt>
                <c:pt idx="3">
                  <c:v>71.22</c:v>
                </c:pt>
                <c:pt idx="4">
                  <c:v>71.92</c:v>
                </c:pt>
              </c:numCache>
            </c:numRef>
          </c:val>
          <c:extLst xmlns:c16r2="http://schemas.microsoft.com/office/drawing/2015/06/chart">
            <c:ext xmlns:c16="http://schemas.microsoft.com/office/drawing/2014/chart" uri="{C3380CC4-5D6E-409C-BE32-E72D297353CC}">
              <c16:uniqueId val="{00000000-7182-4F69-8A2B-6A468D61B020}"/>
            </c:ext>
          </c:extLst>
        </c:ser>
        <c:dLbls>
          <c:showLegendKey val="0"/>
          <c:showVal val="0"/>
          <c:showCatName val="0"/>
          <c:showSerName val="0"/>
          <c:showPercent val="0"/>
          <c:showBubbleSize val="0"/>
        </c:dLbls>
        <c:gapWidth val="150"/>
        <c:axId val="169290712"/>
        <c:axId val="169291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64.12</c:v>
                </c:pt>
                <c:pt idx="1">
                  <c:v>62.69</c:v>
                </c:pt>
                <c:pt idx="2">
                  <c:v>61.82</c:v>
                </c:pt>
                <c:pt idx="3">
                  <c:v>61.66</c:v>
                </c:pt>
                <c:pt idx="4">
                  <c:v>62.19</c:v>
                </c:pt>
              </c:numCache>
            </c:numRef>
          </c:val>
          <c:smooth val="0"/>
          <c:extLst xmlns:c16r2="http://schemas.microsoft.com/office/drawing/2015/06/chart">
            <c:ext xmlns:c16="http://schemas.microsoft.com/office/drawing/2014/chart" uri="{C3380CC4-5D6E-409C-BE32-E72D297353CC}">
              <c16:uniqueId val="{00000001-7182-4F69-8A2B-6A468D61B020}"/>
            </c:ext>
          </c:extLst>
        </c:ser>
        <c:dLbls>
          <c:showLegendKey val="0"/>
          <c:showVal val="0"/>
          <c:showCatName val="0"/>
          <c:showSerName val="0"/>
          <c:showPercent val="0"/>
          <c:showBubbleSize val="0"/>
        </c:dLbls>
        <c:marker val="1"/>
        <c:smooth val="0"/>
        <c:axId val="169290712"/>
        <c:axId val="169291104"/>
      </c:lineChart>
      <c:dateAx>
        <c:axId val="169290712"/>
        <c:scaling>
          <c:orientation val="minMax"/>
        </c:scaling>
        <c:delete val="1"/>
        <c:axPos val="b"/>
        <c:numFmt formatCode="ge" sourceLinked="1"/>
        <c:majorTickMark val="none"/>
        <c:minorTickMark val="none"/>
        <c:tickLblPos val="none"/>
        <c:crossAx val="169291104"/>
        <c:crosses val="autoZero"/>
        <c:auto val="1"/>
        <c:lblOffset val="100"/>
        <c:baseTimeUnit val="years"/>
      </c:dateAx>
      <c:valAx>
        <c:axId val="169291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290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100.19</c:v>
                </c:pt>
                <c:pt idx="1">
                  <c:v>100.58</c:v>
                </c:pt>
                <c:pt idx="2">
                  <c:v>100.65</c:v>
                </c:pt>
                <c:pt idx="3">
                  <c:v>100.1</c:v>
                </c:pt>
                <c:pt idx="4">
                  <c:v>100</c:v>
                </c:pt>
              </c:numCache>
            </c:numRef>
          </c:val>
          <c:extLst xmlns:c16r2="http://schemas.microsoft.com/office/drawing/2015/06/chart">
            <c:ext xmlns:c16="http://schemas.microsoft.com/office/drawing/2014/chart" uri="{C3380CC4-5D6E-409C-BE32-E72D297353CC}">
              <c16:uniqueId val="{00000000-E01E-4E3D-A861-58EC1AAC624C}"/>
            </c:ext>
          </c:extLst>
        </c:ser>
        <c:dLbls>
          <c:showLegendKey val="0"/>
          <c:showVal val="0"/>
          <c:showCatName val="0"/>
          <c:showSerName val="0"/>
          <c:showPercent val="0"/>
          <c:showBubbleSize val="0"/>
        </c:dLbls>
        <c:gapWidth val="150"/>
        <c:axId val="169292280"/>
        <c:axId val="169292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100.12</c:v>
                </c:pt>
                <c:pt idx="1">
                  <c:v>100.12</c:v>
                </c:pt>
                <c:pt idx="2">
                  <c:v>100.03</c:v>
                </c:pt>
                <c:pt idx="3">
                  <c:v>100.05</c:v>
                </c:pt>
                <c:pt idx="4">
                  <c:v>100.05</c:v>
                </c:pt>
              </c:numCache>
            </c:numRef>
          </c:val>
          <c:smooth val="0"/>
          <c:extLst xmlns:c16r2="http://schemas.microsoft.com/office/drawing/2015/06/chart">
            <c:ext xmlns:c16="http://schemas.microsoft.com/office/drawing/2014/chart" uri="{C3380CC4-5D6E-409C-BE32-E72D297353CC}">
              <c16:uniqueId val="{00000001-E01E-4E3D-A861-58EC1AAC624C}"/>
            </c:ext>
          </c:extLst>
        </c:ser>
        <c:dLbls>
          <c:showLegendKey val="0"/>
          <c:showVal val="0"/>
          <c:showCatName val="0"/>
          <c:showSerName val="0"/>
          <c:showPercent val="0"/>
          <c:showBubbleSize val="0"/>
        </c:dLbls>
        <c:marker val="1"/>
        <c:smooth val="0"/>
        <c:axId val="169292280"/>
        <c:axId val="169292672"/>
      </c:lineChart>
      <c:dateAx>
        <c:axId val="169292280"/>
        <c:scaling>
          <c:orientation val="minMax"/>
        </c:scaling>
        <c:delete val="1"/>
        <c:axPos val="b"/>
        <c:numFmt formatCode="ge" sourceLinked="1"/>
        <c:majorTickMark val="none"/>
        <c:minorTickMark val="none"/>
        <c:tickLblPos val="none"/>
        <c:crossAx val="169292672"/>
        <c:crosses val="autoZero"/>
        <c:auto val="1"/>
        <c:lblOffset val="100"/>
        <c:baseTimeUnit val="years"/>
      </c:dateAx>
      <c:valAx>
        <c:axId val="169292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292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129.72999999999999</c:v>
                </c:pt>
                <c:pt idx="1">
                  <c:v>124.71</c:v>
                </c:pt>
                <c:pt idx="2">
                  <c:v>135.49</c:v>
                </c:pt>
                <c:pt idx="3">
                  <c:v>128.46</c:v>
                </c:pt>
                <c:pt idx="4">
                  <c:v>121.64</c:v>
                </c:pt>
              </c:numCache>
            </c:numRef>
          </c:val>
          <c:extLst xmlns:c16r2="http://schemas.microsoft.com/office/drawing/2015/06/chart">
            <c:ext xmlns:c16="http://schemas.microsoft.com/office/drawing/2014/chart" uri="{C3380CC4-5D6E-409C-BE32-E72D297353CC}">
              <c16:uniqueId val="{00000000-3381-4EB0-B95F-ADCFE2CF628C}"/>
            </c:ext>
          </c:extLst>
        </c:ser>
        <c:dLbls>
          <c:showLegendKey val="0"/>
          <c:showVal val="0"/>
          <c:showCatName val="0"/>
          <c:showSerName val="0"/>
          <c:showPercent val="0"/>
          <c:showBubbleSize val="0"/>
        </c:dLbls>
        <c:gapWidth val="150"/>
        <c:axId val="168521304"/>
        <c:axId val="167724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113.88</c:v>
                </c:pt>
                <c:pt idx="1">
                  <c:v>113.47</c:v>
                </c:pt>
                <c:pt idx="2">
                  <c:v>113.33</c:v>
                </c:pt>
                <c:pt idx="3">
                  <c:v>114.05</c:v>
                </c:pt>
                <c:pt idx="4">
                  <c:v>114.26</c:v>
                </c:pt>
              </c:numCache>
            </c:numRef>
          </c:val>
          <c:smooth val="0"/>
          <c:extLst xmlns:c16r2="http://schemas.microsoft.com/office/drawing/2015/06/chart">
            <c:ext xmlns:c16="http://schemas.microsoft.com/office/drawing/2014/chart" uri="{C3380CC4-5D6E-409C-BE32-E72D297353CC}">
              <c16:uniqueId val="{00000001-3381-4EB0-B95F-ADCFE2CF628C}"/>
            </c:ext>
          </c:extLst>
        </c:ser>
        <c:dLbls>
          <c:showLegendKey val="0"/>
          <c:showVal val="0"/>
          <c:showCatName val="0"/>
          <c:showSerName val="0"/>
          <c:showPercent val="0"/>
          <c:showBubbleSize val="0"/>
        </c:dLbls>
        <c:marker val="1"/>
        <c:smooth val="0"/>
        <c:axId val="168521304"/>
        <c:axId val="167724712"/>
      </c:lineChart>
      <c:dateAx>
        <c:axId val="168521304"/>
        <c:scaling>
          <c:orientation val="minMax"/>
        </c:scaling>
        <c:delete val="1"/>
        <c:axPos val="b"/>
        <c:numFmt formatCode="ge" sourceLinked="1"/>
        <c:majorTickMark val="none"/>
        <c:minorTickMark val="none"/>
        <c:tickLblPos val="none"/>
        <c:crossAx val="167724712"/>
        <c:crosses val="autoZero"/>
        <c:auto val="1"/>
        <c:lblOffset val="100"/>
        <c:baseTimeUnit val="years"/>
      </c:dateAx>
      <c:valAx>
        <c:axId val="1677247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8521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53.11</c:v>
                </c:pt>
                <c:pt idx="1">
                  <c:v>61.77</c:v>
                </c:pt>
                <c:pt idx="2">
                  <c:v>62.81</c:v>
                </c:pt>
                <c:pt idx="3">
                  <c:v>59.05</c:v>
                </c:pt>
                <c:pt idx="4">
                  <c:v>58.92</c:v>
                </c:pt>
              </c:numCache>
            </c:numRef>
          </c:val>
          <c:extLst xmlns:c16r2="http://schemas.microsoft.com/office/drawing/2015/06/chart">
            <c:ext xmlns:c16="http://schemas.microsoft.com/office/drawing/2014/chart" uri="{C3380CC4-5D6E-409C-BE32-E72D297353CC}">
              <c16:uniqueId val="{00000000-287D-41B7-B452-110683B99455}"/>
            </c:ext>
          </c:extLst>
        </c:ser>
        <c:dLbls>
          <c:showLegendKey val="0"/>
          <c:showVal val="0"/>
          <c:showCatName val="0"/>
          <c:showSerName val="0"/>
          <c:showPercent val="0"/>
          <c:showBubbleSize val="0"/>
        </c:dLbls>
        <c:gapWidth val="150"/>
        <c:axId val="169121968"/>
        <c:axId val="169126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39.81</c:v>
                </c:pt>
                <c:pt idx="1">
                  <c:v>51.44</c:v>
                </c:pt>
                <c:pt idx="2">
                  <c:v>52.4</c:v>
                </c:pt>
                <c:pt idx="3">
                  <c:v>53.56</c:v>
                </c:pt>
                <c:pt idx="4">
                  <c:v>54.73</c:v>
                </c:pt>
              </c:numCache>
            </c:numRef>
          </c:val>
          <c:smooth val="0"/>
          <c:extLst xmlns:c16r2="http://schemas.microsoft.com/office/drawing/2015/06/chart">
            <c:ext xmlns:c16="http://schemas.microsoft.com/office/drawing/2014/chart" uri="{C3380CC4-5D6E-409C-BE32-E72D297353CC}">
              <c16:uniqueId val="{00000001-287D-41B7-B452-110683B99455}"/>
            </c:ext>
          </c:extLst>
        </c:ser>
        <c:dLbls>
          <c:showLegendKey val="0"/>
          <c:showVal val="0"/>
          <c:showCatName val="0"/>
          <c:showSerName val="0"/>
          <c:showPercent val="0"/>
          <c:showBubbleSize val="0"/>
        </c:dLbls>
        <c:marker val="1"/>
        <c:smooth val="0"/>
        <c:axId val="169121968"/>
        <c:axId val="169126448"/>
      </c:lineChart>
      <c:dateAx>
        <c:axId val="169121968"/>
        <c:scaling>
          <c:orientation val="minMax"/>
        </c:scaling>
        <c:delete val="1"/>
        <c:axPos val="b"/>
        <c:numFmt formatCode="ge" sourceLinked="1"/>
        <c:majorTickMark val="none"/>
        <c:minorTickMark val="none"/>
        <c:tickLblPos val="none"/>
        <c:crossAx val="169126448"/>
        <c:crosses val="autoZero"/>
        <c:auto val="1"/>
        <c:lblOffset val="100"/>
        <c:baseTimeUnit val="years"/>
      </c:dateAx>
      <c:valAx>
        <c:axId val="169126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121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0</c:v>
                </c:pt>
                <c:pt idx="1">
                  <c:v>0</c:v>
                </c:pt>
                <c:pt idx="2">
                  <c:v>7.78</c:v>
                </c:pt>
                <c:pt idx="3">
                  <c:v>12.17</c:v>
                </c:pt>
                <c:pt idx="4" formatCode="#,##0.00;&quot;△&quot;#,##0.00;&quot;-&quot;">
                  <c:v>32.869999999999997</c:v>
                </c:pt>
              </c:numCache>
            </c:numRef>
          </c:val>
          <c:extLst xmlns:c16r2="http://schemas.microsoft.com/office/drawing/2015/06/chart">
            <c:ext xmlns:c16="http://schemas.microsoft.com/office/drawing/2014/chart" uri="{C3380CC4-5D6E-409C-BE32-E72D297353CC}">
              <c16:uniqueId val="{00000000-2B38-4E42-B5DD-9091AE0C3D4E}"/>
            </c:ext>
          </c:extLst>
        </c:ser>
        <c:dLbls>
          <c:showLegendKey val="0"/>
          <c:showVal val="0"/>
          <c:showCatName val="0"/>
          <c:showSerName val="0"/>
          <c:showPercent val="0"/>
          <c:showBubbleSize val="0"/>
        </c:dLbls>
        <c:gapWidth val="150"/>
        <c:axId val="168868056"/>
        <c:axId val="168869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13.72</c:v>
                </c:pt>
                <c:pt idx="1">
                  <c:v>16.77</c:v>
                </c:pt>
                <c:pt idx="2">
                  <c:v>18.05</c:v>
                </c:pt>
                <c:pt idx="3">
                  <c:v>19.440000000000001</c:v>
                </c:pt>
                <c:pt idx="4">
                  <c:v>22.46</c:v>
                </c:pt>
              </c:numCache>
            </c:numRef>
          </c:val>
          <c:smooth val="0"/>
          <c:extLst xmlns:c16r2="http://schemas.microsoft.com/office/drawing/2015/06/chart">
            <c:ext xmlns:c16="http://schemas.microsoft.com/office/drawing/2014/chart" uri="{C3380CC4-5D6E-409C-BE32-E72D297353CC}">
              <c16:uniqueId val="{00000001-2B38-4E42-B5DD-9091AE0C3D4E}"/>
            </c:ext>
          </c:extLst>
        </c:ser>
        <c:dLbls>
          <c:showLegendKey val="0"/>
          <c:showVal val="0"/>
          <c:showCatName val="0"/>
          <c:showSerName val="0"/>
          <c:showPercent val="0"/>
          <c:showBubbleSize val="0"/>
        </c:dLbls>
        <c:marker val="1"/>
        <c:smooth val="0"/>
        <c:axId val="168868056"/>
        <c:axId val="168869488"/>
      </c:lineChart>
      <c:dateAx>
        <c:axId val="168868056"/>
        <c:scaling>
          <c:orientation val="minMax"/>
        </c:scaling>
        <c:delete val="1"/>
        <c:axPos val="b"/>
        <c:numFmt formatCode="ge" sourceLinked="1"/>
        <c:majorTickMark val="none"/>
        <c:minorTickMark val="none"/>
        <c:tickLblPos val="none"/>
        <c:crossAx val="168869488"/>
        <c:crosses val="autoZero"/>
        <c:auto val="1"/>
        <c:lblOffset val="100"/>
        <c:baseTimeUnit val="years"/>
      </c:dateAx>
      <c:valAx>
        <c:axId val="168869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868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B58-48F8-B958-D7B71FFC243E}"/>
            </c:ext>
          </c:extLst>
        </c:ser>
        <c:dLbls>
          <c:showLegendKey val="0"/>
          <c:showVal val="0"/>
          <c:showCatName val="0"/>
          <c:showSerName val="0"/>
          <c:showPercent val="0"/>
          <c:showBubbleSize val="0"/>
        </c:dLbls>
        <c:gapWidth val="150"/>
        <c:axId val="168870664"/>
        <c:axId val="168871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21.34</c:v>
                </c:pt>
                <c:pt idx="1">
                  <c:v>16.89</c:v>
                </c:pt>
                <c:pt idx="2">
                  <c:v>17.39</c:v>
                </c:pt>
                <c:pt idx="3">
                  <c:v>12.65</c:v>
                </c:pt>
                <c:pt idx="4">
                  <c:v>10.58</c:v>
                </c:pt>
              </c:numCache>
            </c:numRef>
          </c:val>
          <c:smooth val="0"/>
          <c:extLst xmlns:c16r2="http://schemas.microsoft.com/office/drawing/2015/06/chart">
            <c:ext xmlns:c16="http://schemas.microsoft.com/office/drawing/2014/chart" uri="{C3380CC4-5D6E-409C-BE32-E72D297353CC}">
              <c16:uniqueId val="{00000001-3B58-48F8-B958-D7B71FFC243E}"/>
            </c:ext>
          </c:extLst>
        </c:ser>
        <c:dLbls>
          <c:showLegendKey val="0"/>
          <c:showVal val="0"/>
          <c:showCatName val="0"/>
          <c:showSerName val="0"/>
          <c:showPercent val="0"/>
          <c:showBubbleSize val="0"/>
        </c:dLbls>
        <c:marker val="1"/>
        <c:smooth val="0"/>
        <c:axId val="168870664"/>
        <c:axId val="168871056"/>
      </c:lineChart>
      <c:dateAx>
        <c:axId val="168870664"/>
        <c:scaling>
          <c:orientation val="minMax"/>
        </c:scaling>
        <c:delete val="1"/>
        <c:axPos val="b"/>
        <c:numFmt formatCode="ge" sourceLinked="1"/>
        <c:majorTickMark val="none"/>
        <c:minorTickMark val="none"/>
        <c:tickLblPos val="none"/>
        <c:crossAx val="168871056"/>
        <c:crosses val="autoZero"/>
        <c:auto val="1"/>
        <c:lblOffset val="100"/>
        <c:baseTimeUnit val="years"/>
      </c:dateAx>
      <c:valAx>
        <c:axId val="1688710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8870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3399.85</c:v>
                </c:pt>
                <c:pt idx="1">
                  <c:v>2615.85</c:v>
                </c:pt>
                <c:pt idx="2">
                  <c:v>3165.81</c:v>
                </c:pt>
                <c:pt idx="3">
                  <c:v>3127.16</c:v>
                </c:pt>
                <c:pt idx="4">
                  <c:v>1716.86</c:v>
                </c:pt>
              </c:numCache>
            </c:numRef>
          </c:val>
          <c:extLst xmlns:c16r2="http://schemas.microsoft.com/office/drawing/2015/06/chart">
            <c:ext xmlns:c16="http://schemas.microsoft.com/office/drawing/2014/chart" uri="{C3380CC4-5D6E-409C-BE32-E72D297353CC}">
              <c16:uniqueId val="{00000000-EF15-4436-98BB-58E9E2767530}"/>
            </c:ext>
          </c:extLst>
        </c:ser>
        <c:dLbls>
          <c:showLegendKey val="0"/>
          <c:showVal val="0"/>
          <c:showCatName val="0"/>
          <c:showSerName val="0"/>
          <c:showPercent val="0"/>
          <c:showBubbleSize val="0"/>
        </c:dLbls>
        <c:gapWidth val="150"/>
        <c:axId val="168872232"/>
        <c:axId val="168872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634.53</c:v>
                </c:pt>
                <c:pt idx="1">
                  <c:v>200.22</c:v>
                </c:pt>
                <c:pt idx="2">
                  <c:v>212.95</c:v>
                </c:pt>
                <c:pt idx="3">
                  <c:v>224.41</c:v>
                </c:pt>
                <c:pt idx="4">
                  <c:v>243.44</c:v>
                </c:pt>
              </c:numCache>
            </c:numRef>
          </c:val>
          <c:smooth val="0"/>
          <c:extLst xmlns:c16r2="http://schemas.microsoft.com/office/drawing/2015/06/chart">
            <c:ext xmlns:c16="http://schemas.microsoft.com/office/drawing/2014/chart" uri="{C3380CC4-5D6E-409C-BE32-E72D297353CC}">
              <c16:uniqueId val="{00000001-EF15-4436-98BB-58E9E2767530}"/>
            </c:ext>
          </c:extLst>
        </c:ser>
        <c:dLbls>
          <c:showLegendKey val="0"/>
          <c:showVal val="0"/>
          <c:showCatName val="0"/>
          <c:showSerName val="0"/>
          <c:showPercent val="0"/>
          <c:showBubbleSize val="0"/>
        </c:dLbls>
        <c:marker val="1"/>
        <c:smooth val="0"/>
        <c:axId val="168872232"/>
        <c:axId val="168872624"/>
      </c:lineChart>
      <c:dateAx>
        <c:axId val="168872232"/>
        <c:scaling>
          <c:orientation val="minMax"/>
        </c:scaling>
        <c:delete val="1"/>
        <c:axPos val="b"/>
        <c:numFmt formatCode="ge" sourceLinked="1"/>
        <c:majorTickMark val="none"/>
        <c:minorTickMark val="none"/>
        <c:tickLblPos val="none"/>
        <c:crossAx val="168872624"/>
        <c:crosses val="autoZero"/>
        <c:auto val="1"/>
        <c:lblOffset val="100"/>
        <c:baseTimeUnit val="years"/>
      </c:dateAx>
      <c:valAx>
        <c:axId val="1688726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8872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90.05</c:v>
                </c:pt>
                <c:pt idx="1">
                  <c:v>77</c:v>
                </c:pt>
                <c:pt idx="2">
                  <c:v>65.28</c:v>
                </c:pt>
                <c:pt idx="3">
                  <c:v>55.45</c:v>
                </c:pt>
                <c:pt idx="4">
                  <c:v>47.02</c:v>
                </c:pt>
              </c:numCache>
            </c:numRef>
          </c:val>
          <c:extLst xmlns:c16r2="http://schemas.microsoft.com/office/drawing/2015/06/chart">
            <c:ext xmlns:c16="http://schemas.microsoft.com/office/drawing/2014/chart" uri="{C3380CC4-5D6E-409C-BE32-E72D297353CC}">
              <c16:uniqueId val="{00000000-FA77-4B03-9610-AC28375E0D70}"/>
            </c:ext>
          </c:extLst>
        </c:ser>
        <c:dLbls>
          <c:showLegendKey val="0"/>
          <c:showVal val="0"/>
          <c:showCatName val="0"/>
          <c:showSerName val="0"/>
          <c:showPercent val="0"/>
          <c:showBubbleSize val="0"/>
        </c:dLbls>
        <c:gapWidth val="150"/>
        <c:axId val="168976544"/>
        <c:axId val="168976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368.94</c:v>
                </c:pt>
                <c:pt idx="1">
                  <c:v>351.06</c:v>
                </c:pt>
                <c:pt idx="2">
                  <c:v>333.48</c:v>
                </c:pt>
                <c:pt idx="3">
                  <c:v>320.31</c:v>
                </c:pt>
                <c:pt idx="4">
                  <c:v>303.26</c:v>
                </c:pt>
              </c:numCache>
            </c:numRef>
          </c:val>
          <c:smooth val="0"/>
          <c:extLst xmlns:c16r2="http://schemas.microsoft.com/office/drawing/2015/06/chart">
            <c:ext xmlns:c16="http://schemas.microsoft.com/office/drawing/2014/chart" uri="{C3380CC4-5D6E-409C-BE32-E72D297353CC}">
              <c16:uniqueId val="{00000001-FA77-4B03-9610-AC28375E0D70}"/>
            </c:ext>
          </c:extLst>
        </c:ser>
        <c:dLbls>
          <c:showLegendKey val="0"/>
          <c:showVal val="0"/>
          <c:showCatName val="0"/>
          <c:showSerName val="0"/>
          <c:showPercent val="0"/>
          <c:showBubbleSize val="0"/>
        </c:dLbls>
        <c:marker val="1"/>
        <c:smooth val="0"/>
        <c:axId val="168976544"/>
        <c:axId val="168976936"/>
      </c:lineChart>
      <c:dateAx>
        <c:axId val="168976544"/>
        <c:scaling>
          <c:orientation val="minMax"/>
        </c:scaling>
        <c:delete val="1"/>
        <c:axPos val="b"/>
        <c:numFmt formatCode="ge" sourceLinked="1"/>
        <c:majorTickMark val="none"/>
        <c:minorTickMark val="none"/>
        <c:tickLblPos val="none"/>
        <c:crossAx val="168976936"/>
        <c:crosses val="autoZero"/>
        <c:auto val="1"/>
        <c:lblOffset val="100"/>
        <c:baseTimeUnit val="years"/>
      </c:dateAx>
      <c:valAx>
        <c:axId val="1689769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8976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128.01</c:v>
                </c:pt>
                <c:pt idx="1">
                  <c:v>121.48</c:v>
                </c:pt>
                <c:pt idx="2">
                  <c:v>132.85</c:v>
                </c:pt>
                <c:pt idx="3">
                  <c:v>125.57</c:v>
                </c:pt>
                <c:pt idx="4">
                  <c:v>120.79</c:v>
                </c:pt>
              </c:numCache>
            </c:numRef>
          </c:val>
          <c:extLst xmlns:c16r2="http://schemas.microsoft.com/office/drawing/2015/06/chart">
            <c:ext xmlns:c16="http://schemas.microsoft.com/office/drawing/2014/chart" uri="{C3380CC4-5D6E-409C-BE32-E72D297353CC}">
              <c16:uniqueId val="{00000000-B659-4088-9C1F-8EFF0C939B7B}"/>
            </c:ext>
          </c:extLst>
        </c:ser>
        <c:dLbls>
          <c:showLegendKey val="0"/>
          <c:showVal val="0"/>
          <c:showCatName val="0"/>
          <c:showSerName val="0"/>
          <c:showPercent val="0"/>
          <c:showBubbleSize val="0"/>
        </c:dLbls>
        <c:gapWidth val="150"/>
        <c:axId val="168978112"/>
        <c:axId val="168978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111.12</c:v>
                </c:pt>
                <c:pt idx="1">
                  <c:v>112.92</c:v>
                </c:pt>
                <c:pt idx="2">
                  <c:v>112.81</c:v>
                </c:pt>
                <c:pt idx="3">
                  <c:v>113.88</c:v>
                </c:pt>
                <c:pt idx="4">
                  <c:v>114.14</c:v>
                </c:pt>
              </c:numCache>
            </c:numRef>
          </c:val>
          <c:smooth val="0"/>
          <c:extLst xmlns:c16r2="http://schemas.microsoft.com/office/drawing/2015/06/chart">
            <c:ext xmlns:c16="http://schemas.microsoft.com/office/drawing/2014/chart" uri="{C3380CC4-5D6E-409C-BE32-E72D297353CC}">
              <c16:uniqueId val="{00000001-B659-4088-9C1F-8EFF0C939B7B}"/>
            </c:ext>
          </c:extLst>
        </c:ser>
        <c:dLbls>
          <c:showLegendKey val="0"/>
          <c:showVal val="0"/>
          <c:showCatName val="0"/>
          <c:showSerName val="0"/>
          <c:showPercent val="0"/>
          <c:showBubbleSize val="0"/>
        </c:dLbls>
        <c:marker val="1"/>
        <c:smooth val="0"/>
        <c:axId val="168978112"/>
        <c:axId val="168978504"/>
      </c:lineChart>
      <c:dateAx>
        <c:axId val="168978112"/>
        <c:scaling>
          <c:orientation val="minMax"/>
        </c:scaling>
        <c:delete val="1"/>
        <c:axPos val="b"/>
        <c:numFmt formatCode="ge" sourceLinked="1"/>
        <c:majorTickMark val="none"/>
        <c:minorTickMark val="none"/>
        <c:tickLblPos val="none"/>
        <c:crossAx val="168978504"/>
        <c:crosses val="autoZero"/>
        <c:auto val="1"/>
        <c:lblOffset val="100"/>
        <c:baseTimeUnit val="years"/>
      </c:dateAx>
      <c:valAx>
        <c:axId val="168978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978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67.010000000000005</c:v>
                </c:pt>
                <c:pt idx="1">
                  <c:v>68.16</c:v>
                </c:pt>
                <c:pt idx="2">
                  <c:v>62.33</c:v>
                </c:pt>
                <c:pt idx="3">
                  <c:v>65.94</c:v>
                </c:pt>
                <c:pt idx="4">
                  <c:v>68.33</c:v>
                </c:pt>
              </c:numCache>
            </c:numRef>
          </c:val>
          <c:extLst xmlns:c16r2="http://schemas.microsoft.com/office/drawing/2015/06/chart">
            <c:ext xmlns:c16="http://schemas.microsoft.com/office/drawing/2014/chart" uri="{C3380CC4-5D6E-409C-BE32-E72D297353CC}">
              <c16:uniqueId val="{00000000-B570-4B22-9EF7-EBEEEF9892C9}"/>
            </c:ext>
          </c:extLst>
        </c:ser>
        <c:dLbls>
          <c:showLegendKey val="0"/>
          <c:showVal val="0"/>
          <c:showCatName val="0"/>
          <c:showSerName val="0"/>
          <c:showPercent val="0"/>
          <c:showBubbleSize val="0"/>
        </c:dLbls>
        <c:gapWidth val="150"/>
        <c:axId val="168979680"/>
        <c:axId val="169289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75.75</c:v>
                </c:pt>
                <c:pt idx="1">
                  <c:v>75.3</c:v>
                </c:pt>
                <c:pt idx="2">
                  <c:v>75.3</c:v>
                </c:pt>
                <c:pt idx="3">
                  <c:v>74.02</c:v>
                </c:pt>
                <c:pt idx="4">
                  <c:v>73.03</c:v>
                </c:pt>
              </c:numCache>
            </c:numRef>
          </c:val>
          <c:smooth val="0"/>
          <c:extLst xmlns:c16r2="http://schemas.microsoft.com/office/drawing/2015/06/chart">
            <c:ext xmlns:c16="http://schemas.microsoft.com/office/drawing/2014/chart" uri="{C3380CC4-5D6E-409C-BE32-E72D297353CC}">
              <c16:uniqueId val="{00000001-B570-4B22-9EF7-EBEEEF9892C9}"/>
            </c:ext>
          </c:extLst>
        </c:ser>
        <c:dLbls>
          <c:showLegendKey val="0"/>
          <c:showVal val="0"/>
          <c:showCatName val="0"/>
          <c:showSerName val="0"/>
          <c:showPercent val="0"/>
          <c:showBubbleSize val="0"/>
        </c:dLbls>
        <c:marker val="1"/>
        <c:smooth val="0"/>
        <c:axId val="168979680"/>
        <c:axId val="169289536"/>
      </c:lineChart>
      <c:dateAx>
        <c:axId val="168979680"/>
        <c:scaling>
          <c:orientation val="minMax"/>
        </c:scaling>
        <c:delete val="1"/>
        <c:axPos val="b"/>
        <c:numFmt formatCode="ge" sourceLinked="1"/>
        <c:majorTickMark val="none"/>
        <c:minorTickMark val="none"/>
        <c:tickLblPos val="none"/>
        <c:crossAx val="169289536"/>
        <c:crosses val="autoZero"/>
        <c:auto val="1"/>
        <c:lblOffset val="100"/>
        <c:baseTimeUnit val="years"/>
      </c:dateAx>
      <c:valAx>
        <c:axId val="169289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979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【114.26】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【303.26】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【73.03】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【54.73】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【22.46】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V28" zoomScaleNormal="100" workbookViewId="0">
      <selection activeCell="CE54" sqref="CE5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栃木県</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用水供給事業</v>
      </c>
      <c r="Q8" s="82"/>
      <c r="R8" s="82"/>
      <c r="S8" s="82"/>
      <c r="T8" s="82"/>
      <c r="U8" s="82"/>
      <c r="V8" s="82"/>
      <c r="W8" s="82" t="str">
        <f>データ!$L$6</f>
        <v>B</v>
      </c>
      <c r="X8" s="82"/>
      <c r="Y8" s="82"/>
      <c r="Z8" s="82"/>
      <c r="AA8" s="82"/>
      <c r="AB8" s="82"/>
      <c r="AC8" s="82"/>
      <c r="AD8" s="82" t="str">
        <f>データ!$M$6</f>
        <v>非設置</v>
      </c>
      <c r="AE8" s="82"/>
      <c r="AF8" s="82"/>
      <c r="AG8" s="82"/>
      <c r="AH8" s="82"/>
      <c r="AI8" s="82"/>
      <c r="AJ8" s="82"/>
      <c r="AK8" s="4"/>
      <c r="AL8" s="70">
        <f>データ!$R$6</f>
        <v>1985738</v>
      </c>
      <c r="AM8" s="70"/>
      <c r="AN8" s="70"/>
      <c r="AO8" s="70"/>
      <c r="AP8" s="70"/>
      <c r="AQ8" s="70"/>
      <c r="AR8" s="70"/>
      <c r="AS8" s="70"/>
      <c r="AT8" s="66">
        <f>データ!$S$6</f>
        <v>6408.09</v>
      </c>
      <c r="AU8" s="67"/>
      <c r="AV8" s="67"/>
      <c r="AW8" s="67"/>
      <c r="AX8" s="67"/>
      <c r="AY8" s="67"/>
      <c r="AZ8" s="67"/>
      <c r="BA8" s="67"/>
      <c r="BB8" s="69">
        <f>データ!$T$6</f>
        <v>309.88</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84.38</v>
      </c>
      <c r="J10" s="67"/>
      <c r="K10" s="67"/>
      <c r="L10" s="67"/>
      <c r="M10" s="67"/>
      <c r="N10" s="67"/>
      <c r="O10" s="68"/>
      <c r="P10" s="69">
        <f>データ!$P$6</f>
        <v>96.21</v>
      </c>
      <c r="Q10" s="69"/>
      <c r="R10" s="69"/>
      <c r="S10" s="69"/>
      <c r="T10" s="69"/>
      <c r="U10" s="69"/>
      <c r="V10" s="69"/>
      <c r="W10" s="70">
        <f>データ!$Q$6</f>
        <v>0</v>
      </c>
      <c r="X10" s="70"/>
      <c r="Y10" s="70"/>
      <c r="Z10" s="70"/>
      <c r="AA10" s="70"/>
      <c r="AB10" s="70"/>
      <c r="AC10" s="70"/>
      <c r="AD10" s="2"/>
      <c r="AE10" s="2"/>
      <c r="AF10" s="2"/>
      <c r="AG10" s="2"/>
      <c r="AH10" s="4"/>
      <c r="AI10" s="4"/>
      <c r="AJ10" s="4"/>
      <c r="AK10" s="4"/>
      <c r="AL10" s="70">
        <f>データ!$U$6</f>
        <v>825139</v>
      </c>
      <c r="AM10" s="70"/>
      <c r="AN10" s="70"/>
      <c r="AO10" s="70"/>
      <c r="AP10" s="70"/>
      <c r="AQ10" s="70"/>
      <c r="AR10" s="70"/>
      <c r="AS10" s="70"/>
      <c r="AT10" s="66">
        <f>データ!$V$6</f>
        <v>1761.72</v>
      </c>
      <c r="AU10" s="67"/>
      <c r="AV10" s="67"/>
      <c r="AW10" s="67"/>
      <c r="AX10" s="67"/>
      <c r="AY10" s="67"/>
      <c r="AZ10" s="67"/>
      <c r="BA10" s="67"/>
      <c r="BB10" s="69">
        <f>データ!$W$6</f>
        <v>468.37</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118</v>
      </c>
      <c r="BM16" s="50"/>
      <c r="BN16" s="50"/>
      <c r="BO16" s="50"/>
      <c r="BP16" s="50"/>
      <c r="BQ16" s="50"/>
      <c r="BR16" s="50"/>
      <c r="BS16" s="50"/>
      <c r="BT16" s="50"/>
      <c r="BU16" s="50"/>
      <c r="BV16" s="50"/>
      <c r="BW16" s="50"/>
      <c r="BX16" s="50"/>
      <c r="BY16" s="50"/>
      <c r="BZ16" s="5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117</v>
      </c>
      <c r="BM47" s="50"/>
      <c r="BN47" s="50"/>
      <c r="BO47" s="50"/>
      <c r="BP47" s="50"/>
      <c r="BQ47" s="50"/>
      <c r="BR47" s="50"/>
      <c r="BS47" s="50"/>
      <c r="BT47" s="50"/>
      <c r="BU47" s="50"/>
      <c r="BV47" s="50"/>
      <c r="BW47" s="50"/>
      <c r="BX47" s="50"/>
      <c r="BY47" s="50"/>
      <c r="BZ47" s="5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119</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【114.26】</v>
      </c>
      <c r="F85" s="26" t="str">
        <f>データ!AS6</f>
        <v>【10.58】</v>
      </c>
      <c r="G85" s="26" t="str">
        <f>データ!BD6</f>
        <v>【243.44】</v>
      </c>
      <c r="H85" s="26" t="str">
        <f>データ!BO6</f>
        <v>【303.26】</v>
      </c>
      <c r="I85" s="26" t="str">
        <f>データ!BZ6</f>
        <v>【114.14】</v>
      </c>
      <c r="J85" s="26" t="str">
        <f>データ!CK6</f>
        <v>【73.03】</v>
      </c>
      <c r="K85" s="26" t="str">
        <f>データ!CV6</f>
        <v>【62.19】</v>
      </c>
      <c r="L85" s="26" t="str">
        <f>データ!DG6</f>
        <v>【100.05】</v>
      </c>
      <c r="M85" s="26" t="str">
        <f>データ!DR6</f>
        <v>【54.73】</v>
      </c>
      <c r="N85" s="26" t="str">
        <f>データ!EC6</f>
        <v>【22.46】</v>
      </c>
      <c r="O85" s="26" t="str">
        <f>データ!EN6</f>
        <v>【0.27】</v>
      </c>
    </row>
  </sheetData>
  <sheetProtection password="A597"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S1" workbookViewId="0">
      <selection activeCell="DU8" sqref="DU8"/>
    </sheetView>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90000</v>
      </c>
      <c r="D6" s="33">
        <f t="shared" si="3"/>
        <v>46</v>
      </c>
      <c r="E6" s="33">
        <f t="shared" si="3"/>
        <v>1</v>
      </c>
      <c r="F6" s="33">
        <f t="shared" si="3"/>
        <v>0</v>
      </c>
      <c r="G6" s="33">
        <f t="shared" si="3"/>
        <v>2</v>
      </c>
      <c r="H6" s="33" t="str">
        <f t="shared" si="3"/>
        <v>栃木県</v>
      </c>
      <c r="I6" s="33" t="str">
        <f t="shared" si="3"/>
        <v>法適用</v>
      </c>
      <c r="J6" s="33" t="str">
        <f t="shared" si="3"/>
        <v>水道事業</v>
      </c>
      <c r="K6" s="33" t="str">
        <f t="shared" si="3"/>
        <v>用水供給事業</v>
      </c>
      <c r="L6" s="33" t="str">
        <f t="shared" si="3"/>
        <v>B</v>
      </c>
      <c r="M6" s="33" t="str">
        <f t="shared" si="3"/>
        <v>非設置</v>
      </c>
      <c r="N6" s="34" t="str">
        <f t="shared" si="3"/>
        <v>-</v>
      </c>
      <c r="O6" s="34">
        <f t="shared" si="3"/>
        <v>84.38</v>
      </c>
      <c r="P6" s="34">
        <f t="shared" si="3"/>
        <v>96.21</v>
      </c>
      <c r="Q6" s="34">
        <f t="shared" si="3"/>
        <v>0</v>
      </c>
      <c r="R6" s="34">
        <f t="shared" si="3"/>
        <v>1985738</v>
      </c>
      <c r="S6" s="34">
        <f t="shared" si="3"/>
        <v>6408.09</v>
      </c>
      <c r="T6" s="34">
        <f t="shared" si="3"/>
        <v>309.88</v>
      </c>
      <c r="U6" s="34">
        <f t="shared" si="3"/>
        <v>825139</v>
      </c>
      <c r="V6" s="34">
        <f t="shared" si="3"/>
        <v>1761.72</v>
      </c>
      <c r="W6" s="34">
        <f t="shared" si="3"/>
        <v>468.37</v>
      </c>
      <c r="X6" s="35">
        <f>IF(X7="",NA(),X7)</f>
        <v>129.72999999999999</v>
      </c>
      <c r="Y6" s="35">
        <f t="shared" ref="Y6:AG6" si="4">IF(Y7="",NA(),Y7)</f>
        <v>124.71</v>
      </c>
      <c r="Z6" s="35">
        <f t="shared" si="4"/>
        <v>135.49</v>
      </c>
      <c r="AA6" s="35">
        <f t="shared" si="4"/>
        <v>128.46</v>
      </c>
      <c r="AB6" s="35">
        <f t="shared" si="4"/>
        <v>121.64</v>
      </c>
      <c r="AC6" s="35">
        <f t="shared" si="4"/>
        <v>113.88</v>
      </c>
      <c r="AD6" s="35">
        <f t="shared" si="4"/>
        <v>113.47</v>
      </c>
      <c r="AE6" s="35">
        <f t="shared" si="4"/>
        <v>113.33</v>
      </c>
      <c r="AF6" s="35">
        <f t="shared" si="4"/>
        <v>114.05</v>
      </c>
      <c r="AG6" s="35">
        <f t="shared" si="4"/>
        <v>114.26</v>
      </c>
      <c r="AH6" s="34" t="str">
        <f>IF(AH7="","",IF(AH7="-","【-】","【"&amp;SUBSTITUTE(TEXT(AH7,"#,##0.00"),"-","△")&amp;"】"))</f>
        <v>【114.26】</v>
      </c>
      <c r="AI6" s="34">
        <f>IF(AI7="",NA(),AI7)</f>
        <v>0</v>
      </c>
      <c r="AJ6" s="34">
        <f t="shared" ref="AJ6:AR6" si="5">IF(AJ7="",NA(),AJ7)</f>
        <v>0</v>
      </c>
      <c r="AK6" s="34">
        <f t="shared" si="5"/>
        <v>0</v>
      </c>
      <c r="AL6" s="34">
        <f t="shared" si="5"/>
        <v>0</v>
      </c>
      <c r="AM6" s="34">
        <f t="shared" si="5"/>
        <v>0</v>
      </c>
      <c r="AN6" s="35">
        <f t="shared" si="5"/>
        <v>21.34</v>
      </c>
      <c r="AO6" s="35">
        <f t="shared" si="5"/>
        <v>16.89</v>
      </c>
      <c r="AP6" s="35">
        <f t="shared" si="5"/>
        <v>17.39</v>
      </c>
      <c r="AQ6" s="35">
        <f t="shared" si="5"/>
        <v>12.65</v>
      </c>
      <c r="AR6" s="35">
        <f t="shared" si="5"/>
        <v>10.58</v>
      </c>
      <c r="AS6" s="34" t="str">
        <f>IF(AS7="","",IF(AS7="-","【-】","【"&amp;SUBSTITUTE(TEXT(AS7,"#,##0.00"),"-","△")&amp;"】"))</f>
        <v>【10.58】</v>
      </c>
      <c r="AT6" s="35">
        <f>IF(AT7="",NA(),AT7)</f>
        <v>3399.85</v>
      </c>
      <c r="AU6" s="35">
        <f t="shared" ref="AU6:BC6" si="6">IF(AU7="",NA(),AU7)</f>
        <v>2615.85</v>
      </c>
      <c r="AV6" s="35">
        <f t="shared" si="6"/>
        <v>3165.81</v>
      </c>
      <c r="AW6" s="35">
        <f t="shared" si="6"/>
        <v>3127.16</v>
      </c>
      <c r="AX6" s="35">
        <f t="shared" si="6"/>
        <v>1716.86</v>
      </c>
      <c r="AY6" s="35">
        <f t="shared" si="6"/>
        <v>634.53</v>
      </c>
      <c r="AZ6" s="35">
        <f t="shared" si="6"/>
        <v>200.22</v>
      </c>
      <c r="BA6" s="35">
        <f t="shared" si="6"/>
        <v>212.95</v>
      </c>
      <c r="BB6" s="35">
        <f t="shared" si="6"/>
        <v>224.41</v>
      </c>
      <c r="BC6" s="35">
        <f t="shared" si="6"/>
        <v>243.44</v>
      </c>
      <c r="BD6" s="34" t="str">
        <f>IF(BD7="","",IF(BD7="-","【-】","【"&amp;SUBSTITUTE(TEXT(BD7,"#,##0.00"),"-","△")&amp;"】"))</f>
        <v>【243.44】</v>
      </c>
      <c r="BE6" s="35">
        <f>IF(BE7="",NA(),BE7)</f>
        <v>90.05</v>
      </c>
      <c r="BF6" s="35">
        <f t="shared" ref="BF6:BN6" si="7">IF(BF7="",NA(),BF7)</f>
        <v>77</v>
      </c>
      <c r="BG6" s="35">
        <f t="shared" si="7"/>
        <v>65.28</v>
      </c>
      <c r="BH6" s="35">
        <f t="shared" si="7"/>
        <v>55.45</v>
      </c>
      <c r="BI6" s="35">
        <f t="shared" si="7"/>
        <v>47.02</v>
      </c>
      <c r="BJ6" s="35">
        <f t="shared" si="7"/>
        <v>368.94</v>
      </c>
      <c r="BK6" s="35">
        <f t="shared" si="7"/>
        <v>351.06</v>
      </c>
      <c r="BL6" s="35">
        <f t="shared" si="7"/>
        <v>333.48</v>
      </c>
      <c r="BM6" s="35">
        <f t="shared" si="7"/>
        <v>320.31</v>
      </c>
      <c r="BN6" s="35">
        <f t="shared" si="7"/>
        <v>303.26</v>
      </c>
      <c r="BO6" s="34" t="str">
        <f>IF(BO7="","",IF(BO7="-","【-】","【"&amp;SUBSTITUTE(TEXT(BO7,"#,##0.00"),"-","△")&amp;"】"))</f>
        <v>【303.26】</v>
      </c>
      <c r="BP6" s="35">
        <f>IF(BP7="",NA(),BP7)</f>
        <v>128.01</v>
      </c>
      <c r="BQ6" s="35">
        <f t="shared" ref="BQ6:BY6" si="8">IF(BQ7="",NA(),BQ7)</f>
        <v>121.48</v>
      </c>
      <c r="BR6" s="35">
        <f t="shared" si="8"/>
        <v>132.85</v>
      </c>
      <c r="BS6" s="35">
        <f t="shared" si="8"/>
        <v>125.57</v>
      </c>
      <c r="BT6" s="35">
        <f t="shared" si="8"/>
        <v>120.79</v>
      </c>
      <c r="BU6" s="35">
        <f t="shared" si="8"/>
        <v>111.12</v>
      </c>
      <c r="BV6" s="35">
        <f t="shared" si="8"/>
        <v>112.92</v>
      </c>
      <c r="BW6" s="35">
        <f t="shared" si="8"/>
        <v>112.81</v>
      </c>
      <c r="BX6" s="35">
        <f t="shared" si="8"/>
        <v>113.88</v>
      </c>
      <c r="BY6" s="35">
        <f t="shared" si="8"/>
        <v>114.14</v>
      </c>
      <c r="BZ6" s="34" t="str">
        <f>IF(BZ7="","",IF(BZ7="-","【-】","【"&amp;SUBSTITUTE(TEXT(BZ7,"#,##0.00"),"-","△")&amp;"】"))</f>
        <v>【114.14】</v>
      </c>
      <c r="CA6" s="35">
        <f>IF(CA7="",NA(),CA7)</f>
        <v>67.010000000000005</v>
      </c>
      <c r="CB6" s="35">
        <f t="shared" ref="CB6:CJ6" si="9">IF(CB7="",NA(),CB7)</f>
        <v>68.16</v>
      </c>
      <c r="CC6" s="35">
        <f t="shared" si="9"/>
        <v>62.33</v>
      </c>
      <c r="CD6" s="35">
        <f t="shared" si="9"/>
        <v>65.94</v>
      </c>
      <c r="CE6" s="35">
        <f t="shared" si="9"/>
        <v>68.33</v>
      </c>
      <c r="CF6" s="35">
        <f t="shared" si="9"/>
        <v>75.75</v>
      </c>
      <c r="CG6" s="35">
        <f t="shared" si="9"/>
        <v>75.3</v>
      </c>
      <c r="CH6" s="35">
        <f t="shared" si="9"/>
        <v>75.3</v>
      </c>
      <c r="CI6" s="35">
        <f t="shared" si="9"/>
        <v>74.02</v>
      </c>
      <c r="CJ6" s="35">
        <f t="shared" si="9"/>
        <v>73.03</v>
      </c>
      <c r="CK6" s="34" t="str">
        <f>IF(CK7="","",IF(CK7="-","【-】","【"&amp;SUBSTITUTE(TEXT(CK7,"#,##0.00"),"-","△")&amp;"】"))</f>
        <v>【73.03】</v>
      </c>
      <c r="CL6" s="35">
        <f>IF(CL7="",NA(),CL7)</f>
        <v>69.650000000000006</v>
      </c>
      <c r="CM6" s="35">
        <f t="shared" ref="CM6:CU6" si="10">IF(CM7="",NA(),CM7)</f>
        <v>70.87</v>
      </c>
      <c r="CN6" s="35">
        <f t="shared" si="10"/>
        <v>70.489999999999995</v>
      </c>
      <c r="CO6" s="35">
        <f t="shared" si="10"/>
        <v>71.22</v>
      </c>
      <c r="CP6" s="35">
        <f t="shared" si="10"/>
        <v>71.92</v>
      </c>
      <c r="CQ6" s="35">
        <f t="shared" si="10"/>
        <v>64.12</v>
      </c>
      <c r="CR6" s="35">
        <f t="shared" si="10"/>
        <v>62.69</v>
      </c>
      <c r="CS6" s="35">
        <f t="shared" si="10"/>
        <v>61.82</v>
      </c>
      <c r="CT6" s="35">
        <f t="shared" si="10"/>
        <v>61.66</v>
      </c>
      <c r="CU6" s="35">
        <f t="shared" si="10"/>
        <v>62.19</v>
      </c>
      <c r="CV6" s="34" t="str">
        <f>IF(CV7="","",IF(CV7="-","【-】","【"&amp;SUBSTITUTE(TEXT(CV7,"#,##0.00"),"-","△")&amp;"】"))</f>
        <v>【62.19】</v>
      </c>
      <c r="CW6" s="35">
        <f>IF(CW7="",NA(),CW7)</f>
        <v>100.19</v>
      </c>
      <c r="CX6" s="35">
        <f t="shared" ref="CX6:DF6" si="11">IF(CX7="",NA(),CX7)</f>
        <v>100.58</v>
      </c>
      <c r="CY6" s="35">
        <f t="shared" si="11"/>
        <v>100.65</v>
      </c>
      <c r="CZ6" s="35">
        <f t="shared" si="11"/>
        <v>100.1</v>
      </c>
      <c r="DA6" s="35">
        <f t="shared" si="11"/>
        <v>100</v>
      </c>
      <c r="DB6" s="35">
        <f t="shared" si="11"/>
        <v>100.12</v>
      </c>
      <c r="DC6" s="35">
        <f t="shared" si="11"/>
        <v>100.12</v>
      </c>
      <c r="DD6" s="35">
        <f t="shared" si="11"/>
        <v>100.03</v>
      </c>
      <c r="DE6" s="35">
        <f t="shared" si="11"/>
        <v>100.05</v>
      </c>
      <c r="DF6" s="35">
        <f t="shared" si="11"/>
        <v>100.05</v>
      </c>
      <c r="DG6" s="34" t="str">
        <f>IF(DG7="","",IF(DG7="-","【-】","【"&amp;SUBSTITUTE(TEXT(DG7,"#,##0.00"),"-","△")&amp;"】"))</f>
        <v>【100.05】</v>
      </c>
      <c r="DH6" s="35">
        <f>IF(DH7="",NA(),DH7)</f>
        <v>53.11</v>
      </c>
      <c r="DI6" s="35">
        <f t="shared" ref="DI6:DQ6" si="12">IF(DI7="",NA(),DI7)</f>
        <v>61.77</v>
      </c>
      <c r="DJ6" s="35">
        <f t="shared" si="12"/>
        <v>62.81</v>
      </c>
      <c r="DK6" s="35">
        <f t="shared" si="12"/>
        <v>59.05</v>
      </c>
      <c r="DL6" s="35">
        <f t="shared" si="12"/>
        <v>58.92</v>
      </c>
      <c r="DM6" s="35">
        <f t="shared" si="12"/>
        <v>39.81</v>
      </c>
      <c r="DN6" s="35">
        <f t="shared" si="12"/>
        <v>51.44</v>
      </c>
      <c r="DO6" s="35">
        <f t="shared" si="12"/>
        <v>52.4</v>
      </c>
      <c r="DP6" s="35">
        <f t="shared" si="12"/>
        <v>53.56</v>
      </c>
      <c r="DQ6" s="35">
        <f t="shared" si="12"/>
        <v>54.73</v>
      </c>
      <c r="DR6" s="34" t="str">
        <f>IF(DR7="","",IF(DR7="-","【-】","【"&amp;SUBSTITUTE(TEXT(DR7,"#,##0.00"),"-","△")&amp;"】"))</f>
        <v>【54.73】</v>
      </c>
      <c r="DS6" s="34">
        <f>IF(DS7="",NA(),DS7)</f>
        <v>0</v>
      </c>
      <c r="DT6" s="34">
        <f t="shared" ref="DT6:EB6" si="13">IF(DT7="",NA(),DT7)</f>
        <v>0</v>
      </c>
      <c r="DU6" s="34">
        <f t="shared" si="13"/>
        <v>7.78</v>
      </c>
      <c r="DV6" s="34">
        <f t="shared" si="13"/>
        <v>12.17</v>
      </c>
      <c r="DW6" s="35">
        <f t="shared" si="13"/>
        <v>32.869999999999997</v>
      </c>
      <c r="DX6" s="35">
        <f t="shared" si="13"/>
        <v>13.72</v>
      </c>
      <c r="DY6" s="35">
        <f t="shared" si="13"/>
        <v>16.77</v>
      </c>
      <c r="DZ6" s="35">
        <f t="shared" si="13"/>
        <v>18.05</v>
      </c>
      <c r="EA6" s="35">
        <f t="shared" si="13"/>
        <v>19.440000000000001</v>
      </c>
      <c r="EB6" s="35">
        <f t="shared" si="13"/>
        <v>22.46</v>
      </c>
      <c r="EC6" s="34" t="str">
        <f>IF(EC7="","",IF(EC7="-","【-】","【"&amp;SUBSTITUTE(TEXT(EC7,"#,##0.00"),"-","△")&amp;"】"))</f>
        <v>【22.46】</v>
      </c>
      <c r="ED6" s="34">
        <f>IF(ED7="",NA(),ED7)</f>
        <v>0</v>
      </c>
      <c r="EE6" s="34">
        <f t="shared" ref="EE6:EM6" si="14">IF(EE7="",NA(),EE7)</f>
        <v>0</v>
      </c>
      <c r="EF6" s="34">
        <f t="shared" si="14"/>
        <v>0</v>
      </c>
      <c r="EG6" s="34">
        <f t="shared" si="14"/>
        <v>0</v>
      </c>
      <c r="EH6" s="34">
        <f t="shared" si="14"/>
        <v>0</v>
      </c>
      <c r="EI6" s="35">
        <f t="shared" si="14"/>
        <v>0.25</v>
      </c>
      <c r="EJ6" s="35">
        <f t="shared" si="14"/>
        <v>0.13</v>
      </c>
      <c r="EK6" s="35">
        <f t="shared" si="14"/>
        <v>0.26</v>
      </c>
      <c r="EL6" s="35">
        <f t="shared" si="14"/>
        <v>0.24</v>
      </c>
      <c r="EM6" s="35">
        <f t="shared" si="14"/>
        <v>0.27</v>
      </c>
      <c r="EN6" s="34" t="str">
        <f>IF(EN7="","",IF(EN7="-","【-】","【"&amp;SUBSTITUTE(TEXT(EN7,"#,##0.00"),"-","△")&amp;"】"))</f>
        <v>【0.27】</v>
      </c>
    </row>
    <row r="7" spans="1:144" s="36" customFormat="1" x14ac:dyDescent="0.15">
      <c r="A7" s="28"/>
      <c r="B7" s="37">
        <v>2017</v>
      </c>
      <c r="C7" s="37">
        <v>90000</v>
      </c>
      <c r="D7" s="37">
        <v>46</v>
      </c>
      <c r="E7" s="37">
        <v>1</v>
      </c>
      <c r="F7" s="37">
        <v>0</v>
      </c>
      <c r="G7" s="37">
        <v>2</v>
      </c>
      <c r="H7" s="37" t="s">
        <v>105</v>
      </c>
      <c r="I7" s="37" t="s">
        <v>106</v>
      </c>
      <c r="J7" s="37" t="s">
        <v>107</v>
      </c>
      <c r="K7" s="37" t="s">
        <v>108</v>
      </c>
      <c r="L7" s="37" t="s">
        <v>109</v>
      </c>
      <c r="M7" s="37" t="s">
        <v>110</v>
      </c>
      <c r="N7" s="38" t="s">
        <v>111</v>
      </c>
      <c r="O7" s="38">
        <v>84.38</v>
      </c>
      <c r="P7" s="38">
        <v>96.21</v>
      </c>
      <c r="Q7" s="38">
        <v>0</v>
      </c>
      <c r="R7" s="38">
        <v>1985738</v>
      </c>
      <c r="S7" s="38">
        <v>6408.09</v>
      </c>
      <c r="T7" s="38">
        <v>309.88</v>
      </c>
      <c r="U7" s="38">
        <v>825139</v>
      </c>
      <c r="V7" s="38">
        <v>1761.72</v>
      </c>
      <c r="W7" s="38">
        <v>468.37</v>
      </c>
      <c r="X7" s="38">
        <v>129.72999999999999</v>
      </c>
      <c r="Y7" s="38">
        <v>124.71</v>
      </c>
      <c r="Z7" s="38">
        <v>135.49</v>
      </c>
      <c r="AA7" s="38">
        <v>128.46</v>
      </c>
      <c r="AB7" s="38">
        <v>121.64</v>
      </c>
      <c r="AC7" s="38">
        <v>113.88</v>
      </c>
      <c r="AD7" s="38">
        <v>113.47</v>
      </c>
      <c r="AE7" s="38">
        <v>113.33</v>
      </c>
      <c r="AF7" s="38">
        <v>114.05</v>
      </c>
      <c r="AG7" s="38">
        <v>114.26</v>
      </c>
      <c r="AH7" s="38">
        <v>114.26</v>
      </c>
      <c r="AI7" s="38">
        <v>0</v>
      </c>
      <c r="AJ7" s="38">
        <v>0</v>
      </c>
      <c r="AK7" s="38">
        <v>0</v>
      </c>
      <c r="AL7" s="38">
        <v>0</v>
      </c>
      <c r="AM7" s="38">
        <v>0</v>
      </c>
      <c r="AN7" s="38">
        <v>21.34</v>
      </c>
      <c r="AO7" s="38">
        <v>16.89</v>
      </c>
      <c r="AP7" s="38">
        <v>17.39</v>
      </c>
      <c r="AQ7" s="38">
        <v>12.65</v>
      </c>
      <c r="AR7" s="38">
        <v>10.58</v>
      </c>
      <c r="AS7" s="38">
        <v>10.58</v>
      </c>
      <c r="AT7" s="38">
        <v>3399.85</v>
      </c>
      <c r="AU7" s="38">
        <v>2615.85</v>
      </c>
      <c r="AV7" s="38">
        <v>3165.81</v>
      </c>
      <c r="AW7" s="38">
        <v>3127.16</v>
      </c>
      <c r="AX7" s="38">
        <v>1716.86</v>
      </c>
      <c r="AY7" s="38">
        <v>634.53</v>
      </c>
      <c r="AZ7" s="38">
        <v>200.22</v>
      </c>
      <c r="BA7" s="38">
        <v>212.95</v>
      </c>
      <c r="BB7" s="38">
        <v>224.41</v>
      </c>
      <c r="BC7" s="38">
        <v>243.44</v>
      </c>
      <c r="BD7" s="38">
        <v>243.44</v>
      </c>
      <c r="BE7" s="38">
        <v>90.05</v>
      </c>
      <c r="BF7" s="38">
        <v>77</v>
      </c>
      <c r="BG7" s="38">
        <v>65.28</v>
      </c>
      <c r="BH7" s="38">
        <v>55.45</v>
      </c>
      <c r="BI7" s="38">
        <v>47.02</v>
      </c>
      <c r="BJ7" s="38">
        <v>368.94</v>
      </c>
      <c r="BK7" s="38">
        <v>351.06</v>
      </c>
      <c r="BL7" s="38">
        <v>333.48</v>
      </c>
      <c r="BM7" s="38">
        <v>320.31</v>
      </c>
      <c r="BN7" s="38">
        <v>303.26</v>
      </c>
      <c r="BO7" s="38">
        <v>303.26</v>
      </c>
      <c r="BP7" s="38">
        <v>128.01</v>
      </c>
      <c r="BQ7" s="38">
        <v>121.48</v>
      </c>
      <c r="BR7" s="38">
        <v>132.85</v>
      </c>
      <c r="BS7" s="38">
        <v>125.57</v>
      </c>
      <c r="BT7" s="38">
        <v>120.79</v>
      </c>
      <c r="BU7" s="38">
        <v>111.12</v>
      </c>
      <c r="BV7" s="38">
        <v>112.92</v>
      </c>
      <c r="BW7" s="38">
        <v>112.81</v>
      </c>
      <c r="BX7" s="38">
        <v>113.88</v>
      </c>
      <c r="BY7" s="38">
        <v>114.14</v>
      </c>
      <c r="BZ7" s="38">
        <v>114.14</v>
      </c>
      <c r="CA7" s="38">
        <v>67.010000000000005</v>
      </c>
      <c r="CB7" s="38">
        <v>68.16</v>
      </c>
      <c r="CC7" s="38">
        <v>62.33</v>
      </c>
      <c r="CD7" s="38">
        <v>65.94</v>
      </c>
      <c r="CE7" s="38">
        <v>68.33</v>
      </c>
      <c r="CF7" s="38">
        <v>75.75</v>
      </c>
      <c r="CG7" s="38">
        <v>75.3</v>
      </c>
      <c r="CH7" s="38">
        <v>75.3</v>
      </c>
      <c r="CI7" s="38">
        <v>74.02</v>
      </c>
      <c r="CJ7" s="38">
        <v>73.03</v>
      </c>
      <c r="CK7" s="38">
        <v>73.03</v>
      </c>
      <c r="CL7" s="38">
        <v>69.650000000000006</v>
      </c>
      <c r="CM7" s="38">
        <v>70.87</v>
      </c>
      <c r="CN7" s="38">
        <v>70.489999999999995</v>
      </c>
      <c r="CO7" s="38">
        <v>71.22</v>
      </c>
      <c r="CP7" s="38">
        <v>71.92</v>
      </c>
      <c r="CQ7" s="38">
        <v>64.12</v>
      </c>
      <c r="CR7" s="38">
        <v>62.69</v>
      </c>
      <c r="CS7" s="38">
        <v>61.82</v>
      </c>
      <c r="CT7" s="38">
        <v>61.66</v>
      </c>
      <c r="CU7" s="38">
        <v>62.19</v>
      </c>
      <c r="CV7" s="38">
        <v>62.19</v>
      </c>
      <c r="CW7" s="38">
        <v>100.19</v>
      </c>
      <c r="CX7" s="38">
        <v>100.58</v>
      </c>
      <c r="CY7" s="38">
        <v>100.65</v>
      </c>
      <c r="CZ7" s="38">
        <v>100.1</v>
      </c>
      <c r="DA7" s="38">
        <v>100</v>
      </c>
      <c r="DB7" s="38">
        <v>100.12</v>
      </c>
      <c r="DC7" s="38">
        <v>100.12</v>
      </c>
      <c r="DD7" s="38">
        <v>100.03</v>
      </c>
      <c r="DE7" s="38">
        <v>100.05</v>
      </c>
      <c r="DF7" s="38">
        <v>100.05</v>
      </c>
      <c r="DG7" s="38">
        <v>100.05</v>
      </c>
      <c r="DH7" s="38">
        <v>53.11</v>
      </c>
      <c r="DI7" s="38">
        <v>61.77</v>
      </c>
      <c r="DJ7" s="38">
        <v>62.81</v>
      </c>
      <c r="DK7" s="38">
        <v>59.05</v>
      </c>
      <c r="DL7" s="38">
        <v>58.92</v>
      </c>
      <c r="DM7" s="38">
        <v>39.81</v>
      </c>
      <c r="DN7" s="38">
        <v>51.44</v>
      </c>
      <c r="DO7" s="38">
        <v>52.4</v>
      </c>
      <c r="DP7" s="38">
        <v>53.56</v>
      </c>
      <c r="DQ7" s="38">
        <v>54.73</v>
      </c>
      <c r="DR7" s="38">
        <v>54.73</v>
      </c>
      <c r="DS7" s="38">
        <v>0</v>
      </c>
      <c r="DT7" s="38">
        <v>0</v>
      </c>
      <c r="DU7" s="38">
        <v>7.78</v>
      </c>
      <c r="DV7" s="38">
        <v>12.17</v>
      </c>
      <c r="DW7" s="38">
        <v>32.869999999999997</v>
      </c>
      <c r="DX7" s="38">
        <v>13.72</v>
      </c>
      <c r="DY7" s="38">
        <v>16.77</v>
      </c>
      <c r="DZ7" s="38">
        <v>18.05</v>
      </c>
      <c r="EA7" s="38">
        <v>19.440000000000001</v>
      </c>
      <c r="EB7" s="38">
        <v>22.46</v>
      </c>
      <c r="EC7" s="38">
        <v>22.46</v>
      </c>
      <c r="ED7" s="38">
        <v>0</v>
      </c>
      <c r="EE7" s="38">
        <v>0</v>
      </c>
      <c r="EF7" s="38">
        <v>0</v>
      </c>
      <c r="EG7" s="38">
        <v>0</v>
      </c>
      <c r="EH7" s="38">
        <v>0</v>
      </c>
      <c r="EI7" s="38">
        <v>0.25</v>
      </c>
      <c r="EJ7" s="38">
        <v>0.13</v>
      </c>
      <c r="EK7" s="38">
        <v>0.26</v>
      </c>
      <c r="EL7" s="38">
        <v>0.24</v>
      </c>
      <c r="EM7" s="38">
        <v>0.27</v>
      </c>
      <c r="EN7" s="38">
        <v>0.27</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栃木県</cp:lastModifiedBy>
  <cp:lastPrinted>2019-01-21T01:57:23Z</cp:lastPrinted>
  <dcterms:created xsi:type="dcterms:W3CDTF">2018-12-03T08:28:04Z</dcterms:created>
  <dcterms:modified xsi:type="dcterms:W3CDTF">2019-01-23T00:05:48Z</dcterms:modified>
  <cp:category/>
</cp:coreProperties>
</file>