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 経営チーム ★\0504 決算統計\H30決算統計\04_経営比較分析\02_提出\02_水道\"/>
    </mc:Choice>
  </mc:AlternateContent>
  <workbookProtection workbookAlgorithmName="SHA-512" workbookHashValue="1FzRTlYs0RCHxpvABWAFzxPR58b6y4F5rQblhW3DJ/LTpcQj9Of4kXpV4dbX/O80iENjj+pEtS9MXq0bnB6dqQ==" workbookSaltValue="peCkor7uKcJ/u7IstTWR8A==" workbookSpinCount="100000" lockStructure="1"/>
  <bookViews>
    <workbookView xWindow="0" yWindow="0" windowWidth="28800" windowHeight="12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<sst xmlns="http://schemas.openxmlformats.org/spreadsheetml/2006/main" count="220" uniqueCount="107">
  <si>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</si>
  <si>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</si>
  <si>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</si>
  <si>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</si>
  <si>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</si>
  <si>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</si>
  <si>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</si>
  <si>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</si>
  <si>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</si>
  <si>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</si>
  <si>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</si>
  <si>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</si>
  <si>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</si>
  <si>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</si>
  <si>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</si>
  <si>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</si>
  <si>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</si>
  <si>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</si>
  <si>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</si>
  <si>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</si>
  <si>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</si>
  <si>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</si>
  <si>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</si>
  <si>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</si>
  <si>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</si>
  <si>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</si>
  <si>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</si>
  <si>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</si>
  <si>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</si>
  <si>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</si>
  <si>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</si>
  <si>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</si>
  <si>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</si>
  <si>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</si>
  <si>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</si>
  <si>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</si>
  <si>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</si>
  <si>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</si>
  <si>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</si>
  <si>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</si>
  <si>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</si>
  <si>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</si>
  <si>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</si>
  <si>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</si>
  <si>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</si>
  <si>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</si>
  <si>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</si>
  <si>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</si>
  <si>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</si>
  <si>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</si>
  <si>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</si>
  <si>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</si>
  <si>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</si>
  <si>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</si>
  <si>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</si>
  <si>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</si>
  <si>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</si>
  <si>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</si>
  <si>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</si>
  <si>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</si>
  <si>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</si>
  <si>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</si>
  <si>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</si>
  <si>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</si>
  <si>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</si>
  <si>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</si>
  <si>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</si>
  <si>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</si>
  <si>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</si>
  <si>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</si>
  <si>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</si>
  <si>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</si>
  <si>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</si>
  <si>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</si>
  <si>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</si>
  <si>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</si>
  <si>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</si>
  <si>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</si>
  <si>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</si>
  <si>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</si>
  <si>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</si>
  <si>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</si>
  <si>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</si>
  <si>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</si>
  <si>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</si>
  <si>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</si>
  <si>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</si>
  <si>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</si>
  <si>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</si>
  <si>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</si>
  <si>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</si>
  <si>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</si>
  <si>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t>
  </si>
  <si>
    <t>法適用</t>
  </si>
  <si>
    <t>水道事業</t>
  </si>
  <si>
    <t>用水供給事業</t>
  </si>
  <si>
    <t>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</si>
  <si>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</si>
  <si>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</si>
  <si>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</si>
  <si>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</si>
  <si>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</si>
  <si>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</si>
  <si>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</si>
  <si>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有形固定資産減価償却率(左表２-①)は平均値より高いが、改良工事等により延命化を図るとともに、設備更新等の計画に基づいて更新等を行っている。
　管路経年化率(左表２-②)は上昇傾向にあるが、管路更新率(左表２-③)は０％となっている。これは、H26年度から順次実施している管路の劣化調査において、法定耐用年数（40年）を超える使用が可能という結果が出たため、独自の標準使用年数（60年）を設定したことによるが、今後も管路の劣化状況を注視していく。
　</t>
    <rPh sb="30" eb="32">
      <t>カイリョウ</t>
    </rPh>
    <rPh sb="101" eb="103">
      <t>コウシン</t>
    </rPh>
    <rPh sb="143" eb="145">
      <t>レッカ</t>
    </rPh>
    <rPh sb="145" eb="147">
      <t>チョウサ</t>
    </rPh>
    <rPh sb="161" eb="162">
      <t>ネン</t>
    </rPh>
    <rPh sb="186" eb="188">
      <t>ヒョウジュン</t>
    </rPh>
    <rPh sb="188" eb="190">
      <t>シヨウ</t>
    </rPh>
    <rPh sb="190" eb="192">
      <t>ネンスウ</t>
    </rPh>
    <rPh sb="195" eb="196">
      <t>ネン</t>
    </rPh>
    <rPh sb="198" eb="200">
      <t>セッテイ</t>
    </rPh>
    <rPh sb="209" eb="211">
      <t>コンゴ</t>
    </rPh>
    <rPh sb="212" eb="214">
      <t>カンロ</t>
    </rPh>
    <rPh sb="215" eb="217">
      <t>レッカ</t>
    </rPh>
    <rPh sb="217" eb="219">
      <t>ジョウキョウ</t>
    </rPh>
    <rPh sb="220" eb="222">
      <t>チュウシ</t>
    </rPh>
    <phoneticPr fontId="4"/>
  </si>
  <si>
    <t>１)経常収支比率(左表１-①)、累積欠損金比率(左表１-②)、料金回収率(左表１-⑤)
　経常収支比率及び料金回収率は、目標（100％）を上回り、平均値よりも高い水準で推移している。
　累積欠損金は０％となっている。
２)流動比率(左表１-③)
　流動比率は、未払金等の増減により変動はあるが、平均値よりも高い水準で推移している。
３)企業債残高対給水収益比率(左表１-④)
  企業債は、H12年度以降新規の借り入れはなく、安定した給水による収益の確保と予定どおりの企業債の償還により、比率は年々低下している。
４)給水原価(左表１-⑥)、施設利用率(左表１-⑦)及び有収率(左表１-⑧)
　給水原価は平均値より低い水準で推移し、有収率は目標(100％)を上回っている。また、施設利用率は平均値よりも高い水準で推移している。
　以上のことから、経営の健全性・効率性は確保されているといえるが、今後も適切な経営状態を継続するため、適正な料金の設定及び費用の抑制を図る必要がある。</t>
    <rPh sb="21" eb="23">
      <t>ヒリツ</t>
    </rPh>
    <rPh sb="45" eb="47">
      <t>ケイジョウ</t>
    </rPh>
    <rPh sb="47" eb="49">
      <t>シュウシ</t>
    </rPh>
    <rPh sb="49" eb="51">
      <t>ヒリツ</t>
    </rPh>
    <rPh sb="51" eb="52">
      <t>オヨ</t>
    </rPh>
    <rPh sb="53" eb="55">
      <t>リョウキン</t>
    </rPh>
    <rPh sb="55" eb="58">
      <t>カイシュウリツ</t>
    </rPh>
    <rPh sb="60" eb="62">
      <t>モクヒョウ</t>
    </rPh>
    <rPh sb="69" eb="71">
      <t>ウワマワ</t>
    </rPh>
    <rPh sb="73" eb="76">
      <t>ヘイキンチ</t>
    </rPh>
    <rPh sb="79" eb="80">
      <t>タカ</t>
    </rPh>
    <rPh sb="81" eb="83">
      <t>スイジュン</t>
    </rPh>
    <rPh sb="84" eb="86">
      <t>スイイ</t>
    </rPh>
    <rPh sb="93" eb="95">
      <t>ルイセキ</t>
    </rPh>
    <rPh sb="95" eb="98">
      <t>ケッソンキン</t>
    </rPh>
    <rPh sb="125" eb="127">
      <t>リュウドウ</t>
    </rPh>
    <rPh sb="127" eb="129">
      <t>ヒリツ</t>
    </rPh>
    <rPh sb="148" eb="151">
      <t>ヘイキンチ</t>
    </rPh>
    <rPh sb="154" eb="155">
      <t>タカ</t>
    </rPh>
    <rPh sb="156" eb="158">
      <t>スイジュン</t>
    </rPh>
    <rPh sb="159" eb="161">
      <t>スイイ</t>
    </rPh>
    <rPh sb="312" eb="314">
      <t>スイジュン</t>
    </rPh>
    <rPh sb="315" eb="317">
      <t>スイイ</t>
    </rPh>
    <rPh sb="323" eb="325">
      <t>モクヒョウ</t>
    </rPh>
    <rPh sb="332" eb="334">
      <t>ウワマワ</t>
    </rPh>
    <rPh sb="348" eb="351">
      <t>ヘイキンチ</t>
    </rPh>
    <rPh sb="354" eb="355">
      <t>タカ</t>
    </rPh>
    <rPh sb="356" eb="358">
      <t>スイジュン</t>
    </rPh>
    <rPh sb="359" eb="361">
      <t>スイイ</t>
    </rPh>
    <rPh sb="369" eb="371">
      <t>イジョウ</t>
    </rPh>
    <rPh sb="388" eb="390">
      <t>カクホ</t>
    </rPh>
    <rPh sb="401" eb="403">
      <t>コンゴ</t>
    </rPh>
    <rPh sb="404" eb="406">
      <t>テキセツ</t>
    </rPh>
    <rPh sb="407" eb="409">
      <t>ケイエイ</t>
    </rPh>
    <rPh sb="409" eb="411">
      <t>ジョウタイ</t>
    </rPh>
    <rPh sb="412" eb="414">
      <t>ケイゾク</t>
    </rPh>
    <rPh sb="419" eb="421">
      <t>テキセイ</t>
    </rPh>
    <rPh sb="422" eb="424">
      <t>リョウキン</t>
    </rPh>
    <rPh sb="425" eb="427">
      <t>セッテイ</t>
    </rPh>
    <rPh sb="427" eb="428">
      <t>オヨ</t>
    </rPh>
    <rPh sb="429" eb="431">
      <t>ヒヨウ</t>
    </rPh>
    <rPh sb="432" eb="434">
      <t>ヨクセイ</t>
    </rPh>
    <rPh sb="435" eb="436">
      <t>ハカ</t>
    </rPh>
    <rPh sb="437" eb="439">
      <t>ヒツヨウ</t>
    </rPh>
    <phoneticPr fontId="4"/>
  </si>
  <si>
    <t>　経営の健全性・効率性については、概ね安定的に推移しており、経営状況は良好といえる。
　しかし、今後は、人口減少に伴い収益は減少し、費用は増加する見込みである。
　今後、企業局経営戦略(H28～R7年度)に基づき、適正な料金を設定するとともに、費用の抑制に努めることで、投資に充てるための財源を確保し、最適な時期や手法により、設備の更新等を着実に行っていく。
　</t>
    <rPh sb="17" eb="18">
      <t>オオム</t>
    </rPh>
    <rPh sb="21" eb="22">
      <t>テキ</t>
    </rPh>
    <rPh sb="23" eb="25">
      <t>スイイ</t>
    </rPh>
    <rPh sb="52" eb="54">
      <t>ジンコウ</t>
    </rPh>
    <rPh sb="54" eb="56">
      <t>ゲンショウ</t>
    </rPh>
    <rPh sb="57" eb="58">
      <t>トモナ</t>
    </rPh>
    <rPh sb="59" eb="61">
      <t>シュウエキ</t>
    </rPh>
    <rPh sb="62" eb="64">
      <t>ゲンショウ</t>
    </rPh>
    <rPh sb="82" eb="84">
      <t>コンゴ</t>
    </rPh>
    <rPh sb="85" eb="88">
      <t>キギョウキョク</t>
    </rPh>
    <rPh sb="122" eb="124">
      <t>ヒヨウ</t>
    </rPh>
    <rPh sb="125" eb="127">
      <t>ヨクセイ</t>
    </rPh>
    <rPh sb="128" eb="12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</si>
</sst>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2D-4BE4-9633-C278ADC61BB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D02D-4BE4-9633-C278ADC61BB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70.87</c:v>
                </c:pt>
                <c:pt idx="1">
                  <c:v>70.489999999999995</c:v>
                </c:pt>
                <c:pt idx="2">
                  <c:v>71.22</c:v>
                </c:pt>
                <c:pt idx="3">
                  <c:v>71.92</c:v>
                </c:pt>
                <c:pt idx="4">
                  <c:v>71.53</c:v>
                </c:pt>
              </c:numCache>
            </c:numRef>
          </c:val>
          <c:extLst>
            <c:ext xmlns:c16="http://schemas.microsoft.com/office/drawing/2014/chart" uri="{C3380CC4-5D6E-409C-BE32-E72D297353CC}">
              <c16:uniqueId val="{00000000-3568-4C65-9C2F-D1D335D3159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3568-4C65-9C2F-D1D335D3159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100.58</c:v>
                </c:pt>
                <c:pt idx="1">
                  <c:v>100.65</c:v>
                </c:pt>
                <c:pt idx="2">
                  <c:v>100.1</c:v>
                </c:pt>
                <c:pt idx="3">
                  <c:v>100</c:v>
                </c:pt>
                <c:pt idx="4">
                  <c:v>100.07</c:v>
                </c:pt>
              </c:numCache>
            </c:numRef>
          </c:val>
          <c:extLst>
            <c:ext xmlns:c16="http://schemas.microsoft.com/office/drawing/2014/chart" uri="{C3380CC4-5D6E-409C-BE32-E72D297353CC}">
              <c16:uniqueId val="{00000000-C7C7-497A-9873-DA5B8312F02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C7C7-497A-9873-DA5B8312F02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124.71</c:v>
                </c:pt>
                <c:pt idx="1">
                  <c:v>135.49</c:v>
                </c:pt>
                <c:pt idx="2">
                  <c:v>128.46</c:v>
                </c:pt>
                <c:pt idx="3">
                  <c:v>121.64</c:v>
                </c:pt>
                <c:pt idx="4">
                  <c:v>118.23</c:v>
                </c:pt>
              </c:numCache>
            </c:numRef>
          </c:val>
          <c:extLst>
            <c:ext xmlns:c16="http://schemas.microsoft.com/office/drawing/2014/chart" uri="{C3380CC4-5D6E-409C-BE32-E72D297353CC}">
              <c16:uniqueId val="{00000000-13BE-40E7-8CEE-87ECF119004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13BE-40E7-8CEE-87ECF119004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61.77</c:v>
                </c:pt>
                <c:pt idx="1">
                  <c:v>62.81</c:v>
                </c:pt>
                <c:pt idx="2">
                  <c:v>59.05</c:v>
                </c:pt>
                <c:pt idx="3">
                  <c:v>58.92</c:v>
                </c:pt>
                <c:pt idx="4">
                  <c:v>57.66</c:v>
                </c:pt>
              </c:numCache>
            </c:numRef>
          </c:val>
          <c:extLst>
            <c:ext xmlns:c16="http://schemas.microsoft.com/office/drawing/2014/chart" uri="{C3380CC4-5D6E-409C-BE32-E72D297353CC}">
              <c16:uniqueId val="{00000000-9F80-44A7-B652-9387B6C09A4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9F80-44A7-B652-9387B6C09A4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
                  <c:v>0</c:v>
                </c:pt>
                <c:pt idx="1">
                  <c:v>7.78</c:v>
                </c:pt>
                <c:pt idx="2">
                  <c:v>12.17</c:v>
                </c:pt>
                <c:pt idx="3">
                  <c:v>32.869999999999997</c:v>
                </c:pt>
                <c:pt idx="4">
                  <c:v>37.99</c:v>
                </c:pt>
              </c:numCache>
            </c:numRef>
          </c:val>
          <c:extLst>
            <c:ext xmlns:c16="http://schemas.microsoft.com/office/drawing/2014/chart" uri="{C3380CC4-5D6E-409C-BE32-E72D297353CC}">
              <c16:uniqueId val="{00000000-9DBA-42D6-B841-B9B7AEF3AD9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9DBA-42D6-B841-B9B7AEF3AD9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F1-47B3-9425-E397A296FE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0EF1-47B3-9425-E397A296FE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2615.85</c:v>
                </c:pt>
                <c:pt idx="1">
                  <c:v>3165.81</c:v>
                </c:pt>
                <c:pt idx="2">
                  <c:v>3127.16</c:v>
                </c:pt>
                <c:pt idx="3">
                  <c:v>1716.86</c:v>
                </c:pt>
                <c:pt idx="4">
                  <c:v>3351.55</c:v>
                </c:pt>
              </c:numCache>
            </c:numRef>
          </c:val>
          <c:extLst>
            <c:ext xmlns:c16="http://schemas.microsoft.com/office/drawing/2014/chart" uri="{C3380CC4-5D6E-409C-BE32-E72D297353CC}">
              <c16:uniqueId val="{00000000-C026-446A-A7E3-50C51084AA2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C026-446A-A7E3-50C51084AA2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77</c:v>
                </c:pt>
                <c:pt idx="1">
                  <c:v>65.28</c:v>
                </c:pt>
                <c:pt idx="2">
                  <c:v>55.45</c:v>
                </c:pt>
                <c:pt idx="3">
                  <c:v>47.02</c:v>
                </c:pt>
                <c:pt idx="4">
                  <c:v>39.729999999999997</c:v>
                </c:pt>
              </c:numCache>
            </c:numRef>
          </c:val>
          <c:extLst>
            <c:ext xmlns:c16="http://schemas.microsoft.com/office/drawing/2014/chart" uri="{C3380CC4-5D6E-409C-BE32-E72D297353CC}">
              <c16:uniqueId val="{00000000-E7B1-45DA-8552-ADC57C54E37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E7B1-45DA-8552-ADC57C54E37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121.48</c:v>
                </c:pt>
                <c:pt idx="1">
                  <c:v>132.85</c:v>
                </c:pt>
                <c:pt idx="2">
                  <c:v>125.57</c:v>
                </c:pt>
                <c:pt idx="3">
                  <c:v>120.79</c:v>
                </c:pt>
                <c:pt idx="4">
                  <c:v>117.31</c:v>
                </c:pt>
              </c:numCache>
            </c:numRef>
          </c:val>
          <c:extLst>
            <c:ext xmlns:c16="http://schemas.microsoft.com/office/drawing/2014/chart" uri="{C3380CC4-5D6E-409C-BE32-E72D297353CC}">
              <c16:uniqueId val="{00000000-FD2C-4148-9E73-EFBBCBBD60F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FD2C-4148-9E73-EFBBCBBD60F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68.16</c:v>
                </c:pt>
                <c:pt idx="1">
                  <c:v>62.33</c:v>
                </c:pt>
                <c:pt idx="2">
                  <c:v>65.94</c:v>
                </c:pt>
                <c:pt idx="3">
                  <c:v>68.33</c:v>
                </c:pt>
                <c:pt idx="4">
                  <c:v>70.38</c:v>
                </c:pt>
              </c:numCache>
            </c:numRef>
          </c:val>
          <c:extLst>
            <c:ext xmlns:c16="http://schemas.microsoft.com/office/drawing/2014/chart" uri="{C3380CC4-5D6E-409C-BE32-E72D297353CC}">
              <c16:uniqueId val="{00000000-9FFD-4258-8D24-B680200B1EC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9FFD-4258-8D24-B680200B1EC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栃木県</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59" t="str">
        <f>データ!$M$6</f>
        <v>非設置</v>
      </c>
      <c r="AE8" s="59"/>
      <c r="AF8" s="59"/>
      <c r="AG8" s="59"/>
      <c r="AH8" s="59"/>
      <c r="AI8" s="59"/>
      <c r="AJ8" s="59"/>
      <c r="AK8" s="4"/>
      <c r="AL8" s="60">
        <f>データ!$R$6</f>
        <v>1976121</v>
      </c>
      <c r="AM8" s="60"/>
      <c r="AN8" s="60"/>
      <c r="AO8" s="60"/>
      <c r="AP8" s="60"/>
      <c r="AQ8" s="60"/>
      <c r="AR8" s="60"/>
      <c r="AS8" s="60"/>
      <c r="AT8" s="51">
        <f>データ!$S$6</f>
        <v>6408.09</v>
      </c>
      <c r="AU8" s="52"/>
      <c r="AV8" s="52"/>
      <c r="AW8" s="52"/>
      <c r="AX8" s="52"/>
      <c r="AY8" s="52"/>
      <c r="AZ8" s="52"/>
      <c r="BA8" s="52"/>
      <c r="BB8" s="53">
        <f>データ!$T$6</f>
        <v>308.38</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87.12</v>
      </c>
      <c r="J10" s="52"/>
      <c r="K10" s="52"/>
      <c r="L10" s="52"/>
      <c r="M10" s="52"/>
      <c r="N10" s="52"/>
      <c r="O10" s="63"/>
      <c r="P10" s="53">
        <f>データ!$P$6</f>
        <v>96.13</v>
      </c>
      <c r="Q10" s="53"/>
      <c r="R10" s="53"/>
      <c r="S10" s="53"/>
      <c r="T10" s="53"/>
      <c r="U10" s="53"/>
      <c r="V10" s="53"/>
      <c r="W10" s="60">
        <f>データ!$Q$6</f>
        <v>0</v>
      </c>
      <c r="X10" s="60"/>
      <c r="Y10" s="60"/>
      <c r="Z10" s="60"/>
      <c r="AA10" s="60"/>
      <c r="AB10" s="60"/>
      <c r="AC10" s="60"/>
      <c r="AD10" s="2"/>
      <c r="AE10" s="2"/>
      <c r="AF10" s="2"/>
      <c r="AG10" s="2"/>
      <c r="AH10" s="4"/>
      <c r="AI10" s="4"/>
      <c r="AJ10" s="4"/>
      <c r="AK10" s="4"/>
      <c r="AL10" s="60">
        <f>データ!$U$6</f>
        <v>822761</v>
      </c>
      <c r="AM10" s="60"/>
      <c r="AN10" s="60"/>
      <c r="AO10" s="60"/>
      <c r="AP10" s="60"/>
      <c r="AQ10" s="60"/>
      <c r="AR10" s="60"/>
      <c r="AS10" s="60"/>
      <c r="AT10" s="51">
        <f>データ!$V$6</f>
        <v>1761.72</v>
      </c>
      <c r="AU10" s="52"/>
      <c r="AV10" s="52"/>
      <c r="AW10" s="52"/>
      <c r="AX10" s="52"/>
      <c r="AY10" s="52"/>
      <c r="AZ10" s="52"/>
      <c r="BA10" s="52"/>
      <c r="BB10" s="53">
        <f>データ!$W$6</f>
        <v>467.02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104</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LMooeRLNmjtiTV2RJ4xJBCH7eJlA7FxqDfIiHotYYNwRZFSBKxhlutEmytzkrSIaySmxlo4zsljanq+mn0q6Ow==" saltValue="+C/NdzGRsjn1Q8ZOH7HI+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27</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52</v>
      </c>
      <c r="B4" s="31"/>
      <c r="C4" s="31"/>
      <c r="D4" s="31"/>
      <c r="E4" s="31"/>
      <c r="F4" s="31"/>
      <c r="G4" s="31"/>
      <c r="H4" s="90"/>
      <c r="I4" s="91"/>
      <c r="J4" s="91"/>
      <c r="K4" s="91"/>
      <c r="L4" s="91"/>
      <c r="M4" s="91"/>
      <c r="N4" s="91"/>
      <c r="O4" s="91"/>
      <c r="P4" s="91"/>
      <c r="Q4" s="91"/>
      <c r="R4" s="91"/>
      <c r="S4" s="91"/>
      <c r="T4" s="91"/>
      <c r="U4" s="91"/>
      <c r="V4" s="91"/>
      <c r="W4" s="92"/>
      <c r="X4" s="86" t="s">
        <v>53</v>
      </c>
      <c r="Y4" s="86"/>
      <c r="Z4" s="86"/>
      <c r="AA4" s="86"/>
      <c r="AB4" s="86"/>
      <c r="AC4" s="86"/>
      <c r="AD4" s="86"/>
      <c r="AE4" s="86"/>
      <c r="AF4" s="86"/>
      <c r="AG4" s="86"/>
      <c r="AH4" s="86"/>
      <c r="AI4" s="86" t="s">
        <v>54</v>
      </c>
      <c r="AJ4" s="86"/>
      <c r="AK4" s="86"/>
      <c r="AL4" s="86"/>
      <c r="AM4" s="86"/>
      <c r="AN4" s="86"/>
      <c r="AO4" s="86"/>
      <c r="AP4" s="86"/>
      <c r="AQ4" s="86"/>
      <c r="AR4" s="86"/>
      <c r="AS4" s="86"/>
      <c r="AT4" s="86" t="s">
        <v>55</v>
      </c>
      <c r="AU4" s="86"/>
      <c r="AV4" s="86"/>
      <c r="AW4" s="86"/>
      <c r="AX4" s="86"/>
      <c r="AY4" s="86"/>
      <c r="AZ4" s="86"/>
      <c r="BA4" s="86"/>
      <c r="BB4" s="86"/>
      <c r="BC4" s="86"/>
      <c r="BD4" s="86"/>
      <c r="BE4" s="86" t="s">
        <v>56</v>
      </c>
      <c r="BF4" s="86"/>
      <c r="BG4" s="86"/>
      <c r="BH4" s="86"/>
      <c r="BI4" s="86"/>
      <c r="BJ4" s="86"/>
      <c r="BK4" s="86"/>
      <c r="BL4" s="86"/>
      <c r="BM4" s="86"/>
      <c r="BN4" s="86"/>
      <c r="BO4" s="86"/>
      <c r="BP4" s="86" t="s">
        <v>57</v>
      </c>
      <c r="BQ4" s="86"/>
      <c r="BR4" s="86"/>
      <c r="BS4" s="86"/>
      <c r="BT4" s="86"/>
      <c r="BU4" s="86"/>
      <c r="BV4" s="86"/>
      <c r="BW4" s="86"/>
      <c r="BX4" s="86"/>
      <c r="BY4" s="86"/>
      <c r="BZ4" s="86"/>
      <c r="CA4" s="86" t="s">
        <v>58</v>
      </c>
      <c r="CB4" s="86"/>
      <c r="CC4" s="86"/>
      <c r="CD4" s="86"/>
      <c r="CE4" s="86"/>
      <c r="CF4" s="86"/>
      <c r="CG4" s="86"/>
      <c r="CH4" s="86"/>
      <c r="CI4" s="86"/>
      <c r="CJ4" s="86"/>
      <c r="CK4" s="86"/>
      <c r="CL4" s="86" t="s">
        <v>59</v>
      </c>
      <c r="CM4" s="86"/>
      <c r="CN4" s="86"/>
      <c r="CO4" s="86"/>
      <c r="CP4" s="86"/>
      <c r="CQ4" s="86"/>
      <c r="CR4" s="86"/>
      <c r="CS4" s="86"/>
      <c r="CT4" s="86"/>
      <c r="CU4" s="86"/>
      <c r="CV4" s="86"/>
      <c r="CW4" s="86" t="s">
        <v>60</v>
      </c>
      <c r="CX4" s="86"/>
      <c r="CY4" s="86"/>
      <c r="CZ4" s="86"/>
      <c r="DA4" s="86"/>
      <c r="DB4" s="86"/>
      <c r="DC4" s="86"/>
      <c r="DD4" s="86"/>
      <c r="DE4" s="86"/>
      <c r="DF4" s="86"/>
      <c r="DG4" s="86"/>
      <c r="DH4" s="86" t="s">
        <v>61</v>
      </c>
      <c r="DI4" s="86"/>
      <c r="DJ4" s="86"/>
      <c r="DK4" s="86"/>
      <c r="DL4" s="86"/>
      <c r="DM4" s="86"/>
      <c r="DN4" s="86"/>
      <c r="DO4" s="86"/>
      <c r="DP4" s="86"/>
      <c r="DQ4" s="86"/>
      <c r="DR4" s="86"/>
      <c r="DS4" s="86" t="s">
        <v>62</v>
      </c>
      <c r="DT4" s="86"/>
      <c r="DU4" s="86"/>
      <c r="DV4" s="86"/>
      <c r="DW4" s="86"/>
      <c r="DX4" s="86"/>
      <c r="DY4" s="86"/>
      <c r="DZ4" s="86"/>
      <c r="EA4" s="86"/>
      <c r="EB4" s="86"/>
      <c r="EC4" s="86"/>
      <c r="ED4" s="86" t="s">
        <v>63</v>
      </c>
      <c r="EE4" s="86"/>
      <c r="EF4" s="86"/>
      <c r="EG4" s="86"/>
      <c r="EH4" s="86"/>
      <c r="EI4" s="86"/>
      <c r="EJ4" s="86"/>
      <c r="EK4" s="86"/>
      <c r="EL4" s="86"/>
      <c r="EM4" s="86"/>
      <c r="EN4" s="86"/>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2018</v>
      </c>
      <c r="C6" s="34">
        <f t="shared" ref="C6:W6" si="3">C7</f>
        <v>90000</v>
      </c>
      <c r="D6" s="34">
        <f t="shared" si="3"/>
        <v>46</v>
      </c>
      <c r="E6" s="34">
        <f t="shared" si="3"/>
        <v>1</v>
      </c>
      <c r="F6" s="34">
        <f t="shared" si="3"/>
        <v>0</v>
      </c>
      <c r="G6" s="34">
        <f t="shared" si="3"/>
        <v>2</v>
      </c>
      <c r="H6" s="34" t="str">
        <f t="shared" si="3"/>
        <v>栃木県</v>
      </c>
      <c r="I6" s="34" t="str">
        <f t="shared" si="3"/>
        <v>法適用</v>
      </c>
      <c r="J6" s="34" t="str">
        <f t="shared" si="3"/>
        <v>水道事業</v>
      </c>
      <c r="K6" s="34" t="str">
        <f t="shared" si="3"/>
        <v>用水供給事業</v>
      </c>
      <c r="L6" s="34" t="str">
        <f t="shared" si="3"/>
        <v>B</v>
      </c>
      <c r="M6" s="34" t="str">
        <f t="shared" si="3"/>
        <v>非設置</v>
      </c>
      <c r="N6" s="35" t="str">
        <f t="shared" si="3"/>
        <v>-</v>
      </c>
      <c r="O6" s="35">
        <f t="shared" si="3"/>
        <v>87.12</v>
      </c>
      <c r="P6" s="35">
        <f t="shared" si="3"/>
        <v>96.13</v>
      </c>
      <c r="Q6" s="35">
        <f t="shared" si="3"/>
        <v>0</v>
      </c>
      <c r="R6" s="35">
        <f t="shared" si="3"/>
        <v>1976121</v>
      </c>
      <c r="S6" s="35">
        <f t="shared" si="3"/>
        <v>6408.09</v>
      </c>
      <c r="T6" s="35">
        <f t="shared" si="3"/>
        <v>308.38</v>
      </c>
      <c r="U6" s="35">
        <f t="shared" si="3"/>
        <v>822761</v>
      </c>
      <c r="V6" s="35">
        <f t="shared" si="3"/>
        <v>1761.72</v>
      </c>
      <c r="W6" s="35">
        <f t="shared" si="3"/>
        <v>467.02</v>
      </c>
      <c r="X6" s="36">
        <f>IF(X7="",NA(),X7)</f>
        <v>124.71</v>
      </c>
      <c r="Y6" s="36">
        <f t="shared" ref="Y6:AG6" si="4">IF(Y7="",NA(),Y7)</f>
        <v>135.49</v>
      </c>
      <c r="Z6" s="36">
        <f t="shared" si="4"/>
        <v>128.46</v>
      </c>
      <c r="AA6" s="36">
        <f t="shared" si="4"/>
        <v>121.64</v>
      </c>
      <c r="AB6" s="36">
        <f t="shared" si="4"/>
        <v>118.23</v>
      </c>
      <c r="AC6" s="36">
        <f t="shared" si="4"/>
        <v>113.47</v>
      </c>
      <c r="AD6" s="36">
        <f t="shared" si="4"/>
        <v>113.33</v>
      </c>
      <c r="AE6" s="36">
        <f t="shared" si="4"/>
        <v>114.05</v>
      </c>
      <c r="AF6" s="36">
        <f t="shared" si="4"/>
        <v>114.26</v>
      </c>
      <c r="AG6" s="36">
        <f t="shared" si="4"/>
        <v>112.98</v>
      </c>
      <c r="AH6" s="35" t="str">
        <f>IF(AH7="","",IF(AH7="-","【-】","【"&amp;SUBSTITUTE(TEXT(AH7,"#,##0.00"),"-","△")&amp;"】"))</f>
        <v>【112.98】</v>
      </c>
      <c r="AI6" s="35">
        <f>IF(AI7="",NA(),AI7)</f>
        <v>0</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2615.85</v>
      </c>
      <c r="AU6" s="36">
        <f t="shared" ref="AU6:BC6" si="6">IF(AU7="",NA(),AU7)</f>
        <v>3165.81</v>
      </c>
      <c r="AV6" s="36">
        <f t="shared" si="6"/>
        <v>3127.16</v>
      </c>
      <c r="AW6" s="36">
        <f t="shared" si="6"/>
        <v>1716.86</v>
      </c>
      <c r="AX6" s="36">
        <f t="shared" si="6"/>
        <v>3351.55</v>
      </c>
      <c r="AY6" s="36">
        <f t="shared" si="6"/>
        <v>200.22</v>
      </c>
      <c r="AZ6" s="36">
        <f t="shared" si="6"/>
        <v>212.95</v>
      </c>
      <c r="BA6" s="36">
        <f t="shared" si="6"/>
        <v>224.41</v>
      </c>
      <c r="BB6" s="36">
        <f t="shared" si="6"/>
        <v>243.44</v>
      </c>
      <c r="BC6" s="36">
        <f t="shared" si="6"/>
        <v>258.49</v>
      </c>
      <c r="BD6" s="35" t="str">
        <f>IF(BD7="","",IF(BD7="-","【-】","【"&amp;SUBSTITUTE(TEXT(BD7,"#,##0.00"),"-","△")&amp;"】"))</f>
        <v>【258.49】</v>
      </c>
      <c r="BE6" s="36">
        <f>IF(BE7="",NA(),BE7)</f>
        <v>77</v>
      </c>
      <c r="BF6" s="36">
        <f t="shared" ref="BF6:BN6" si="7">IF(BF7="",NA(),BF7)</f>
        <v>65.28</v>
      </c>
      <c r="BG6" s="36">
        <f t="shared" si="7"/>
        <v>55.45</v>
      </c>
      <c r="BH6" s="36">
        <f t="shared" si="7"/>
        <v>47.02</v>
      </c>
      <c r="BI6" s="36">
        <f t="shared" si="7"/>
        <v>39.729999999999997</v>
      </c>
      <c r="BJ6" s="36">
        <f t="shared" si="7"/>
        <v>351.06</v>
      </c>
      <c r="BK6" s="36">
        <f t="shared" si="7"/>
        <v>333.48</v>
      </c>
      <c r="BL6" s="36">
        <f t="shared" si="7"/>
        <v>320.31</v>
      </c>
      <c r="BM6" s="36">
        <f t="shared" si="7"/>
        <v>303.26</v>
      </c>
      <c r="BN6" s="36">
        <f t="shared" si="7"/>
        <v>290.31</v>
      </c>
      <c r="BO6" s="35" t="str">
        <f>IF(BO7="","",IF(BO7="-","【-】","【"&amp;SUBSTITUTE(TEXT(BO7,"#,##0.00"),"-","△")&amp;"】"))</f>
        <v>【290.31】</v>
      </c>
      <c r="BP6" s="36">
        <f>IF(BP7="",NA(),BP7)</f>
        <v>121.48</v>
      </c>
      <c r="BQ6" s="36">
        <f t="shared" ref="BQ6:BY6" si="8">IF(BQ7="",NA(),BQ7)</f>
        <v>132.85</v>
      </c>
      <c r="BR6" s="36">
        <f t="shared" si="8"/>
        <v>125.57</v>
      </c>
      <c r="BS6" s="36">
        <f t="shared" si="8"/>
        <v>120.79</v>
      </c>
      <c r="BT6" s="36">
        <f t="shared" si="8"/>
        <v>117.31</v>
      </c>
      <c r="BU6" s="36">
        <f t="shared" si="8"/>
        <v>112.92</v>
      </c>
      <c r="BV6" s="36">
        <f t="shared" si="8"/>
        <v>112.81</v>
      </c>
      <c r="BW6" s="36">
        <f t="shared" si="8"/>
        <v>113.88</v>
      </c>
      <c r="BX6" s="36">
        <f t="shared" si="8"/>
        <v>114.14</v>
      </c>
      <c r="BY6" s="36">
        <f t="shared" si="8"/>
        <v>112.83</v>
      </c>
      <c r="BZ6" s="35" t="str">
        <f>IF(BZ7="","",IF(BZ7="-","【-】","【"&amp;SUBSTITUTE(TEXT(BZ7,"#,##0.00"),"-","△")&amp;"】"))</f>
        <v>【112.83】</v>
      </c>
      <c r="CA6" s="36">
        <f>IF(CA7="",NA(),CA7)</f>
        <v>68.16</v>
      </c>
      <c r="CB6" s="36">
        <f t="shared" ref="CB6:CJ6" si="9">IF(CB7="",NA(),CB7)</f>
        <v>62.33</v>
      </c>
      <c r="CC6" s="36">
        <f t="shared" si="9"/>
        <v>65.94</v>
      </c>
      <c r="CD6" s="36">
        <f t="shared" si="9"/>
        <v>68.33</v>
      </c>
      <c r="CE6" s="36">
        <f t="shared" si="9"/>
        <v>70.38</v>
      </c>
      <c r="CF6" s="36">
        <f t="shared" si="9"/>
        <v>75.3</v>
      </c>
      <c r="CG6" s="36">
        <f t="shared" si="9"/>
        <v>75.3</v>
      </c>
      <c r="CH6" s="36">
        <f t="shared" si="9"/>
        <v>74.02</v>
      </c>
      <c r="CI6" s="36">
        <f t="shared" si="9"/>
        <v>73.03</v>
      </c>
      <c r="CJ6" s="36">
        <f t="shared" si="9"/>
        <v>73.86</v>
      </c>
      <c r="CK6" s="35" t="str">
        <f>IF(CK7="","",IF(CK7="-","【-】","【"&amp;SUBSTITUTE(TEXT(CK7,"#,##0.00"),"-","△")&amp;"】"))</f>
        <v>【73.86】</v>
      </c>
      <c r="CL6" s="36">
        <f>IF(CL7="",NA(),CL7)</f>
        <v>70.87</v>
      </c>
      <c r="CM6" s="36">
        <f t="shared" ref="CM6:CU6" si="10">IF(CM7="",NA(),CM7)</f>
        <v>70.489999999999995</v>
      </c>
      <c r="CN6" s="36">
        <f t="shared" si="10"/>
        <v>71.22</v>
      </c>
      <c r="CO6" s="36">
        <f t="shared" si="10"/>
        <v>71.92</v>
      </c>
      <c r="CP6" s="36">
        <f t="shared" si="10"/>
        <v>71.53</v>
      </c>
      <c r="CQ6" s="36">
        <f t="shared" si="10"/>
        <v>62.69</v>
      </c>
      <c r="CR6" s="36">
        <f t="shared" si="10"/>
        <v>61.82</v>
      </c>
      <c r="CS6" s="36">
        <f t="shared" si="10"/>
        <v>61.66</v>
      </c>
      <c r="CT6" s="36">
        <f t="shared" si="10"/>
        <v>62.19</v>
      </c>
      <c r="CU6" s="36">
        <f t="shared" si="10"/>
        <v>61.77</v>
      </c>
      <c r="CV6" s="35" t="str">
        <f>IF(CV7="","",IF(CV7="-","【-】","【"&amp;SUBSTITUTE(TEXT(CV7,"#,##0.00"),"-","△")&amp;"】"))</f>
        <v>【61.77】</v>
      </c>
      <c r="CW6" s="36">
        <f>IF(CW7="",NA(),CW7)</f>
        <v>100.58</v>
      </c>
      <c r="CX6" s="36">
        <f t="shared" ref="CX6:DF6" si="11">IF(CX7="",NA(),CX7)</f>
        <v>100.65</v>
      </c>
      <c r="CY6" s="36">
        <f t="shared" si="11"/>
        <v>100.1</v>
      </c>
      <c r="CZ6" s="36">
        <f t="shared" si="11"/>
        <v>100</v>
      </c>
      <c r="DA6" s="36">
        <f t="shared" si="11"/>
        <v>100.07</v>
      </c>
      <c r="DB6" s="36">
        <f t="shared" si="11"/>
        <v>100.12</v>
      </c>
      <c r="DC6" s="36">
        <f t="shared" si="11"/>
        <v>100.03</v>
      </c>
      <c r="DD6" s="36">
        <f t="shared" si="11"/>
        <v>100.05</v>
      </c>
      <c r="DE6" s="36">
        <f t="shared" si="11"/>
        <v>100.05</v>
      </c>
      <c r="DF6" s="36">
        <f t="shared" si="11"/>
        <v>100.08</v>
      </c>
      <c r="DG6" s="35" t="str">
        <f>IF(DG7="","",IF(DG7="-","【-】","【"&amp;SUBSTITUTE(TEXT(DG7,"#,##0.00"),"-","△")&amp;"】"))</f>
        <v>【100.08】</v>
      </c>
      <c r="DH6" s="36">
        <f>IF(DH7="",NA(),DH7)</f>
        <v>61.77</v>
      </c>
      <c r="DI6" s="36">
        <f t="shared" ref="DI6:DQ6" si="12">IF(DI7="",NA(),DI7)</f>
        <v>62.81</v>
      </c>
      <c r="DJ6" s="36">
        <f t="shared" si="12"/>
        <v>59.05</v>
      </c>
      <c r="DK6" s="36">
        <f t="shared" si="12"/>
        <v>58.92</v>
      </c>
      <c r="DL6" s="36">
        <f t="shared" si="12"/>
        <v>57.66</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6">
        <f t="shared" ref="DT6:EB6" si="13">IF(DT7="",NA(),DT7)</f>
        <v>7.78</v>
      </c>
      <c r="DU6" s="36">
        <f t="shared" si="13"/>
        <v>12.17</v>
      </c>
      <c r="DV6" s="36">
        <f t="shared" si="13"/>
        <v>32.869999999999997</v>
      </c>
      <c r="DW6" s="36">
        <f t="shared" si="13"/>
        <v>37.99</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90000</v>
      </c>
      <c r="D7" s="38">
        <v>46</v>
      </c>
      <c r="E7" s="38">
        <v>1</v>
      </c>
      <c r="F7" s="38">
        <v>0</v>
      </c>
      <c r="G7" s="38">
        <v>2</v>
      </c>
      <c r="H7" s="38" t="s">
        <v>92</v>
      </c>
      <c r="I7" s="38" t="s">
        <v>93</v>
      </c>
      <c r="J7" s="38" t="s">
        <v>94</v>
      </c>
      <c r="K7" s="38" t="s">
        <v>95</v>
      </c>
      <c r="L7" s="38" t="s">
        <v>96</v>
      </c>
      <c r="M7" s="38" t="s">
        <v>97</v>
      </c>
      <c r="N7" s="39" t="s">
        <v>98</v>
      </c>
      <c r="O7" s="39">
        <v>87.12</v>
      </c>
      <c r="P7" s="39">
        <v>96.13</v>
      </c>
      <c r="Q7" s="39">
        <v>0</v>
      </c>
      <c r="R7" s="39">
        <v>1976121</v>
      </c>
      <c r="S7" s="39">
        <v>6408.09</v>
      </c>
      <c r="T7" s="39">
        <v>308.38</v>
      </c>
      <c r="U7" s="39">
        <v>822761</v>
      </c>
      <c r="V7" s="39">
        <v>1761.72</v>
      </c>
      <c r="W7" s="39">
        <v>467.02</v>
      </c>
      <c r="X7" s="39">
        <v>124.71</v>
      </c>
      <c r="Y7" s="39">
        <v>135.49</v>
      </c>
      <c r="Z7" s="39">
        <v>128.46</v>
      </c>
      <c r="AA7" s="39">
        <v>121.64</v>
      </c>
      <c r="AB7" s="39">
        <v>118.23</v>
      </c>
      <c r="AC7" s="39">
        <v>113.47</v>
      </c>
      <c r="AD7" s="39">
        <v>113.33</v>
      </c>
      <c r="AE7" s="39">
        <v>114.05</v>
      </c>
      <c r="AF7" s="39">
        <v>114.26</v>
      </c>
      <c r="AG7" s="39">
        <v>112.98</v>
      </c>
      <c r="AH7" s="39">
        <v>112.98</v>
      </c>
      <c r="AI7" s="39">
        <v>0</v>
      </c>
      <c r="AJ7" s="39">
        <v>0</v>
      </c>
      <c r="AK7" s="39">
        <v>0</v>
      </c>
      <c r="AL7" s="39">
        <v>0</v>
      </c>
      <c r="AM7" s="39">
        <v>0</v>
      </c>
      <c r="AN7" s="39">
        <v>16.89</v>
      </c>
      <c r="AO7" s="39">
        <v>17.39</v>
      </c>
      <c r="AP7" s="39">
        <v>12.65</v>
      </c>
      <c r="AQ7" s="39">
        <v>10.58</v>
      </c>
      <c r="AR7" s="39">
        <v>10.49</v>
      </c>
      <c r="AS7" s="39">
        <v>10.49</v>
      </c>
      <c r="AT7" s="39">
        <v>2615.85</v>
      </c>
      <c r="AU7" s="39">
        <v>3165.81</v>
      </c>
      <c r="AV7" s="39">
        <v>3127.16</v>
      </c>
      <c r="AW7" s="39">
        <v>1716.86</v>
      </c>
      <c r="AX7" s="39">
        <v>3351.55</v>
      </c>
      <c r="AY7" s="39">
        <v>200.22</v>
      </c>
      <c r="AZ7" s="39">
        <v>212.95</v>
      </c>
      <c r="BA7" s="39">
        <v>224.41</v>
      </c>
      <c r="BB7" s="39">
        <v>243.44</v>
      </c>
      <c r="BC7" s="39">
        <v>258.49</v>
      </c>
      <c r="BD7" s="39">
        <v>258.49</v>
      </c>
      <c r="BE7" s="39">
        <v>77</v>
      </c>
      <c r="BF7" s="39">
        <v>65.28</v>
      </c>
      <c r="BG7" s="39">
        <v>55.45</v>
      </c>
      <c r="BH7" s="39">
        <v>47.02</v>
      </c>
      <c r="BI7" s="39">
        <v>39.729999999999997</v>
      </c>
      <c r="BJ7" s="39">
        <v>351.06</v>
      </c>
      <c r="BK7" s="39">
        <v>333.48</v>
      </c>
      <c r="BL7" s="39">
        <v>320.31</v>
      </c>
      <c r="BM7" s="39">
        <v>303.26</v>
      </c>
      <c r="BN7" s="39">
        <v>290.31</v>
      </c>
      <c r="BO7" s="39">
        <v>290.31</v>
      </c>
      <c r="BP7" s="39">
        <v>121.48</v>
      </c>
      <c r="BQ7" s="39">
        <v>132.85</v>
      </c>
      <c r="BR7" s="39">
        <v>125.57</v>
      </c>
      <c r="BS7" s="39">
        <v>120.79</v>
      </c>
      <c r="BT7" s="39">
        <v>117.31</v>
      </c>
      <c r="BU7" s="39">
        <v>112.92</v>
      </c>
      <c r="BV7" s="39">
        <v>112.81</v>
      </c>
      <c r="BW7" s="39">
        <v>113.88</v>
      </c>
      <c r="BX7" s="39">
        <v>114.14</v>
      </c>
      <c r="BY7" s="39">
        <v>112.83</v>
      </c>
      <c r="BZ7" s="39">
        <v>112.83</v>
      </c>
      <c r="CA7" s="39">
        <v>68.16</v>
      </c>
      <c r="CB7" s="39">
        <v>62.33</v>
      </c>
      <c r="CC7" s="39">
        <v>65.94</v>
      </c>
      <c r="CD7" s="39">
        <v>68.33</v>
      </c>
      <c r="CE7" s="39">
        <v>70.38</v>
      </c>
      <c r="CF7" s="39">
        <v>75.3</v>
      </c>
      <c r="CG7" s="39">
        <v>75.3</v>
      </c>
      <c r="CH7" s="39">
        <v>74.02</v>
      </c>
      <c r="CI7" s="39">
        <v>73.03</v>
      </c>
      <c r="CJ7" s="39">
        <v>73.86</v>
      </c>
      <c r="CK7" s="39">
        <v>73.86</v>
      </c>
      <c r="CL7" s="39">
        <v>70.87</v>
      </c>
      <c r="CM7" s="39">
        <v>70.489999999999995</v>
      </c>
      <c r="CN7" s="39">
        <v>71.22</v>
      </c>
      <c r="CO7" s="39">
        <v>71.92</v>
      </c>
      <c r="CP7" s="39">
        <v>71.53</v>
      </c>
      <c r="CQ7" s="39">
        <v>62.69</v>
      </c>
      <c r="CR7" s="39">
        <v>61.82</v>
      </c>
      <c r="CS7" s="39">
        <v>61.66</v>
      </c>
      <c r="CT7" s="39">
        <v>62.19</v>
      </c>
      <c r="CU7" s="39">
        <v>61.77</v>
      </c>
      <c r="CV7" s="39">
        <v>61.77</v>
      </c>
      <c r="CW7" s="39">
        <v>100.58</v>
      </c>
      <c r="CX7" s="39">
        <v>100.65</v>
      </c>
      <c r="CY7" s="39">
        <v>100.1</v>
      </c>
      <c r="CZ7" s="39">
        <v>100</v>
      </c>
      <c r="DA7" s="39">
        <v>100.07</v>
      </c>
      <c r="DB7" s="39">
        <v>100.12</v>
      </c>
      <c r="DC7" s="39">
        <v>100.03</v>
      </c>
      <c r="DD7" s="39">
        <v>100.05</v>
      </c>
      <c r="DE7" s="39">
        <v>100.05</v>
      </c>
      <c r="DF7" s="39">
        <v>100.08</v>
      </c>
      <c r="DG7" s="39">
        <v>100.08</v>
      </c>
      <c r="DH7" s="39">
        <v>61.77</v>
      </c>
      <c r="DI7" s="39">
        <v>62.81</v>
      </c>
      <c r="DJ7" s="39">
        <v>59.05</v>
      </c>
      <c r="DK7" s="39">
        <v>58.92</v>
      </c>
      <c r="DL7" s="39">
        <v>57.66</v>
      </c>
      <c r="DM7" s="39">
        <v>51.44</v>
      </c>
      <c r="DN7" s="39">
        <v>52.4</v>
      </c>
      <c r="DO7" s="39">
        <v>53.56</v>
      </c>
      <c r="DP7" s="39">
        <v>54.73</v>
      </c>
      <c r="DQ7" s="39">
        <v>55.77</v>
      </c>
      <c r="DR7" s="39">
        <v>55.77</v>
      </c>
      <c r="DS7" s="39">
        <v>0</v>
      </c>
      <c r="DT7" s="39">
        <v>7.78</v>
      </c>
      <c r="DU7" s="39">
        <v>12.17</v>
      </c>
      <c r="DV7" s="39">
        <v>32.869999999999997</v>
      </c>
      <c r="DW7" s="39">
        <v>37.99</v>
      </c>
      <c r="DX7" s="39">
        <v>16.77</v>
      </c>
      <c r="DY7" s="39">
        <v>18.05</v>
      </c>
      <c r="DZ7" s="39">
        <v>19.440000000000001</v>
      </c>
      <c r="EA7" s="39">
        <v>22.46</v>
      </c>
      <c r="EB7" s="39">
        <v>25.84</v>
      </c>
      <c r="EC7" s="39">
        <v>25.84</v>
      </c>
      <c r="ED7" s="39">
        <v>0</v>
      </c>
      <c r="EE7" s="39">
        <v>0</v>
      </c>
      <c r="EF7" s="39">
        <v>0</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2020-01-28T08:06:40Z</cp:lastPrinted>
  <dcterms:created xsi:type="dcterms:W3CDTF">2019-12-05T04:11:24Z</dcterms:created>
  <dcterms:modified xsi:type="dcterms:W3CDTF">2020-01-28T08:56:58Z</dcterms:modified>
  <cp:category/>
</cp:coreProperties>
</file>