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 経営チーム ★\0504 決算統計\R01決算統計\05_経営比較分析\●作業場所\"/>
    </mc:Choice>
  </mc:AlternateContent>
  <workbookProtection workbookAlgorithmName="SHA-512" workbookHashValue="RuqBxcfvmwobSi58VAWNDsFklnSw6Y8GV9Xz9n7Rk+Uh7PGJhfgf+hTq2BsDrNYRxpca9XWPcUSygzqWZDNt+g==" workbookSaltValue="Dp35WOdjRu2yxKIT+4B1qQ==" workbookSpinCount="100000" lockStructure="1"/>
  <bookViews>
    <workbookView xWindow="0" yWindow="0" windowWidth="28620" windowHeight="12270"/>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R8" i="5"/>
  <c r="HI8" i="5"/>
  <c r="HH8" i="5"/>
  <c r="GY8" i="5"/>
  <c r="HB12" i="5" s="1"/>
  <c r="GX8" i="5"/>
  <c r="GW8" i="5"/>
  <c r="GM8" i="5"/>
  <c r="GD8" i="5"/>
  <c r="GH12" i="5" s="1"/>
  <c r="GC8" i="5"/>
  <c r="FS8" i="5"/>
  <c r="FJ8" i="5"/>
  <c r="FL12" i="5" s="1"/>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l="1"/>
  <c r="GO18" i="5"/>
  <c r="GR18" i="5"/>
  <c r="GN18" i="5"/>
  <c r="GQ18" i="5"/>
  <c r="GP12" i="5"/>
  <c r="GO12" i="5"/>
  <c r="GR12" i="5"/>
  <c r="GN12" i="5"/>
  <c r="GQ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R10" i="5"/>
  <c r="KC10" i="5"/>
  <c r="IN10" i="5"/>
  <c r="GZ10" i="5"/>
  <c r="FK10" i="5"/>
  <c r="DV10" i="5"/>
  <c r="CG10" i="5"/>
  <c r="H11" i="4"/>
  <c r="LH10" i="5"/>
  <c r="JS10" i="5"/>
  <c r="ID10" i="5"/>
  <c r="GO10" i="5"/>
  <c r="FA10" i="5"/>
  <c r="DL10" i="5"/>
  <c r="BV10" i="5"/>
  <c r="ML10" i="5"/>
  <c r="KX10" i="5"/>
  <c r="JI10" i="5"/>
  <c r="HT10" i="5"/>
  <c r="GE10" i="5"/>
  <c r="EP10" i="5"/>
  <c r="DB10" i="5"/>
  <c r="BK10" i="5"/>
  <c r="MB10" i="5"/>
  <c r="KM10" i="5"/>
  <c r="IY10" i="5"/>
  <c r="HJ10" i="5"/>
  <c r="FU10" i="5"/>
  <c r="EF10" i="5"/>
  <c r="CQ10" i="5"/>
  <c r="AZ10" i="5"/>
  <c r="HM18" i="5"/>
  <c r="HI18" i="5"/>
  <c r="HK12" i="5"/>
  <c r="HL18" i="5"/>
  <c r="HK18" i="5"/>
  <c r="HM12" i="5"/>
  <c r="HJ18" i="5"/>
  <c r="HL12" i="5"/>
  <c r="IE18" i="5"/>
  <c r="IG12" i="5"/>
  <c r="IC12" i="5"/>
  <c r="ID18" i="5"/>
  <c r="IF12" i="5"/>
  <c r="IG18" i="5"/>
  <c r="IC18" i="5"/>
  <c r="IE12" i="5"/>
  <c r="IF18" i="5"/>
  <c r="ID12"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GZ18" i="5"/>
  <c r="HC18" i="5"/>
  <c r="GY18" i="5"/>
  <c r="HB18" i="5"/>
  <c r="HA18" i="5"/>
  <c r="HC12" i="5"/>
  <c r="HV18" i="5"/>
  <c r="HT12" i="5"/>
  <c r="HU18" i="5"/>
  <c r="HW12" i="5"/>
  <c r="HS12" i="5"/>
  <c r="HT18" i="5"/>
  <c r="HV12" i="5"/>
  <c r="HW18" i="5"/>
  <c r="HS18" i="5"/>
  <c r="HU12" i="5"/>
  <c r="IN18" i="5"/>
  <c r="IP12" i="5"/>
  <c r="IQ18" i="5"/>
  <c r="IM18" i="5"/>
  <c r="IO12" i="5"/>
  <c r="IP18" i="5"/>
  <c r="IN12" i="5"/>
  <c r="IO18" i="5"/>
  <c r="IQ12" i="5"/>
  <c r="IM12" i="5"/>
  <c r="LI18" i="5"/>
  <c r="LK12" i="5"/>
  <c r="LG12" i="5"/>
  <c r="LH18" i="5"/>
  <c r="LJ12" i="5"/>
  <c r="LK18" i="5"/>
  <c r="LG18" i="5"/>
  <c r="LI12" i="5"/>
  <c r="LJ18" i="5"/>
  <c r="LH12" i="5"/>
  <c r="ME18" i="5"/>
  <c r="MA18" i="5"/>
  <c r="MC12" i="5"/>
  <c r="MD18" i="5"/>
  <c r="MB12" i="5"/>
  <c r="MC18" i="5"/>
  <c r="ME12" i="5"/>
  <c r="MA12" i="5"/>
  <c r="MB18" i="5"/>
  <c r="MD12" i="5"/>
  <c r="B10" i="5"/>
  <c r="F10" i="5"/>
  <c r="FJ12" i="5"/>
  <c r="FN12" i="5"/>
  <c r="GF12" i="5"/>
  <c r="GY12" i="5"/>
  <c r="HI12" i="5"/>
  <c r="EZ8" i="5"/>
  <c r="FT8" i="5"/>
  <c r="JK18" i="5"/>
  <c r="JI12" i="5"/>
  <c r="JJ18" i="5"/>
  <c r="JL12" i="5"/>
  <c r="JH12" i="5"/>
  <c r="JI18" i="5"/>
  <c r="JK12" i="5"/>
  <c r="JL18" i="5"/>
  <c r="JH18" i="5"/>
  <c r="JJ12" i="5"/>
  <c r="KC18" i="5"/>
  <c r="KE12" i="5"/>
  <c r="KF18" i="5"/>
  <c r="KB18" i="5"/>
  <c r="KD12" i="5"/>
  <c r="KE18" i="5"/>
  <c r="KC12" i="5"/>
  <c r="KD18" i="5"/>
  <c r="KF12" i="5"/>
  <c r="KB12" i="5"/>
  <c r="FK12" i="5"/>
  <c r="GG12" i="5"/>
  <c r="GZ12" i="5"/>
  <c r="HJ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A10" i="5"/>
  <c r="KL10" i="5"/>
  <c r="IX10" i="5"/>
  <c r="HI10" i="5"/>
  <c r="FT10" i="5"/>
  <c r="EE10" i="5"/>
  <c r="CP10" i="5"/>
  <c r="AY10" i="5"/>
  <c r="F11" i="4"/>
  <c r="LQ10" i="5"/>
  <c r="KB10" i="5"/>
  <c r="IM10" i="5"/>
  <c r="GY10" i="5"/>
  <c r="FJ10" i="5"/>
  <c r="DU10" i="5"/>
  <c r="CF10" i="5"/>
  <c r="LG10" i="5"/>
  <c r="JR10" i="5"/>
  <c r="IC10" i="5"/>
  <c r="GN10" i="5"/>
  <c r="EZ10" i="5"/>
  <c r="DK10" i="5"/>
  <c r="BU10" i="5"/>
  <c r="MK10" i="5"/>
  <c r="KW10" i="5"/>
  <c r="JH10" i="5"/>
  <c r="HS10" i="5"/>
  <c r="GD10" i="5"/>
  <c r="EO10" i="5"/>
  <c r="DA10" i="5"/>
  <c r="BJ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I10" i="5"/>
  <c r="JT10" i="5"/>
  <c r="IE10" i="5"/>
  <c r="GP10" i="5"/>
  <c r="FB10" i="5"/>
  <c r="DM10" i="5"/>
  <c r="BW10" i="5"/>
  <c r="MM10" i="5"/>
  <c r="KY10" i="5"/>
  <c r="JJ10" i="5"/>
  <c r="HU10" i="5"/>
  <c r="GF10" i="5"/>
  <c r="EQ10" i="5"/>
  <c r="DC10" i="5"/>
  <c r="BL10" i="5"/>
  <c r="MC10" i="5"/>
  <c r="KN10" i="5"/>
  <c r="IZ10" i="5"/>
  <c r="HK10" i="5"/>
  <c r="FV10" i="5"/>
  <c r="EG10" i="5"/>
  <c r="CR10" i="5"/>
  <c r="BA10" i="5"/>
  <c r="LS10" i="5"/>
  <c r="KD10" i="5"/>
  <c r="IO10" i="5"/>
  <c r="HA10" i="5"/>
  <c r="FL10" i="5"/>
  <c r="DW10" i="5"/>
  <c r="CH10" i="5"/>
  <c r="J11" i="4"/>
  <c r="FX18" i="5"/>
  <c r="FT18" i="5"/>
  <c r="FW18" i="5"/>
  <c r="FV18" i="5"/>
  <c r="FU18" i="5"/>
  <c r="FX12" i="5"/>
  <c r="FT12" i="5"/>
  <c r="FW12" i="5"/>
  <c r="FV12" i="5"/>
  <c r="FU12" i="5"/>
  <c r="FB18" i="5"/>
  <c r="FA18" i="5"/>
  <c r="FD18" i="5"/>
  <c r="EZ18" i="5"/>
  <c r="FC18" i="5"/>
  <c r="FB12" i="5"/>
  <c r="FA12" i="5"/>
  <c r="FD12" i="5"/>
  <c r="EZ12" i="5"/>
  <c r="FC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N10" i="5"/>
  <c r="KZ10" i="5"/>
  <c r="JK10" i="5"/>
  <c r="HV10" i="5"/>
  <c r="GG10" i="5"/>
  <c r="ER10" i="5"/>
  <c r="DD10" i="5"/>
  <c r="BM10" i="5"/>
  <c r="L11" i="4"/>
  <c r="MD10" i="5"/>
  <c r="KO10" i="5"/>
  <c r="JA10" i="5"/>
  <c r="HL10" i="5"/>
  <c r="FW10" i="5"/>
  <c r="EH10" i="5"/>
  <c r="CS10" i="5"/>
  <c r="BB10" i="5"/>
  <c r="LT10" i="5"/>
  <c r="KE10" i="5"/>
  <c r="IP10" i="5"/>
  <c r="HB10" i="5"/>
  <c r="FM10" i="5"/>
  <c r="DX10" i="5"/>
  <c r="CI10" i="5"/>
  <c r="LJ10" i="5"/>
  <c r="JU10" i="5"/>
  <c r="IF10" i="5"/>
  <c r="GQ10" i="5"/>
  <c r="FC10" i="5"/>
  <c r="DN10" i="5"/>
  <c r="BX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E10" i="5"/>
  <c r="KP10" i="5"/>
  <c r="JB10" i="5"/>
  <c r="HM10" i="5"/>
  <c r="FX10" i="5"/>
  <c r="EI10" i="5"/>
  <c r="CT10" i="5"/>
  <c r="BC10" i="5"/>
  <c r="LU10" i="5"/>
  <c r="KF10" i="5"/>
  <c r="IQ10" i="5"/>
  <c r="HC10" i="5"/>
  <c r="FN10" i="5"/>
  <c r="DY10" i="5"/>
  <c r="CJ10" i="5"/>
  <c r="N11" i="4"/>
  <c r="LK10" i="5"/>
  <c r="JV10" i="5"/>
  <c r="IG10" i="5"/>
  <c r="GR10" i="5"/>
  <c r="FD10" i="5"/>
  <c r="DO10" i="5"/>
  <c r="BY10" i="5"/>
  <c r="MO10" i="5"/>
  <c r="LA10" i="5"/>
  <c r="JL10" i="5"/>
  <c r="HW10" i="5"/>
  <c r="GH10" i="5"/>
  <c r="ES10" i="5"/>
  <c r="DE10" i="5"/>
  <c r="BN10" i="5"/>
</calcChain>
</file>

<file path=xl/sharedStrings.xml><?xml version="1.0" encoding="utf-8"?>
<sst xmlns="http://schemas.openxmlformats.org/spreadsheetml/2006/main" count="941" uniqueCount="265">
  <si>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</si>
  <si>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</si>
  <si>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</si>
  <si>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</si>
  <si>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</si>
  <si>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</si>
  <si>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</si>
  <si>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</si>
  <si>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　電気事業により生じた利益は、将来の施設更新に充てるための建設改良積立金や企業債償還のための減債積立金、地域貢献のための地域振興積立金に積み立てることを基本としている。
　・建設改良積立金への積立　　50,000,000円
　・減債積立金への積立　　75,830,971円
　・地域振興積立金への積立　　200,000,000円
　・資本金への組入　　386,514,974円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</si>
  <si>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</si>
  <si>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</si>
  <si>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</si>
  <si>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</si>
  <si>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</si>
  <si>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</si>
  <si>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</si>
  <si>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</si>
  <si>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</si>
  <si>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</si>
  <si>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</si>
  <si>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</si>
  <si>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</si>
  <si>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</si>
  <si>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</si>
  <si>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</si>
  <si>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</si>
  <si>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</si>
  <si>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</si>
  <si>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</si>
  <si>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</si>
  <si>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</si>
  <si>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</si>
  <si>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</si>
  <si>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</si>
  <si>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</si>
  <si>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有形固定資産減価償却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</si>
  <si>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</si>
  <si>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</si>
  <si>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</si>
  <si>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</si>
  <si>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</si>
  <si>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</si>
  <si>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</si>
  <si>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</si>
  <si>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</si>
  <si>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</si>
  <si>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</si>
  <si>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</si>
  <si>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</si>
  <si>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</si>
  <si>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</si>
  <si>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</si>
  <si>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</si>
  <si>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</si>
  <si>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</si>
  <si>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</si>
  <si>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</si>
  <si>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</si>
  <si>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</si>
  <si>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</si>
  <si>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</si>
  <si>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</si>
  <si>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</si>
  <si>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</si>
  <si>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</si>
  <si>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</si>
  <si>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</si>
  <si>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</si>
  <si>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</si>
  <si>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</si>
  <si>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</si>
  <si>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</si>
  <si>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</si>
  <si>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</si>
  <si>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</si>
  <si>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</si>
  <si>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</si>
  <si>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</si>
  <si>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</si>
  <si>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</si>
  <si>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</si>
  <si>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</si>
  <si>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</si>
  <si>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</si>
  <si>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</si>
  <si>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</si>
  <si>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</si>
  <si>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</si>
  <si>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</si>
  <si>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</si>
  <si>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</si>
  <si>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</si>
  <si>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</si>
  <si>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</si>
  <si>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</si>
  <si>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</si>
  <si>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</si>
  <si>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</si>
  <si>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</si>
  <si>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</si>
  <si>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</si>
  <si>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</si>
  <si>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</si>
  <si>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</si>
  <si>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</si>
  <si>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</si>
  <si>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</si>
  <si>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</si>
  <si>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</si>
  <si>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</si>
  <si>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</si>
  <si>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</si>
  <si>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</si>
  <si>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</si>
  <si>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</si>
  <si>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</si>
  <si>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</si>
  <si>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</si>
  <si>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</si>
  <si>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</si>
  <si>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090000</t>
  </si>
  <si>
    <t>46</t>
  </si>
  <si>
    <t>04</t>
  </si>
  <si>
    <t>0</t>
  </si>
  <si>
    <t>000</t>
  </si>
  <si>
    <t>栃木県</t>
  </si>
  <si>
    <t>法適用</t>
  </si>
  <si>
    <t>電気事業</t>
  </si>
  <si>
    <t>非設置</t>
  </si>
  <si>
    <t>-</t>
  </si>
  <si>
    <t>令和２年３月31日　川治第一発電所　外７発電所</t>
  </si>
  <si>
    <t>令和10年５月９日　小網発電所</t>
  </si>
  <si>
    <t>無</t>
  </si>
  <si>
    <t>東京電力エナジーパートナー（株）、東京電力パワーグリッド（株）</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</si>
  <si>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</si>
  <si>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</si>
  <si>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</si>
  <si>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</si>
  <si>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</si>
  <si>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</si>
  <si>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</si>
  <si>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</si>
  <si>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</si>
  <si>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</si>
  <si>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</si>
  <si>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</si>
  <si>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</si>
  <si>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</si>
  <si>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</si>
  <si>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</si>
  <si>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</si>
  <si>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</si>
  <si>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</si>
  <si>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</si>
  <si>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</si>
  <si>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</si>
  <si>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</si>
  <si>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</si>
  <si>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</si>
  <si>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</si>
  <si>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</si>
  <si>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</si>
  <si>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</si>
  <si>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</si>
  <si>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</si>
  <si>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</si>
  <si>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</si>
  <si>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</si>
  <si>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</si>
  <si>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</si>
  <si>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</si>
  <si>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</si>
  <si>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</si>
  <si>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</si>
  <si>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</si>
  <si>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</si>
  <si>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</si>
  <si>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</si>
  <si>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</si>
  <si>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</si>
  <si>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</si>
  <si>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</si>
  <si>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</si>
  <si>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</si>
  <si>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</si>
  <si>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</si>
  <si>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</si>
  <si>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</si>
  <si>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</si>
  <si>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</si>
  <si>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</si>
  <si>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</si>
  <si>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</si>
  <si>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</si>
  <si>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</si>
  <si>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</si>
  <si>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</si>
  <si>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</si>
  <si>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</si>
  <si>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</si>
  <si>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</si>
  <si>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</si>
  <si>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</si>
  <si>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</si>
  <si>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</si>
  <si>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</si>
  <si>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</si>
  <si>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</si>
  <si>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</si>
  <si>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</si>
  <si>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</si>
  <si>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</si>
  <si>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</si>
  <si>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</si>
  <si>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</si>
  <si>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</si>
  <si>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</si>
  <si>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</si>
  <si>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</si>
  <si>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</si>
  <si>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</si>
  <si>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</si>
  <si>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</si>
  <si>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</si>
  <si>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</si>
  <si>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</si>
  <si>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</si>
  <si>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</si>
  <si>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</si>
  <si>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</si>
  <si>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</si>
  <si>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</si>
  <si>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</si>
  <si>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</si>
  <si>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</si>
  <si>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</si>
  <si>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</si>
  <si>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</si>
  <si>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</si>
  <si>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</si>
  <si>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</si>
  <si>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</si>
  <si>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</si>
  <si>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</si>
  <si>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</si>
  <si>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</si>
  <si>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</si>
  <si>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</si>
  <si>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</si>
  <si>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</si>
  <si>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</si>
  <si>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</si>
  <si>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</si>
  <si>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</si>
  <si>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</si>
  <si>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</si>
  <si>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</si>
  <si>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</si>
  <si>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</si>
  <si>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</si>
  <si>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</si>
  <si>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</si>
  <si>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xml:space="preserve">1) 経常収支比率
　平均値は下回るものの、目標（100％）は達成しており、近年は微増している。
2) 営業収支比率
　平均値は下回るものの、目標（100％）は達成しており、近年は微増している。
3) 流動比率
　未払金等の増減により変動はあるが、近年は平均値よりも高い水準で推移している。
4) 供給原価
　降水量等の増減により変動はあるが、Ｈ29年度以降、平均値を下回っている。
5) EBITDA
　純利益等の増減により変動はあるが、大幅な低下はしていない。
</t>
    <rPh sb="13" eb="14">
      <t>チ</t>
    </rPh>
    <rPh sb="38" eb="40">
      <t>キンネン</t>
    </rPh>
    <rPh sb="41" eb="43">
      <t>ビゾウ</t>
    </rPh>
    <rPh sb="63" eb="64">
      <t>チ</t>
    </rPh>
    <rPh sb="88" eb="90">
      <t>キンネン</t>
    </rPh>
    <rPh sb="109" eb="112">
      <t>ミバライキン</t>
    </rPh>
    <rPh sb="112" eb="113">
      <t>トウ</t>
    </rPh>
    <rPh sb="114" eb="116">
      <t>ゾウゲン</t>
    </rPh>
    <rPh sb="119" eb="121">
      <t>ヘンドウ</t>
    </rPh>
    <rPh sb="126" eb="128">
      <t>キンネン</t>
    </rPh>
    <rPh sb="129" eb="131">
      <t>ヘイキン</t>
    </rPh>
    <rPh sb="131" eb="132">
      <t>チ</t>
    </rPh>
    <rPh sb="135" eb="136">
      <t>タカ</t>
    </rPh>
    <rPh sb="137" eb="139">
      <t>スイジュン</t>
    </rPh>
    <rPh sb="140" eb="142">
      <t>スイイ</t>
    </rPh>
    <rPh sb="161" eb="162">
      <t>トウ</t>
    </rPh>
    <rPh sb="163" eb="165">
      <t>ゾウゲン</t>
    </rPh>
    <rPh sb="168" eb="170">
      <t>ヘンドウ</t>
    </rPh>
    <rPh sb="178" eb="180">
      <t>ネンド</t>
    </rPh>
    <rPh sb="180" eb="182">
      <t>イコウ</t>
    </rPh>
    <rPh sb="183" eb="185">
      <t>ヘイキン</t>
    </rPh>
    <rPh sb="185" eb="186">
      <t>チ</t>
    </rPh>
    <rPh sb="187" eb="189">
      <t>シタマワ</t>
    </rPh>
    <rPh sb="210" eb="211">
      <t>トウ</t>
    </rPh>
    <rPh sb="212" eb="214">
      <t>ゾウゲン</t>
    </rPh>
    <rPh sb="217" eb="219">
      <t>ヘンドウ</t>
    </rPh>
    <rPh sb="224" eb="226">
      <t>オオハバ</t>
    </rPh>
    <rPh sb="227" eb="229">
      <t>テイカ</t>
    </rPh>
    <phoneticPr fontId="5"/>
  </si>
  <si>
    <t>1) 設備利用率
　降水量等の増減により変動はあるが、Ｈ29年度以降平均値以上を維持して安定的に推移している。
2) 修繕費比率
　設備の効率的な修繕と老朽化した設備の計画的な更新を実施しており、平均値よりも低い水準で推移している。
3) 企業債残高対料金収入比率及び有形固定資産減価償却率
　企業債残高対料金収入比率は、計画的な企業債の償還により減少傾向にあったが、Ｈ30年度からは、新規発電所建設及び改修工事のため、企業債の借入れを行ったことから比率が増加しており、今後も改修工事のための企業債の借入れを予定していることから、比率は増加していくことが予想される。
　有形固定資産減価償却率は、平均値を上回り、増加傾向にあるが、老朽化施設については、機器の状況を的確に把握し、経営状況を考慮しながら設備更新等を行っている。
4) ＦＩＴ収入割合
　現時点のＦＩＴ収入割合は、平均値を大幅に下回っているが、ＦＩＴ認定を受けた新規発電所の竣工や既設発電所の改修工事により、今後は当該割合は増加する見込みである。
　</t>
    <rPh sb="15" eb="17">
      <t>ゾウゲン</t>
    </rPh>
    <rPh sb="30" eb="32">
      <t>ネンド</t>
    </rPh>
    <rPh sb="32" eb="34">
      <t>イコウ</t>
    </rPh>
    <rPh sb="36" eb="37">
      <t>チ</t>
    </rPh>
    <rPh sb="37" eb="39">
      <t>イジョウ</t>
    </rPh>
    <rPh sb="44" eb="47">
      <t>アンテイテキ</t>
    </rPh>
    <rPh sb="70" eb="73">
      <t>コウリツテキ</t>
    </rPh>
    <rPh sb="101" eb="102">
      <t>チ</t>
    </rPh>
    <rPh sb="107" eb="109">
      <t>スイジュン</t>
    </rPh>
    <rPh sb="163" eb="166">
      <t>ケイカクテキ</t>
    </rPh>
    <rPh sb="176" eb="178">
      <t>ゲンショウ</t>
    </rPh>
    <rPh sb="189" eb="191">
      <t>ネンド</t>
    </rPh>
    <rPh sb="227" eb="229">
      <t>ヒリツ</t>
    </rPh>
    <rPh sb="230" eb="232">
      <t>ゾウカ</t>
    </rPh>
    <rPh sb="240" eb="242">
      <t>カイシュウ</t>
    </rPh>
    <rPh sb="242" eb="244">
      <t>コウジ</t>
    </rPh>
    <rPh sb="252" eb="254">
      <t>カリイ</t>
    </rPh>
    <rPh sb="256" eb="258">
      <t>ヨテイ</t>
    </rPh>
    <rPh sb="267" eb="269">
      <t>ヒリツ</t>
    </rPh>
    <rPh sb="270" eb="272">
      <t>ゾウカ</t>
    </rPh>
    <rPh sb="300" eb="303">
      <t>ヘイキンチ</t>
    </rPh>
    <rPh sb="304" eb="306">
      <t>ウワマワ</t>
    </rPh>
    <rPh sb="393" eb="394">
      <t>チ</t>
    </rPh>
    <rPh sb="424" eb="426">
      <t>キセツ</t>
    </rPh>
    <rPh sb="438" eb="440">
      <t>コンゴ</t>
    </rPh>
    <rPh sb="446" eb="448">
      <t>ゾウカ</t>
    </rPh>
    <phoneticPr fontId="5"/>
  </si>
  <si>
    <t xml:space="preserve">　経営の健全性・効率性については概ね安定的に推移しており、経営状況は良好といえる。
　既設の発電所のうち４か所が運転開始後40年以上経過するなど、設備の老朽化が進んでいるため、企業局経営戦略（H28～R7年度）等に基づき、経済性や機能性を考慮しながら、最適な時期や手法による改修等を行っていく。
</t>
    <rPh sb="16" eb="17">
      <t>オオム</t>
    </rPh>
    <rPh sb="88" eb="90">
      <t>キギョウ</t>
    </rPh>
    <rPh sb="90" eb="91">
      <t>キョク</t>
    </rPh>
    <rPh sb="105" eb="106">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</si>
</sst>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0" fillId="0" borderId="11" xfId="0" applyBorder="1" applyAlignment="1">
      <alignment vertical="center" shrinkToFit="1"/>
    </xf>
    <xf numFmtId="0" fontId="30" fillId="7" borderId="11" xfId="0" applyFont="1" applyFill="1"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107.5</c:v>
                </c:pt>
                <c:pt idx="1">
                  <c:v>109.2</c:v>
                </c:pt>
                <c:pt idx="2">
                  <c:v>112.4</c:v>
                </c:pt>
                <c:pt idx="3">
                  <c:v>116.7</c:v>
                </c:pt>
                <c:pt idx="4">
                  <c:v>118.8</c:v>
                </c:pt>
              </c:numCache>
            </c:numRef>
          </c:val>
          <c:extLst>
            <c:ext xmlns:c16="http://schemas.microsoft.com/office/drawing/2014/chart" uri="{C3380CC4-5D6E-409C-BE32-E72D297353CC}">
              <c16:uniqueId val="{00000000-BE47-44A8-93D5-F393B2054929}"/>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129.69999999999999</c:v>
                </c:pt>
                <c:pt idx="1">
                  <c:v>135.9</c:v>
                </c:pt>
                <c:pt idx="2">
                  <c:v>130.5</c:v>
                </c:pt>
                <c:pt idx="3">
                  <c:v>129.9</c:v>
                </c:pt>
                <c:pt idx="4">
                  <c:v>130.19999999999999</c:v>
                </c:pt>
              </c:numCache>
            </c:numRef>
          </c:val>
          <c:smooth val="0"/>
          <c:extLst>
            <c:ext xmlns:c16="http://schemas.microsoft.com/office/drawing/2014/chart" uri="{C3380CC4-5D6E-409C-BE32-E72D297353CC}">
              <c16:uniqueId val="{00000001-BE47-44A8-93D5-F393B205492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E47-44A8-93D5-F393B2054929}"/>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1.4</c:v>
                </c:pt>
                <c:pt idx="1">
                  <c:v>1.4</c:v>
                </c:pt>
                <c:pt idx="2">
                  <c:v>1.3</c:v>
                </c:pt>
                <c:pt idx="3">
                  <c:v>1.5</c:v>
                </c:pt>
                <c:pt idx="4">
                  <c:v>1.4</c:v>
                </c:pt>
              </c:numCache>
            </c:numRef>
          </c:val>
          <c:extLst>
            <c:ext xmlns:c16="http://schemas.microsoft.com/office/drawing/2014/chart" uri="{C3380CC4-5D6E-409C-BE32-E72D297353CC}">
              <c16:uniqueId val="{00000000-B113-4CFA-9E98-B9E9E594D605}"/>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18.7</c:v>
                </c:pt>
                <c:pt idx="1">
                  <c:v>20.5</c:v>
                </c:pt>
                <c:pt idx="2">
                  <c:v>21.4</c:v>
                </c:pt>
                <c:pt idx="3">
                  <c:v>22.6</c:v>
                </c:pt>
                <c:pt idx="4">
                  <c:v>22.2</c:v>
                </c:pt>
              </c:numCache>
            </c:numRef>
          </c:val>
          <c:smooth val="0"/>
          <c:extLst>
            <c:ext xmlns:c16="http://schemas.microsoft.com/office/drawing/2014/chart" uri="{C3380CC4-5D6E-409C-BE32-E72D297353CC}">
              <c16:uniqueId val="{00000001-B113-4CFA-9E98-B9E9E594D605}"/>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39.4</c:v>
                </c:pt>
                <c:pt idx="1">
                  <c:v>35</c:v>
                </c:pt>
                <c:pt idx="2">
                  <c:v>43</c:v>
                </c:pt>
                <c:pt idx="3">
                  <c:v>39.4</c:v>
                </c:pt>
                <c:pt idx="4">
                  <c:v>49.6</c:v>
                </c:pt>
              </c:numCache>
            </c:numRef>
          </c:val>
          <c:extLst>
            <c:ext xmlns:c16="http://schemas.microsoft.com/office/drawing/2014/chart" uri="{C3380CC4-5D6E-409C-BE32-E72D297353CC}">
              <c16:uniqueId val="{00000000-C053-43B2-B2B4-64AD02D09359}"/>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39.1</c:v>
                </c:pt>
                <c:pt idx="1">
                  <c:v>37.299999999999997</c:v>
                </c:pt>
                <c:pt idx="2">
                  <c:v>38</c:v>
                </c:pt>
                <c:pt idx="3">
                  <c:v>36.5</c:v>
                </c:pt>
                <c:pt idx="4">
                  <c:v>36.6</c:v>
                </c:pt>
              </c:numCache>
            </c:numRef>
          </c:val>
          <c:smooth val="0"/>
          <c:extLst>
            <c:ext xmlns:c16="http://schemas.microsoft.com/office/drawing/2014/chart" uri="{C3380CC4-5D6E-409C-BE32-E72D297353CC}">
              <c16:uniqueId val="{00000001-C053-43B2-B2B4-64AD02D09359}"/>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13.3</c:v>
                </c:pt>
                <c:pt idx="1">
                  <c:v>13.5</c:v>
                </c:pt>
                <c:pt idx="2">
                  <c:v>20.2</c:v>
                </c:pt>
                <c:pt idx="3">
                  <c:v>14</c:v>
                </c:pt>
                <c:pt idx="4">
                  <c:v>12.6</c:v>
                </c:pt>
              </c:numCache>
            </c:numRef>
          </c:val>
          <c:extLst>
            <c:ext xmlns:c16="http://schemas.microsoft.com/office/drawing/2014/chart" uri="{C3380CC4-5D6E-409C-BE32-E72D297353CC}">
              <c16:uniqueId val="{00000000-66E3-4DD5-BD9B-81719BF4A44D}"/>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21.4</c:v>
                </c:pt>
                <c:pt idx="1">
                  <c:v>19.3</c:v>
                </c:pt>
                <c:pt idx="2">
                  <c:v>20.6</c:v>
                </c:pt>
                <c:pt idx="3">
                  <c:v>21.6</c:v>
                </c:pt>
                <c:pt idx="4">
                  <c:v>20</c:v>
                </c:pt>
              </c:numCache>
            </c:numRef>
          </c:val>
          <c:smooth val="0"/>
          <c:extLst>
            <c:ext xmlns:c16="http://schemas.microsoft.com/office/drawing/2014/chart" uri="{C3380CC4-5D6E-409C-BE32-E72D297353CC}">
              <c16:uniqueId val="{00000001-66E3-4DD5-BD9B-81719BF4A44D}"/>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73.7</c:v>
                </c:pt>
                <c:pt idx="1">
                  <c:v>63.4</c:v>
                </c:pt>
                <c:pt idx="2">
                  <c:v>50.2</c:v>
                </c:pt>
                <c:pt idx="3">
                  <c:v>83.5</c:v>
                </c:pt>
                <c:pt idx="4">
                  <c:v>94.5</c:v>
                </c:pt>
              </c:numCache>
            </c:numRef>
          </c:val>
          <c:extLst>
            <c:ext xmlns:c16="http://schemas.microsoft.com/office/drawing/2014/chart" uri="{C3380CC4-5D6E-409C-BE32-E72D297353CC}">
              <c16:uniqueId val="{00000000-9B61-4915-A43F-28F96C6E346C}"/>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89.4</c:v>
                </c:pt>
                <c:pt idx="1">
                  <c:v>83.3</c:v>
                </c:pt>
                <c:pt idx="2">
                  <c:v>73.2</c:v>
                </c:pt>
                <c:pt idx="3">
                  <c:v>71.400000000000006</c:v>
                </c:pt>
                <c:pt idx="4">
                  <c:v>82</c:v>
                </c:pt>
              </c:numCache>
            </c:numRef>
          </c:val>
          <c:smooth val="0"/>
          <c:extLst>
            <c:ext xmlns:c16="http://schemas.microsoft.com/office/drawing/2014/chart" uri="{C3380CC4-5D6E-409C-BE32-E72D297353CC}">
              <c16:uniqueId val="{00000001-9B61-4915-A43F-28F96C6E346C}"/>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62.5</c:v>
                </c:pt>
                <c:pt idx="1">
                  <c:v>63.7</c:v>
                </c:pt>
                <c:pt idx="2">
                  <c:v>64.7</c:v>
                </c:pt>
                <c:pt idx="3">
                  <c:v>65.3</c:v>
                </c:pt>
                <c:pt idx="4">
                  <c:v>66.099999999999994</c:v>
                </c:pt>
              </c:numCache>
            </c:numRef>
          </c:val>
          <c:extLst>
            <c:ext xmlns:c16="http://schemas.microsoft.com/office/drawing/2014/chart" uri="{C3380CC4-5D6E-409C-BE32-E72D297353CC}">
              <c16:uniqueId val="{00000000-F75F-409A-BCE6-DB7496D645AC}"/>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61.7</c:v>
                </c:pt>
                <c:pt idx="1">
                  <c:v>62.1</c:v>
                </c:pt>
                <c:pt idx="2">
                  <c:v>62.6</c:v>
                </c:pt>
                <c:pt idx="3">
                  <c:v>63.4</c:v>
                </c:pt>
                <c:pt idx="4">
                  <c:v>63.8</c:v>
                </c:pt>
              </c:numCache>
            </c:numRef>
          </c:val>
          <c:smooth val="0"/>
          <c:extLst>
            <c:ext xmlns:c16="http://schemas.microsoft.com/office/drawing/2014/chart" uri="{C3380CC4-5D6E-409C-BE32-E72D297353CC}">
              <c16:uniqueId val="{00000001-F75F-409A-BCE6-DB7496D645AC}"/>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1.4</c:v>
                </c:pt>
                <c:pt idx="1">
                  <c:v>1.4</c:v>
                </c:pt>
                <c:pt idx="2">
                  <c:v>1.3</c:v>
                </c:pt>
                <c:pt idx="3">
                  <c:v>1.5</c:v>
                </c:pt>
                <c:pt idx="4">
                  <c:v>1.4</c:v>
                </c:pt>
              </c:numCache>
            </c:numRef>
          </c:val>
          <c:extLst>
            <c:ext xmlns:c16="http://schemas.microsoft.com/office/drawing/2014/chart" uri="{C3380CC4-5D6E-409C-BE32-E72D297353CC}">
              <c16:uniqueId val="{00000000-473F-40C9-BA0F-EEB841C620E9}"/>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13.3</c:v>
                </c:pt>
                <c:pt idx="1">
                  <c:v>14.4</c:v>
                </c:pt>
                <c:pt idx="2">
                  <c:v>15.3</c:v>
                </c:pt>
                <c:pt idx="3">
                  <c:v>16.100000000000001</c:v>
                </c:pt>
                <c:pt idx="4">
                  <c:v>15.2</c:v>
                </c:pt>
              </c:numCache>
            </c:numRef>
          </c:val>
          <c:smooth val="0"/>
          <c:extLst>
            <c:ext xmlns:c16="http://schemas.microsoft.com/office/drawing/2014/chart" uri="{C3380CC4-5D6E-409C-BE32-E72D297353CC}">
              <c16:uniqueId val="{00000001-473F-40C9-BA0F-EEB841C620E9}"/>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6B-42FA-BE0A-5842FE8ABEC9}"/>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6B-42FA-BE0A-5842FE8ABEC9}"/>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81-4DCD-8831-01D711A50AE1}"/>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81-4DCD-8831-01D711A50AE1}"/>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17-46F0-830D-09E5368D3BD8}"/>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7-46F0-830D-09E5368D3BD8}"/>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DB7-4A91-B19F-1010B5527DB9}"/>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B7-4A91-B19F-1010B5527DB9}"/>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110.6</c:v>
                </c:pt>
                <c:pt idx="1">
                  <c:v>111.4</c:v>
                </c:pt>
                <c:pt idx="2">
                  <c:v>113.8</c:v>
                </c:pt>
                <c:pt idx="3">
                  <c:v>118</c:v>
                </c:pt>
                <c:pt idx="4">
                  <c:v>119.2</c:v>
                </c:pt>
              </c:numCache>
            </c:numRef>
          </c:val>
          <c:extLst>
            <c:ext xmlns:c16="http://schemas.microsoft.com/office/drawing/2014/chart" uri="{C3380CC4-5D6E-409C-BE32-E72D297353CC}">
              <c16:uniqueId val="{00000000-095D-4830-95B3-2DE65DFA6F5C}"/>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130.4</c:v>
                </c:pt>
                <c:pt idx="1">
                  <c:v>136.30000000000001</c:v>
                </c:pt>
                <c:pt idx="2">
                  <c:v>130.69999999999999</c:v>
                </c:pt>
                <c:pt idx="3">
                  <c:v>128.9</c:v>
                </c:pt>
                <c:pt idx="4">
                  <c:v>129.30000000000001</c:v>
                </c:pt>
              </c:numCache>
            </c:numRef>
          </c:val>
          <c:smooth val="0"/>
          <c:extLst>
            <c:ext xmlns:c16="http://schemas.microsoft.com/office/drawing/2014/chart" uri="{C3380CC4-5D6E-409C-BE32-E72D297353CC}">
              <c16:uniqueId val="{00000001-095D-4830-95B3-2DE65DFA6F5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095D-4830-95B3-2DE65DFA6F5C}"/>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11-44A6-9023-ADB31337FA9E}"/>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11-44A6-9023-ADB31337FA9E}"/>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6E4-4514-8D7E-BF0B95E6E6E4}"/>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6E4-4514-8D7E-BF0B95E6E6E4}"/>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768-4CE3-8935-9A1E385C2663}"/>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68-4CE3-8935-9A1E385C2663}"/>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E9-43FE-A7DD-09DF824399C6}"/>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E9-43FE-A7DD-09DF824399C6}"/>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1B-434F-85AA-092D85380F88}"/>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1B-434F-85AA-092D85380F88}"/>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37B-4943-9288-D95B5782DC82}"/>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7B-4943-9288-D95B5782DC82}"/>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F47-4014-99A0-FF3FB0CD5CE1}"/>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47-4014-99A0-FF3FB0CD5CE1}"/>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8C-403C-A453-51BABF7E0B78}"/>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8C-403C-A453-51BABF7E0B78}"/>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9B-4E30-8A87-CA25A5A58E22}"/>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9B-4E30-8A87-CA25A5A58E22}"/>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212-4F3C-852F-2D74FFC1D766}"/>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2-4F3C-852F-2D74FFC1D766}"/>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756.4</c:v>
                </c:pt>
                <c:pt idx="1">
                  <c:v>814.1</c:v>
                </c:pt>
                <c:pt idx="2">
                  <c:v>787.9</c:v>
                </c:pt>
                <c:pt idx="3">
                  <c:v>793.7</c:v>
                </c:pt>
                <c:pt idx="4">
                  <c:v>851.4</c:v>
                </c:pt>
              </c:numCache>
            </c:numRef>
          </c:val>
          <c:extLst>
            <c:ext xmlns:c16="http://schemas.microsoft.com/office/drawing/2014/chart" uri="{C3380CC4-5D6E-409C-BE32-E72D297353CC}">
              <c16:uniqueId val="{00000000-FC9C-4294-A8C1-015FC1DCB5F2}"/>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716.7</c:v>
                </c:pt>
                <c:pt idx="1">
                  <c:v>688</c:v>
                </c:pt>
                <c:pt idx="2">
                  <c:v>707.7</c:v>
                </c:pt>
                <c:pt idx="3">
                  <c:v>749.1</c:v>
                </c:pt>
                <c:pt idx="4">
                  <c:v>763.6</c:v>
                </c:pt>
              </c:numCache>
            </c:numRef>
          </c:val>
          <c:smooth val="0"/>
          <c:extLst>
            <c:ext xmlns:c16="http://schemas.microsoft.com/office/drawing/2014/chart" uri="{C3380CC4-5D6E-409C-BE32-E72D297353CC}">
              <c16:uniqueId val="{00000001-FC9C-4294-A8C1-015FC1DCB5F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C9C-4294-A8C1-015FC1DCB5F2}"/>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0F7-46B3-AA26-F718797FAFDD}"/>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F7-46B3-AA26-F718797FAFDD}"/>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8285.6</c:v>
                </c:pt>
                <c:pt idx="1">
                  <c:v>9498.5</c:v>
                </c:pt>
                <c:pt idx="2">
                  <c:v>8030.8</c:v>
                </c:pt>
                <c:pt idx="3">
                  <c:v>8203.4</c:v>
                </c:pt>
                <c:pt idx="4">
                  <c:v>6467.6</c:v>
                </c:pt>
              </c:numCache>
            </c:numRef>
          </c:val>
          <c:extLst>
            <c:ext xmlns:c16="http://schemas.microsoft.com/office/drawing/2014/chart" uri="{C3380CC4-5D6E-409C-BE32-E72D297353CC}">
              <c16:uniqueId val="{00000000-B42A-404C-87D7-3EE30AEEAE21}"/>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8014.2</c:v>
                </c:pt>
                <c:pt idx="1">
                  <c:v>8260</c:v>
                </c:pt>
                <c:pt idx="2">
                  <c:v>8600.1</c:v>
                </c:pt>
                <c:pt idx="3">
                  <c:v>9078.5</c:v>
                </c:pt>
                <c:pt idx="4">
                  <c:v>9106</c:v>
                </c:pt>
              </c:numCache>
            </c:numRef>
          </c:val>
          <c:smooth val="0"/>
          <c:extLst>
            <c:ext xmlns:c16="http://schemas.microsoft.com/office/drawing/2014/chart" uri="{C3380CC4-5D6E-409C-BE32-E72D297353CC}">
              <c16:uniqueId val="{00000001-B42A-404C-87D7-3EE30AEEAE21}"/>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655293</c:v>
                </c:pt>
                <c:pt idx="1">
                  <c:v>637466</c:v>
                </c:pt>
                <c:pt idx="2">
                  <c:v>729820</c:v>
                </c:pt>
                <c:pt idx="3">
                  <c:v>771101</c:v>
                </c:pt>
                <c:pt idx="4">
                  <c:v>765521</c:v>
                </c:pt>
              </c:numCache>
            </c:numRef>
          </c:val>
          <c:extLst>
            <c:ext xmlns:c16="http://schemas.microsoft.com/office/drawing/2014/chart" uri="{C3380CC4-5D6E-409C-BE32-E72D297353CC}">
              <c16:uniqueId val="{00000000-DE64-4D38-A0A4-CCBB2944122F}"/>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1494682</c:v>
                </c:pt>
                <c:pt idx="1">
                  <c:v>1543942</c:v>
                </c:pt>
                <c:pt idx="2">
                  <c:v>1467681</c:v>
                </c:pt>
                <c:pt idx="3">
                  <c:v>1533303</c:v>
                </c:pt>
                <c:pt idx="4">
                  <c:v>1359753</c:v>
                </c:pt>
              </c:numCache>
            </c:numRef>
          </c:val>
          <c:smooth val="0"/>
          <c:extLst>
            <c:ext xmlns:c16="http://schemas.microsoft.com/office/drawing/2014/chart" uri="{C3380CC4-5D6E-409C-BE32-E72D297353CC}">
              <c16:uniqueId val="{00000001-DE64-4D38-A0A4-CCBB2944122F}"/>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39.4</c:v>
                </c:pt>
                <c:pt idx="1">
                  <c:v>35</c:v>
                </c:pt>
                <c:pt idx="2">
                  <c:v>43</c:v>
                </c:pt>
                <c:pt idx="3">
                  <c:v>39.4</c:v>
                </c:pt>
                <c:pt idx="4">
                  <c:v>49.6</c:v>
                </c:pt>
              </c:numCache>
            </c:numRef>
          </c:val>
          <c:extLst>
            <c:ext xmlns:c16="http://schemas.microsoft.com/office/drawing/2014/chart" uri="{C3380CC4-5D6E-409C-BE32-E72D297353CC}">
              <c16:uniqueId val="{00000000-40B5-4C1D-8891-C65809B6FE28}"/>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37.700000000000003</c:v>
                </c:pt>
                <c:pt idx="1">
                  <c:v>36.200000000000003</c:v>
                </c:pt>
                <c:pt idx="2">
                  <c:v>36.5</c:v>
                </c:pt>
                <c:pt idx="3">
                  <c:v>35.299999999999997</c:v>
                </c:pt>
                <c:pt idx="4">
                  <c:v>35</c:v>
                </c:pt>
              </c:numCache>
            </c:numRef>
          </c:val>
          <c:smooth val="0"/>
          <c:extLst>
            <c:ext xmlns:c16="http://schemas.microsoft.com/office/drawing/2014/chart" uri="{C3380CC4-5D6E-409C-BE32-E72D297353CC}">
              <c16:uniqueId val="{00000001-40B5-4C1D-8891-C65809B6FE28}"/>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13.3</c:v>
                </c:pt>
                <c:pt idx="1">
                  <c:v>13.5</c:v>
                </c:pt>
                <c:pt idx="2">
                  <c:v>20.2</c:v>
                </c:pt>
                <c:pt idx="3">
                  <c:v>14</c:v>
                </c:pt>
                <c:pt idx="4">
                  <c:v>12.6</c:v>
                </c:pt>
              </c:numCache>
            </c:numRef>
          </c:val>
          <c:extLst>
            <c:ext xmlns:c16="http://schemas.microsoft.com/office/drawing/2014/chart" uri="{C3380CC4-5D6E-409C-BE32-E72D297353CC}">
              <c16:uniqueId val="{00000000-8314-47CB-87E3-B6A7193BF706}"/>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20</c:v>
                </c:pt>
                <c:pt idx="1">
                  <c:v>18.2</c:v>
                </c:pt>
                <c:pt idx="2">
                  <c:v>20.9</c:v>
                </c:pt>
                <c:pt idx="3">
                  <c:v>21.1</c:v>
                </c:pt>
                <c:pt idx="4">
                  <c:v>19</c:v>
                </c:pt>
              </c:numCache>
            </c:numRef>
          </c:val>
          <c:smooth val="0"/>
          <c:extLst>
            <c:ext xmlns:c16="http://schemas.microsoft.com/office/drawing/2014/chart" uri="{C3380CC4-5D6E-409C-BE32-E72D297353CC}">
              <c16:uniqueId val="{00000001-8314-47CB-87E3-B6A7193BF706}"/>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73.7</c:v>
                </c:pt>
                <c:pt idx="1">
                  <c:v>63.4</c:v>
                </c:pt>
                <c:pt idx="2">
                  <c:v>50.2</c:v>
                </c:pt>
                <c:pt idx="3">
                  <c:v>83.5</c:v>
                </c:pt>
                <c:pt idx="4">
                  <c:v>94.5</c:v>
                </c:pt>
              </c:numCache>
            </c:numRef>
          </c:val>
          <c:extLst>
            <c:ext xmlns:c16="http://schemas.microsoft.com/office/drawing/2014/chart" uri="{C3380CC4-5D6E-409C-BE32-E72D297353CC}">
              <c16:uniqueId val="{00000000-4403-445B-A754-0342D9778B44}"/>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109.9</c:v>
                </c:pt>
                <c:pt idx="1">
                  <c:v>103.6</c:v>
                </c:pt>
                <c:pt idx="2">
                  <c:v>95.7</c:v>
                </c:pt>
                <c:pt idx="3">
                  <c:v>88.5</c:v>
                </c:pt>
                <c:pt idx="4">
                  <c:v>92.4</c:v>
                </c:pt>
              </c:numCache>
            </c:numRef>
          </c:val>
          <c:smooth val="0"/>
          <c:extLst>
            <c:ext xmlns:c16="http://schemas.microsoft.com/office/drawing/2014/chart" uri="{C3380CC4-5D6E-409C-BE32-E72D297353CC}">
              <c16:uniqueId val="{00000001-4403-445B-A754-0342D9778B44}"/>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62.5</c:v>
                </c:pt>
                <c:pt idx="1">
                  <c:v>63.7</c:v>
                </c:pt>
                <c:pt idx="2">
                  <c:v>64.7</c:v>
                </c:pt>
                <c:pt idx="3">
                  <c:v>65.3</c:v>
                </c:pt>
                <c:pt idx="4">
                  <c:v>66.099999999999994</c:v>
                </c:pt>
              </c:numCache>
            </c:numRef>
          </c:val>
          <c:extLst>
            <c:ext xmlns:c16="http://schemas.microsoft.com/office/drawing/2014/chart" uri="{C3380CC4-5D6E-409C-BE32-E72D297353CC}">
              <c16:uniqueId val="{00000000-39FC-4A01-96CD-DA7C81F0AA31}"/>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59.6</c:v>
                </c:pt>
                <c:pt idx="1">
                  <c:v>60.3</c:v>
                </c:pt>
                <c:pt idx="2">
                  <c:v>60.2</c:v>
                </c:pt>
                <c:pt idx="3">
                  <c:v>61.2</c:v>
                </c:pt>
                <c:pt idx="4">
                  <c:v>61.9</c:v>
                </c:pt>
              </c:numCache>
            </c:numRef>
          </c:val>
          <c:smooth val="0"/>
          <c:extLst>
            <c:ext xmlns:c16="http://schemas.microsoft.com/office/drawing/2014/chart" uri="{C3380CC4-5D6E-409C-BE32-E72D297353CC}">
              <c16:uniqueId val="{00000001-39FC-4A01-96CD-DA7C81F0AA31}"/>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5.emf"/><Relationship Id="rId13" Type="http://schemas.openxmlformats.org/officeDocument/2006/relationships/image" Target="../media/image30.emf"/><Relationship Id="rId3" Type="http://schemas.openxmlformats.org/officeDocument/2006/relationships/image" Target="../media/image20.emf"/><Relationship Id="rId7" Type="http://schemas.openxmlformats.org/officeDocument/2006/relationships/image" Target="../media/image24.emf"/><Relationship Id="rId12" Type="http://schemas.openxmlformats.org/officeDocument/2006/relationships/image" Target="../media/image29.emf"/><Relationship Id="rId17" Type="http://schemas.openxmlformats.org/officeDocument/2006/relationships/image" Target="../media/image34.emf"/><Relationship Id="rId2" Type="http://schemas.openxmlformats.org/officeDocument/2006/relationships/image" Target="../media/image19.emf"/><Relationship Id="rId16" Type="http://schemas.openxmlformats.org/officeDocument/2006/relationships/image" Target="../media/image33.emf"/><Relationship Id="rId1" Type="http://schemas.openxmlformats.org/officeDocument/2006/relationships/image" Target="../media/image18.emf"/><Relationship Id="rId6" Type="http://schemas.openxmlformats.org/officeDocument/2006/relationships/image" Target="../media/image23.emf"/><Relationship Id="rId11" Type="http://schemas.openxmlformats.org/officeDocument/2006/relationships/image" Target="../media/image28.emf"/><Relationship Id="rId5" Type="http://schemas.openxmlformats.org/officeDocument/2006/relationships/image" Target="../media/image22.emf"/><Relationship Id="rId15" Type="http://schemas.openxmlformats.org/officeDocument/2006/relationships/image" Target="../media/image32.emf"/><Relationship Id="rId10" Type="http://schemas.openxmlformats.org/officeDocument/2006/relationships/image" Target="../media/image27.emf"/><Relationship Id="rId4" Type="http://schemas.openxmlformats.org/officeDocument/2006/relationships/image" Target="../media/image21.emf"/><Relationship Id="rId9" Type="http://schemas.openxmlformats.org/officeDocument/2006/relationships/image" Target="../media/image26.emf"/><Relationship Id="rId14" Type="http://schemas.openxmlformats.org/officeDocument/2006/relationships/image" Target="../media/image31.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（最大出力合計60,869kW）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50985" y="12248902"/>
          <a:ext cx="5232798"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50985" y="15269689"/>
          <a:ext cx="5232798"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50985" y="18296659"/>
          <a:ext cx="5232798"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50985" y="21306312"/>
          <a:ext cx="5232798"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50985" y="24285040"/>
          <a:ext cx="5232798"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954008" y="12248902"/>
          <a:ext cx="5232799"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954008" y="15269689"/>
          <a:ext cx="5232799"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954008" y="18296659"/>
          <a:ext cx="5232799"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954008" y="21306312"/>
          <a:ext cx="5232799"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954008" y="24285040"/>
          <a:ext cx="5232799"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868165"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868165"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868165"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868165"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868165"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82314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82314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82314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82314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82314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7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7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7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7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7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7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7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7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7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7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7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7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7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7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7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7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76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762"/>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76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76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765"/>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766"/>
                </a:ext>
              </a:extLst>
            </xdr:cNvPicPr>
          </xdr:nvPicPr>
          <xdr:blipFill>
            <a:blip xmlns:r="http://schemas.openxmlformats.org/officeDocument/2006/relationships" r:embed="rId46"/>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767"/>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768"/>
                </a:ext>
              </a:extLst>
            </xdr:cNvPicPr>
          </xdr:nvPicPr>
          <xdr:blipFill>
            <a:blip xmlns:r="http://schemas.openxmlformats.org/officeDocument/2006/relationships" r:embed="rId46"/>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769"/>
                </a:ext>
              </a:extLst>
            </xdr:cNvPicPr>
          </xdr:nvPicPr>
          <xdr:blipFill>
            <a:blip xmlns:r="http://schemas.openxmlformats.org/officeDocument/2006/relationships" r:embed="rId46"/>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770"/>
                </a:ext>
              </a:extLst>
            </xdr:cNvPicPr>
          </xdr:nvPicPr>
          <xdr:blipFill>
            <a:blip xmlns:r="http://schemas.openxmlformats.org/officeDocument/2006/relationships" r:embed="rId46"/>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771"/>
                </a:ext>
              </a:extLst>
            </xdr:cNvPicPr>
          </xdr:nvPicPr>
          <xdr:blipFill>
            <a:blip xmlns:r="http://schemas.openxmlformats.org/officeDocument/2006/relationships" r:embed="rId46"/>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772"/>
                </a:ext>
              </a:extLst>
            </xdr:cNvPicPr>
          </xdr:nvPicPr>
          <xdr:blipFill>
            <a:blip xmlns:r="http://schemas.openxmlformats.org/officeDocument/2006/relationships" r:embed="rId46"/>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773"/>
                </a:ext>
              </a:extLst>
            </xdr:cNvPicPr>
          </xdr:nvPicPr>
          <xdr:blipFill>
            <a:blip xmlns:r="http://schemas.openxmlformats.org/officeDocument/2006/relationships" r:embed="rId46"/>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774"/>
                </a:ext>
              </a:extLst>
            </xdr:cNvPicPr>
          </xdr:nvPicPr>
          <xdr:blipFill>
            <a:blip xmlns:r="http://schemas.openxmlformats.org/officeDocument/2006/relationships" r:embed="rId46"/>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775"/>
                </a:ext>
              </a:extLst>
            </xdr:cNvPicPr>
          </xdr:nvPicPr>
          <xdr:blipFill>
            <a:blip xmlns:r="http://schemas.openxmlformats.org/officeDocument/2006/relationships" r:embed="rId47"/>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776"/>
                </a:ext>
              </a:extLst>
            </xdr:cNvPicPr>
          </xdr:nvPicPr>
          <xdr:blipFill>
            <a:blip xmlns:r="http://schemas.openxmlformats.org/officeDocument/2006/relationships" r:embed="rId47"/>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777"/>
                </a:ext>
              </a:extLst>
            </xdr:cNvPicPr>
          </xdr:nvPicPr>
          <xdr:blipFill>
            <a:blip xmlns:r="http://schemas.openxmlformats.org/officeDocument/2006/relationships" r:embed="rId47"/>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778"/>
                </a:ext>
              </a:extLst>
            </xdr:cNvPicPr>
          </xdr:nvPicPr>
          <xdr:blipFill>
            <a:blip xmlns:r="http://schemas.openxmlformats.org/officeDocument/2006/relationships" r:embed="rId47"/>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779"/>
                </a:ext>
              </a:extLst>
            </xdr:cNvPicPr>
          </xdr:nvPicPr>
          <xdr:blipFill>
            <a:blip xmlns:r="http://schemas.openxmlformats.org/officeDocument/2006/relationships" r:embed="rId47"/>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780"/>
                </a:ext>
              </a:extLst>
            </xdr:cNvPicPr>
          </xdr:nvPicPr>
          <xdr:blipFill>
            <a:blip xmlns:r="http://schemas.openxmlformats.org/officeDocument/2006/relationships" r:embed="rId47"/>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781"/>
                </a:ext>
              </a:extLst>
            </xdr:cNvPicPr>
          </xdr:nvPicPr>
          <xdr:blipFill>
            <a:blip xmlns:r="http://schemas.openxmlformats.org/officeDocument/2006/relationships" r:embed="rId47"/>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782"/>
                </a:ext>
              </a:extLst>
            </xdr:cNvPicPr>
          </xdr:nvPicPr>
          <xdr:blipFill>
            <a:blip xmlns:r="http://schemas.openxmlformats.org/officeDocument/2006/relationships" r:embed="rId47"/>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783"/>
                </a:ext>
              </a:extLst>
            </xdr:cNvPicPr>
          </xdr:nvPicPr>
          <xdr:blipFill>
            <a:blip xmlns:r="http://schemas.openxmlformats.org/officeDocument/2006/relationships" r:embed="rId47"/>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784"/>
                </a:ext>
              </a:extLst>
            </xdr:cNvPicPr>
          </xdr:nvPicPr>
          <xdr:blipFill>
            <a:blip xmlns:r="http://schemas.openxmlformats.org/officeDocument/2006/relationships" r:embed="rId47"/>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785"/>
                </a:ext>
              </a:extLst>
            </xdr:cNvPicPr>
          </xdr:nvPicPr>
          <xdr:blipFill>
            <a:blip xmlns:r="http://schemas.openxmlformats.org/officeDocument/2006/relationships" r:embed="rId47"/>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786"/>
                </a:ext>
              </a:extLst>
            </xdr:cNvPicPr>
          </xdr:nvPicPr>
          <xdr:blipFill>
            <a:blip xmlns:r="http://schemas.openxmlformats.org/officeDocument/2006/relationships" r:embed="rId47"/>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787"/>
                </a:ext>
              </a:extLst>
            </xdr:cNvPicPr>
          </xdr:nvPicPr>
          <xdr:blipFill>
            <a:blip xmlns:r="http://schemas.openxmlformats.org/officeDocument/2006/relationships" r:embed="rId47"/>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788"/>
                </a:ext>
              </a:extLst>
            </xdr:cNvPicPr>
          </xdr:nvPicPr>
          <xdr:blipFill>
            <a:blip xmlns:r="http://schemas.openxmlformats.org/officeDocument/2006/relationships" r:embed="rId47"/>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789"/>
                </a:ext>
              </a:extLst>
            </xdr:cNvPicPr>
          </xdr:nvPicPr>
          <xdr:blipFill>
            <a:blip xmlns:r="http://schemas.openxmlformats.org/officeDocument/2006/relationships" r:embed="rId47"/>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P71" zoomScale="70" zoomScaleNormal="70" workbookViewId="0">
      <selection activeCell="AK118" sqref="AK11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1" t="str">
        <f>データ!I6</f>
        <v>法適用</v>
      </c>
      <c r="C3" s="122"/>
      <c r="D3" s="122"/>
      <c r="E3" s="122"/>
      <c r="F3" s="122" t="str">
        <f>データ!J6</f>
        <v>電気事業</v>
      </c>
      <c r="G3" s="122"/>
      <c r="H3" s="122"/>
      <c r="I3" s="122"/>
      <c r="J3" s="122" t="str">
        <f>データ!K6</f>
        <v>非設置</v>
      </c>
      <c r="K3" s="122"/>
      <c r="L3" s="122"/>
      <c r="M3" s="122"/>
      <c r="N3" s="123">
        <f>データ!L6</f>
        <v>80.3</v>
      </c>
      <c r="O3" s="123"/>
      <c r="P3" s="123"/>
      <c r="Q3" s="124"/>
      <c r="R3" s="1"/>
      <c r="S3" s="161" t="s">
        <v>8</v>
      </c>
      <c r="T3" s="162"/>
      <c r="U3" s="162"/>
      <c r="V3" s="162"/>
      <c r="W3" s="162"/>
      <c r="X3" s="162"/>
      <c r="Y3" s="162"/>
      <c r="Z3" s="162"/>
      <c r="AA3" s="162"/>
      <c r="AB3" s="162"/>
      <c r="AC3" s="162"/>
      <c r="AD3" s="162"/>
      <c r="AE3" s="162"/>
      <c r="AF3" s="162"/>
      <c r="AG3" s="162"/>
      <c r="AH3" s="163"/>
      <c r="AI3" s="1"/>
      <c r="AJ3" s="1"/>
      <c r="AK3" s="173" t="s">
        <v>262</v>
      </c>
      <c r="AL3" s="174"/>
      <c r="AM3" s="174"/>
      <c r="AN3" s="174"/>
      <c r="AO3" s="174"/>
      <c r="AP3" s="174"/>
      <c r="AQ3" s="175"/>
    </row>
    <row r="4" spans="1:43" ht="23.1" customHeight="1" x14ac:dyDescent="0.15">
      <c r="A4" s="1"/>
      <c r="B4" s="118" t="s">
        <v>9</v>
      </c>
      <c r="C4" s="119"/>
      <c r="D4" s="119"/>
      <c r="E4" s="119"/>
      <c r="F4" s="119" t="s">
        <v>10</v>
      </c>
      <c r="G4" s="119"/>
      <c r="H4" s="119"/>
      <c r="I4" s="119"/>
      <c r="J4" s="119" t="s">
        <v>11</v>
      </c>
      <c r="K4" s="119"/>
      <c r="L4" s="119"/>
      <c r="M4" s="119"/>
      <c r="N4" s="119" t="s">
        <v>12</v>
      </c>
      <c r="O4" s="119"/>
      <c r="P4" s="119"/>
      <c r="Q4" s="120"/>
      <c r="R4" s="1"/>
      <c r="S4" s="164"/>
      <c r="T4" s="165"/>
      <c r="U4" s="165"/>
      <c r="V4" s="165"/>
      <c r="W4" s="165"/>
      <c r="X4" s="165"/>
      <c r="Y4" s="165"/>
      <c r="Z4" s="165"/>
      <c r="AA4" s="165"/>
      <c r="AB4" s="165"/>
      <c r="AC4" s="165"/>
      <c r="AD4" s="165"/>
      <c r="AE4" s="165"/>
      <c r="AF4" s="165"/>
      <c r="AG4" s="165"/>
      <c r="AH4" s="166"/>
      <c r="AI4" s="1"/>
      <c r="AJ4" s="1"/>
      <c r="AK4" s="173"/>
      <c r="AL4" s="174"/>
      <c r="AM4" s="174"/>
      <c r="AN4" s="174"/>
      <c r="AO4" s="174"/>
      <c r="AP4" s="174"/>
      <c r="AQ4" s="175"/>
    </row>
    <row r="5" spans="1:43" ht="23.1" customHeight="1" x14ac:dyDescent="0.15">
      <c r="A5" s="1"/>
      <c r="B5" s="170">
        <f>データ!M6</f>
        <v>10</v>
      </c>
      <c r="C5" s="171"/>
      <c r="D5" s="171"/>
      <c r="E5" s="171"/>
      <c r="F5" s="126" t="str">
        <f>データ!N6</f>
        <v>-</v>
      </c>
      <c r="G5" s="126"/>
      <c r="H5" s="126"/>
      <c r="I5" s="126"/>
      <c r="J5" s="126" t="str">
        <f>データ!O6</f>
        <v>-</v>
      </c>
      <c r="K5" s="126"/>
      <c r="L5" s="126"/>
      <c r="M5" s="126"/>
      <c r="N5" s="126" t="str">
        <f>データ!P6</f>
        <v>-</v>
      </c>
      <c r="O5" s="126"/>
      <c r="P5" s="126"/>
      <c r="Q5" s="172"/>
      <c r="R5" s="1"/>
      <c r="S5" s="164"/>
      <c r="T5" s="165"/>
      <c r="U5" s="165"/>
      <c r="V5" s="165"/>
      <c r="W5" s="165"/>
      <c r="X5" s="165"/>
      <c r="Y5" s="165"/>
      <c r="Z5" s="165"/>
      <c r="AA5" s="165"/>
      <c r="AB5" s="165"/>
      <c r="AC5" s="165"/>
      <c r="AD5" s="165"/>
      <c r="AE5" s="165"/>
      <c r="AF5" s="165"/>
      <c r="AG5" s="165"/>
      <c r="AH5" s="166"/>
      <c r="AI5" s="1"/>
      <c r="AJ5" s="1"/>
      <c r="AK5" s="173"/>
      <c r="AL5" s="174"/>
      <c r="AM5" s="174"/>
      <c r="AN5" s="174"/>
      <c r="AO5" s="174"/>
      <c r="AP5" s="174"/>
      <c r="AQ5" s="175"/>
    </row>
    <row r="6" spans="1:43" ht="23.1" customHeight="1" x14ac:dyDescent="0.15">
      <c r="A6" s="1"/>
      <c r="B6" s="118" t="s">
        <v>13</v>
      </c>
      <c r="C6" s="119"/>
      <c r="D6" s="119"/>
      <c r="E6" s="119"/>
      <c r="F6" s="119" t="s">
        <v>14</v>
      </c>
      <c r="G6" s="119"/>
      <c r="H6" s="119"/>
      <c r="I6" s="119"/>
      <c r="J6" s="119" t="s">
        <v>15</v>
      </c>
      <c r="K6" s="119"/>
      <c r="L6" s="119"/>
      <c r="M6" s="119"/>
      <c r="N6" s="119" t="s">
        <v>16</v>
      </c>
      <c r="O6" s="119"/>
      <c r="P6" s="119"/>
      <c r="Q6" s="120"/>
      <c r="R6" s="1"/>
      <c r="S6" s="164"/>
      <c r="T6" s="165"/>
      <c r="U6" s="165"/>
      <c r="V6" s="165"/>
      <c r="W6" s="165"/>
      <c r="X6" s="165"/>
      <c r="Y6" s="165"/>
      <c r="Z6" s="165"/>
      <c r="AA6" s="165"/>
      <c r="AB6" s="165"/>
      <c r="AC6" s="165"/>
      <c r="AD6" s="165"/>
      <c r="AE6" s="165"/>
      <c r="AF6" s="165"/>
      <c r="AG6" s="165"/>
      <c r="AH6" s="166"/>
      <c r="AI6" s="1"/>
      <c r="AJ6" s="1"/>
      <c r="AK6" s="173"/>
      <c r="AL6" s="174"/>
      <c r="AM6" s="174"/>
      <c r="AN6" s="174"/>
      <c r="AO6" s="174"/>
      <c r="AP6" s="174"/>
      <c r="AQ6" s="175"/>
    </row>
    <row r="7" spans="1:43" ht="22.5" customHeight="1" x14ac:dyDescent="0.15">
      <c r="A7" s="1"/>
      <c r="B7" s="125" t="str">
        <f>データ!Q6</f>
        <v>-</v>
      </c>
      <c r="C7" s="126"/>
      <c r="D7" s="126"/>
      <c r="E7" s="126"/>
      <c r="F7" s="127" t="s">
        <v>130</v>
      </c>
      <c r="G7" s="128"/>
      <c r="H7" s="128"/>
      <c r="I7" s="128"/>
      <c r="J7" s="129" t="s">
        <v>131</v>
      </c>
      <c r="K7" s="129"/>
      <c r="L7" s="129"/>
      <c r="M7" s="129"/>
      <c r="N7" s="130" t="str">
        <f>データ!T6</f>
        <v>無</v>
      </c>
      <c r="O7" s="130"/>
      <c r="P7" s="130"/>
      <c r="Q7" s="131"/>
      <c r="R7" s="1"/>
      <c r="S7" s="164"/>
      <c r="T7" s="165"/>
      <c r="U7" s="165"/>
      <c r="V7" s="165"/>
      <c r="W7" s="165"/>
      <c r="X7" s="165"/>
      <c r="Y7" s="165"/>
      <c r="Z7" s="165"/>
      <c r="AA7" s="165"/>
      <c r="AB7" s="165"/>
      <c r="AC7" s="165"/>
      <c r="AD7" s="165"/>
      <c r="AE7" s="165"/>
      <c r="AF7" s="165"/>
      <c r="AG7" s="165"/>
      <c r="AH7" s="166"/>
      <c r="AI7" s="1"/>
      <c r="AJ7" s="1"/>
      <c r="AK7" s="173"/>
      <c r="AL7" s="174"/>
      <c r="AM7" s="174"/>
      <c r="AN7" s="174"/>
      <c r="AO7" s="174"/>
      <c r="AP7" s="174"/>
      <c r="AQ7" s="175"/>
    </row>
    <row r="8" spans="1:43" ht="23.1" customHeight="1" x14ac:dyDescent="0.15">
      <c r="A8" s="1"/>
      <c r="B8" s="118" t="s">
        <v>17</v>
      </c>
      <c r="C8" s="119"/>
      <c r="D8" s="119"/>
      <c r="E8" s="119"/>
      <c r="F8" s="119" t="s">
        <v>18</v>
      </c>
      <c r="G8" s="119"/>
      <c r="H8" s="119"/>
      <c r="I8" s="119"/>
      <c r="J8" s="119"/>
      <c r="K8" s="119"/>
      <c r="L8" s="119"/>
      <c r="M8" s="119"/>
      <c r="N8" s="119"/>
      <c r="O8" s="119"/>
      <c r="P8" s="119"/>
      <c r="Q8" s="120"/>
      <c r="R8" s="1"/>
      <c r="S8" s="164"/>
      <c r="T8" s="165"/>
      <c r="U8" s="165"/>
      <c r="V8" s="165"/>
      <c r="W8" s="165"/>
      <c r="X8" s="165"/>
      <c r="Y8" s="165"/>
      <c r="Z8" s="165"/>
      <c r="AA8" s="165"/>
      <c r="AB8" s="165"/>
      <c r="AC8" s="165"/>
      <c r="AD8" s="165"/>
      <c r="AE8" s="165"/>
      <c r="AF8" s="165"/>
      <c r="AG8" s="165"/>
      <c r="AH8" s="166"/>
      <c r="AI8" s="1"/>
      <c r="AJ8" s="1"/>
      <c r="AK8" s="173"/>
      <c r="AL8" s="174"/>
      <c r="AM8" s="174"/>
      <c r="AN8" s="174"/>
      <c r="AO8" s="174"/>
      <c r="AP8" s="174"/>
      <c r="AQ8" s="175"/>
    </row>
    <row r="9" spans="1:43" ht="23.1" customHeight="1" thickBot="1" x14ac:dyDescent="0.2">
      <c r="A9" s="1"/>
      <c r="B9" s="134" t="s">
        <v>133</v>
      </c>
      <c r="C9" s="135"/>
      <c r="D9" s="135"/>
      <c r="E9" s="135"/>
      <c r="F9" s="136">
        <f>データ!V6</f>
        <v>9.8000000000000007</v>
      </c>
      <c r="G9" s="136"/>
      <c r="H9" s="136"/>
      <c r="I9" s="136"/>
      <c r="J9" s="137"/>
      <c r="K9" s="137"/>
      <c r="L9" s="137"/>
      <c r="M9" s="137"/>
      <c r="N9" s="138"/>
      <c r="O9" s="138"/>
      <c r="P9" s="138"/>
      <c r="Q9" s="139"/>
      <c r="R9" s="1"/>
      <c r="S9" s="164"/>
      <c r="T9" s="165"/>
      <c r="U9" s="165"/>
      <c r="V9" s="165"/>
      <c r="W9" s="165"/>
      <c r="X9" s="165"/>
      <c r="Y9" s="165"/>
      <c r="Z9" s="165"/>
      <c r="AA9" s="165"/>
      <c r="AB9" s="165"/>
      <c r="AC9" s="165"/>
      <c r="AD9" s="165"/>
      <c r="AE9" s="165"/>
      <c r="AF9" s="165"/>
      <c r="AG9" s="165"/>
      <c r="AH9" s="166"/>
      <c r="AI9" s="1"/>
      <c r="AJ9" s="1"/>
      <c r="AK9" s="173"/>
      <c r="AL9" s="174"/>
      <c r="AM9" s="174"/>
      <c r="AN9" s="174"/>
      <c r="AO9" s="174"/>
      <c r="AP9" s="174"/>
      <c r="AQ9" s="175"/>
    </row>
    <row r="10" spans="1:43" ht="27" customHeight="1" thickBot="1" x14ac:dyDescent="0.2">
      <c r="A10" s="1"/>
      <c r="B10" s="6" t="s">
        <v>19</v>
      </c>
      <c r="C10" s="7"/>
      <c r="D10" s="7"/>
      <c r="E10" s="7"/>
      <c r="F10" s="7"/>
      <c r="G10" s="7"/>
      <c r="H10" s="7"/>
      <c r="I10" s="7"/>
      <c r="J10" s="7"/>
      <c r="K10" s="7"/>
      <c r="L10" s="7"/>
      <c r="M10" s="7"/>
      <c r="N10" s="7"/>
      <c r="O10" s="7"/>
      <c r="P10" s="7"/>
      <c r="Q10" s="7"/>
      <c r="R10" s="1"/>
      <c r="S10" s="164"/>
      <c r="T10" s="165"/>
      <c r="U10" s="165"/>
      <c r="V10" s="165"/>
      <c r="W10" s="165"/>
      <c r="X10" s="165"/>
      <c r="Y10" s="165"/>
      <c r="Z10" s="165"/>
      <c r="AA10" s="165"/>
      <c r="AB10" s="165"/>
      <c r="AC10" s="165"/>
      <c r="AD10" s="165"/>
      <c r="AE10" s="165"/>
      <c r="AF10" s="165"/>
      <c r="AG10" s="165"/>
      <c r="AH10" s="166"/>
      <c r="AI10" s="1"/>
      <c r="AJ10" s="1"/>
      <c r="AK10" s="173"/>
      <c r="AL10" s="174"/>
      <c r="AM10" s="174"/>
      <c r="AN10" s="174"/>
      <c r="AO10" s="174"/>
      <c r="AP10" s="174"/>
      <c r="AQ10" s="175"/>
    </row>
    <row r="11" spans="1:43" ht="23.1" customHeight="1" x14ac:dyDescent="0.15">
      <c r="A11" s="1"/>
      <c r="B11" s="112" t="s">
        <v>20</v>
      </c>
      <c r="C11" s="113"/>
      <c r="D11" s="113"/>
      <c r="E11" s="113"/>
      <c r="F11" s="140" t="str">
        <f>データ!B10</f>
        <v>H27</v>
      </c>
      <c r="G11" s="141"/>
      <c r="H11" s="140" t="str">
        <f>データ!C10</f>
        <v>H28</v>
      </c>
      <c r="I11" s="141"/>
      <c r="J11" s="140" t="str">
        <f>データ!D10</f>
        <v>H29</v>
      </c>
      <c r="K11" s="141"/>
      <c r="L11" s="140" t="str">
        <f>データ!E10</f>
        <v>H30</v>
      </c>
      <c r="M11" s="141"/>
      <c r="N11" s="140" t="str">
        <f>データ!F10</f>
        <v>R01</v>
      </c>
      <c r="O11" s="142"/>
      <c r="P11" s="8"/>
      <c r="Q11" s="8"/>
      <c r="R11" s="1"/>
      <c r="S11" s="164"/>
      <c r="T11" s="165"/>
      <c r="U11" s="165"/>
      <c r="V11" s="165"/>
      <c r="W11" s="165"/>
      <c r="X11" s="165"/>
      <c r="Y11" s="165"/>
      <c r="Z11" s="165"/>
      <c r="AA11" s="165"/>
      <c r="AB11" s="165"/>
      <c r="AC11" s="165"/>
      <c r="AD11" s="165"/>
      <c r="AE11" s="165"/>
      <c r="AF11" s="165"/>
      <c r="AG11" s="165"/>
      <c r="AH11" s="166"/>
      <c r="AI11" s="1"/>
      <c r="AJ11" s="1"/>
      <c r="AK11" s="173"/>
      <c r="AL11" s="174"/>
      <c r="AM11" s="174"/>
      <c r="AN11" s="174"/>
      <c r="AO11" s="174"/>
      <c r="AP11" s="174"/>
      <c r="AQ11" s="175"/>
    </row>
    <row r="12" spans="1:43" ht="23.1" customHeight="1" x14ac:dyDescent="0.15">
      <c r="A12" s="1"/>
      <c r="B12" s="118" t="s">
        <v>21</v>
      </c>
      <c r="C12" s="119"/>
      <c r="D12" s="119"/>
      <c r="E12" s="119"/>
      <c r="F12" s="143">
        <f>データ!W6</f>
        <v>210586</v>
      </c>
      <c r="G12" s="144"/>
      <c r="H12" s="143">
        <f>データ!X6</f>
        <v>186261</v>
      </c>
      <c r="I12" s="144"/>
      <c r="J12" s="143">
        <f>データ!Y6</f>
        <v>229105</v>
      </c>
      <c r="K12" s="144"/>
      <c r="L12" s="143">
        <f>データ!Z6</f>
        <v>209844</v>
      </c>
      <c r="M12" s="144"/>
      <c r="N12" s="132">
        <f>データ!AA6</f>
        <v>265326</v>
      </c>
      <c r="O12" s="133"/>
      <c r="P12" s="8"/>
      <c r="Q12" s="8"/>
      <c r="R12" s="1"/>
      <c r="S12" s="164"/>
      <c r="T12" s="165"/>
      <c r="U12" s="165"/>
      <c r="V12" s="165"/>
      <c r="W12" s="165"/>
      <c r="X12" s="165"/>
      <c r="Y12" s="165"/>
      <c r="Z12" s="165"/>
      <c r="AA12" s="165"/>
      <c r="AB12" s="165"/>
      <c r="AC12" s="165"/>
      <c r="AD12" s="165"/>
      <c r="AE12" s="165"/>
      <c r="AF12" s="165"/>
      <c r="AG12" s="165"/>
      <c r="AH12" s="166"/>
      <c r="AI12" s="1"/>
      <c r="AJ12" s="1"/>
      <c r="AK12" s="173"/>
      <c r="AL12" s="174"/>
      <c r="AM12" s="174"/>
      <c r="AN12" s="174"/>
      <c r="AO12" s="174"/>
      <c r="AP12" s="174"/>
      <c r="AQ12" s="175"/>
    </row>
    <row r="13" spans="1:43" ht="23.1" customHeight="1" x14ac:dyDescent="0.15">
      <c r="A13" s="1"/>
      <c r="B13" s="145" t="s">
        <v>22</v>
      </c>
      <c r="C13" s="146"/>
      <c r="D13" s="146"/>
      <c r="E13" s="147"/>
      <c r="F13" s="143" t="str">
        <f>データ!AB6</f>
        <v>-</v>
      </c>
      <c r="G13" s="144"/>
      <c r="H13" s="143" t="str">
        <f>データ!AC6</f>
        <v>-</v>
      </c>
      <c r="I13" s="144"/>
      <c r="J13" s="143" t="str">
        <f>データ!AD6</f>
        <v>-</v>
      </c>
      <c r="K13" s="144"/>
      <c r="L13" s="143" t="str">
        <f>データ!AE6</f>
        <v>-</v>
      </c>
      <c r="M13" s="144"/>
      <c r="N13" s="132" t="str">
        <f>データ!AF6</f>
        <v>-</v>
      </c>
      <c r="O13" s="133"/>
      <c r="P13" s="8"/>
      <c r="Q13" s="8"/>
      <c r="R13" s="1"/>
      <c r="S13" s="164"/>
      <c r="T13" s="165"/>
      <c r="U13" s="165"/>
      <c r="V13" s="165"/>
      <c r="W13" s="165"/>
      <c r="X13" s="165"/>
      <c r="Y13" s="165"/>
      <c r="Z13" s="165"/>
      <c r="AA13" s="165"/>
      <c r="AB13" s="165"/>
      <c r="AC13" s="165"/>
      <c r="AD13" s="165"/>
      <c r="AE13" s="165"/>
      <c r="AF13" s="165"/>
      <c r="AG13" s="165"/>
      <c r="AH13" s="166"/>
      <c r="AI13" s="1"/>
      <c r="AJ13" s="1"/>
      <c r="AK13" s="173"/>
      <c r="AL13" s="174"/>
      <c r="AM13" s="174"/>
      <c r="AN13" s="174"/>
      <c r="AO13" s="174"/>
      <c r="AP13" s="174"/>
      <c r="AQ13" s="175"/>
    </row>
    <row r="14" spans="1:43" ht="23.1" customHeight="1" x14ac:dyDescent="0.15">
      <c r="A14" s="1"/>
      <c r="B14" s="145" t="s">
        <v>23</v>
      </c>
      <c r="C14" s="146"/>
      <c r="D14" s="146"/>
      <c r="E14" s="147"/>
      <c r="F14" s="143" t="str">
        <f>データ!AG6</f>
        <v>-</v>
      </c>
      <c r="G14" s="144"/>
      <c r="H14" s="143" t="str">
        <f>データ!AH6</f>
        <v>-</v>
      </c>
      <c r="I14" s="144"/>
      <c r="J14" s="143" t="str">
        <f>データ!AI6</f>
        <v>-</v>
      </c>
      <c r="K14" s="144"/>
      <c r="L14" s="143" t="str">
        <f>データ!AJ6</f>
        <v>-</v>
      </c>
      <c r="M14" s="144"/>
      <c r="N14" s="132" t="str">
        <f>データ!AK6</f>
        <v>-</v>
      </c>
      <c r="O14" s="133"/>
      <c r="P14" s="8"/>
      <c r="Q14" s="8"/>
      <c r="R14" s="1"/>
      <c r="S14" s="164"/>
      <c r="T14" s="165"/>
      <c r="U14" s="165"/>
      <c r="V14" s="165"/>
      <c r="W14" s="165"/>
      <c r="X14" s="165"/>
      <c r="Y14" s="165"/>
      <c r="Z14" s="165"/>
      <c r="AA14" s="165"/>
      <c r="AB14" s="165"/>
      <c r="AC14" s="165"/>
      <c r="AD14" s="165"/>
      <c r="AE14" s="165"/>
      <c r="AF14" s="165"/>
      <c r="AG14" s="165"/>
      <c r="AH14" s="166"/>
      <c r="AI14" s="1"/>
      <c r="AJ14" s="1"/>
      <c r="AK14" s="173"/>
      <c r="AL14" s="174"/>
      <c r="AM14" s="174"/>
      <c r="AN14" s="174"/>
      <c r="AO14" s="174"/>
      <c r="AP14" s="174"/>
      <c r="AQ14" s="175"/>
    </row>
    <row r="15" spans="1:43" ht="23.1" customHeight="1" x14ac:dyDescent="0.15">
      <c r="A15" s="1"/>
      <c r="B15" s="189" t="s">
        <v>24</v>
      </c>
      <c r="C15" s="190"/>
      <c r="D15" s="190"/>
      <c r="E15" s="191"/>
      <c r="F15" s="192" t="str">
        <f>データ!AL6</f>
        <v>-</v>
      </c>
      <c r="G15" s="192"/>
      <c r="H15" s="192" t="str">
        <f>データ!AM6</f>
        <v>-</v>
      </c>
      <c r="I15" s="192"/>
      <c r="J15" s="192" t="str">
        <f>データ!AN6</f>
        <v>-</v>
      </c>
      <c r="K15" s="192"/>
      <c r="L15" s="192" t="str">
        <f>データ!AO6</f>
        <v>-</v>
      </c>
      <c r="M15" s="192"/>
      <c r="N15" s="193" t="str">
        <f>データ!AP6</f>
        <v>-</v>
      </c>
      <c r="O15" s="194"/>
      <c r="P15" s="8"/>
      <c r="Q15" s="8"/>
      <c r="R15" s="1"/>
      <c r="S15" s="164"/>
      <c r="T15" s="165"/>
      <c r="U15" s="165"/>
      <c r="V15" s="165"/>
      <c r="W15" s="165"/>
      <c r="X15" s="165"/>
      <c r="Y15" s="165"/>
      <c r="Z15" s="165"/>
      <c r="AA15" s="165"/>
      <c r="AB15" s="165"/>
      <c r="AC15" s="165"/>
      <c r="AD15" s="165"/>
      <c r="AE15" s="165"/>
      <c r="AF15" s="165"/>
      <c r="AG15" s="165"/>
      <c r="AH15" s="166"/>
      <c r="AI15" s="1"/>
      <c r="AJ15" s="1"/>
      <c r="AK15" s="173"/>
      <c r="AL15" s="174"/>
      <c r="AM15" s="174"/>
      <c r="AN15" s="174"/>
      <c r="AO15" s="174"/>
      <c r="AP15" s="174"/>
      <c r="AQ15" s="175"/>
    </row>
    <row r="16" spans="1:43" ht="23.1" customHeight="1" thickBot="1" x14ac:dyDescent="0.2">
      <c r="A16" s="1"/>
      <c r="B16" s="156" t="s">
        <v>25</v>
      </c>
      <c r="C16" s="157"/>
      <c r="D16" s="157"/>
      <c r="E16" s="158"/>
      <c r="F16" s="195">
        <f>データ!AQ6</f>
        <v>210586</v>
      </c>
      <c r="G16" s="195"/>
      <c r="H16" s="195">
        <f>データ!AR6</f>
        <v>186261</v>
      </c>
      <c r="I16" s="195"/>
      <c r="J16" s="195">
        <f>データ!AS6</f>
        <v>229105</v>
      </c>
      <c r="K16" s="195"/>
      <c r="L16" s="195">
        <f>データ!AT6</f>
        <v>209844</v>
      </c>
      <c r="M16" s="195"/>
      <c r="N16" s="187">
        <f>データ!AU6</f>
        <v>265326</v>
      </c>
      <c r="O16" s="188"/>
      <c r="P16" s="8"/>
      <c r="Q16" s="8"/>
      <c r="R16" s="1"/>
      <c r="S16" s="164"/>
      <c r="T16" s="165"/>
      <c r="U16" s="165"/>
      <c r="V16" s="165"/>
      <c r="W16" s="165"/>
      <c r="X16" s="165"/>
      <c r="Y16" s="165"/>
      <c r="Z16" s="165"/>
      <c r="AA16" s="165"/>
      <c r="AB16" s="165"/>
      <c r="AC16" s="165"/>
      <c r="AD16" s="165"/>
      <c r="AE16" s="165"/>
      <c r="AF16" s="165"/>
      <c r="AG16" s="165"/>
      <c r="AH16" s="166"/>
      <c r="AI16" s="1"/>
      <c r="AJ16" s="1"/>
      <c r="AK16" s="173"/>
      <c r="AL16" s="174"/>
      <c r="AM16" s="174"/>
      <c r="AN16" s="174"/>
      <c r="AO16" s="174"/>
      <c r="AP16" s="174"/>
      <c r="AQ16" s="175"/>
    </row>
    <row r="17" spans="1:43" ht="15.6" customHeight="1" thickBot="1" x14ac:dyDescent="0.2">
      <c r="A17" s="1"/>
      <c r="B17" s="9"/>
      <c r="C17" s="1"/>
      <c r="D17" s="1"/>
      <c r="E17" s="1"/>
      <c r="F17" s="1"/>
      <c r="G17" s="1"/>
      <c r="H17" s="1"/>
      <c r="I17" s="1"/>
      <c r="J17" s="1"/>
      <c r="K17" s="1"/>
      <c r="L17" s="1"/>
      <c r="M17" s="1"/>
      <c r="N17" s="1"/>
      <c r="O17" s="1"/>
      <c r="P17" s="1"/>
      <c r="Q17" s="1"/>
      <c r="R17" s="1"/>
      <c r="S17" s="164"/>
      <c r="T17" s="165"/>
      <c r="U17" s="165"/>
      <c r="V17" s="165"/>
      <c r="W17" s="165"/>
      <c r="X17" s="165"/>
      <c r="Y17" s="165"/>
      <c r="Z17" s="165"/>
      <c r="AA17" s="165"/>
      <c r="AB17" s="165"/>
      <c r="AC17" s="165"/>
      <c r="AD17" s="165"/>
      <c r="AE17" s="165"/>
      <c r="AF17" s="165"/>
      <c r="AG17" s="165"/>
      <c r="AH17" s="166"/>
      <c r="AI17" s="1"/>
      <c r="AJ17" s="1"/>
      <c r="AK17" s="173"/>
      <c r="AL17" s="174"/>
      <c r="AM17" s="174"/>
      <c r="AN17" s="174"/>
      <c r="AO17" s="174"/>
      <c r="AP17" s="174"/>
      <c r="AQ17" s="175"/>
    </row>
    <row r="18" spans="1:43" ht="23.1" customHeight="1" x14ac:dyDescent="0.15">
      <c r="A18" s="1"/>
      <c r="B18" s="154"/>
      <c r="C18" s="155"/>
      <c r="D18" s="155"/>
      <c r="E18" s="155"/>
      <c r="F18" s="113" t="s">
        <v>26</v>
      </c>
      <c r="G18" s="113"/>
      <c r="H18" s="113"/>
      <c r="I18" s="113" t="s">
        <v>27</v>
      </c>
      <c r="J18" s="113"/>
      <c r="K18" s="113"/>
      <c r="L18" s="113" t="s">
        <v>25</v>
      </c>
      <c r="M18" s="113"/>
      <c r="N18" s="113"/>
      <c r="O18" s="114"/>
      <c r="P18" s="1"/>
      <c r="Q18" s="1"/>
      <c r="R18" s="1"/>
      <c r="S18" s="164"/>
      <c r="T18" s="165"/>
      <c r="U18" s="165"/>
      <c r="V18" s="165"/>
      <c r="W18" s="165"/>
      <c r="X18" s="165"/>
      <c r="Y18" s="165"/>
      <c r="Z18" s="165"/>
      <c r="AA18" s="165"/>
      <c r="AB18" s="165"/>
      <c r="AC18" s="165"/>
      <c r="AD18" s="165"/>
      <c r="AE18" s="165"/>
      <c r="AF18" s="165"/>
      <c r="AG18" s="165"/>
      <c r="AH18" s="166"/>
      <c r="AI18" s="1"/>
      <c r="AJ18" s="1"/>
      <c r="AK18" s="173"/>
      <c r="AL18" s="174"/>
      <c r="AM18" s="174"/>
      <c r="AN18" s="174"/>
      <c r="AO18" s="174"/>
      <c r="AP18" s="174"/>
      <c r="AQ18" s="175"/>
    </row>
    <row r="19" spans="1:43" ht="23.1" customHeight="1" thickBot="1" x14ac:dyDescent="0.2">
      <c r="A19" s="1"/>
      <c r="B19" s="156" t="s">
        <v>28</v>
      </c>
      <c r="C19" s="157"/>
      <c r="D19" s="157"/>
      <c r="E19" s="158"/>
      <c r="F19" s="159">
        <f>データ!AV6</f>
        <v>1957070</v>
      </c>
      <c r="G19" s="159"/>
      <c r="H19" s="159"/>
      <c r="I19" s="159">
        <f>データ!AW6</f>
        <v>28586</v>
      </c>
      <c r="J19" s="159"/>
      <c r="K19" s="159"/>
      <c r="L19" s="159">
        <f>データ!AX6</f>
        <v>1985656</v>
      </c>
      <c r="M19" s="159"/>
      <c r="N19" s="159"/>
      <c r="O19" s="160"/>
      <c r="P19" s="1"/>
      <c r="Q19" s="1"/>
      <c r="R19" s="1"/>
      <c r="S19" s="167"/>
      <c r="T19" s="168"/>
      <c r="U19" s="168"/>
      <c r="V19" s="168"/>
      <c r="W19" s="168"/>
      <c r="X19" s="168"/>
      <c r="Y19" s="168"/>
      <c r="Z19" s="168"/>
      <c r="AA19" s="168"/>
      <c r="AB19" s="168"/>
      <c r="AC19" s="168"/>
      <c r="AD19" s="168"/>
      <c r="AE19" s="168"/>
      <c r="AF19" s="168"/>
      <c r="AG19" s="168"/>
      <c r="AH19" s="169"/>
      <c r="AI19" s="1"/>
      <c r="AJ19" s="1"/>
      <c r="AK19" s="173"/>
      <c r="AL19" s="174"/>
      <c r="AM19" s="174"/>
      <c r="AN19" s="174"/>
      <c r="AO19" s="174"/>
      <c r="AP19" s="174"/>
      <c r="AQ19" s="175"/>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3"/>
      <c r="AL20" s="174"/>
      <c r="AM20" s="174"/>
      <c r="AN20" s="174"/>
      <c r="AO20" s="174"/>
      <c r="AP20" s="174"/>
      <c r="AQ20" s="175"/>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3"/>
      <c r="AL21" s="174"/>
      <c r="AM21" s="174"/>
      <c r="AN21" s="174"/>
      <c r="AO21" s="174"/>
      <c r="AP21" s="174"/>
      <c r="AQ21" s="175"/>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3"/>
      <c r="AL22" s="174"/>
      <c r="AM22" s="174"/>
      <c r="AN22" s="174"/>
      <c r="AO22" s="174"/>
      <c r="AP22" s="174"/>
      <c r="AQ22" s="175"/>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3"/>
      <c r="AL23" s="174"/>
      <c r="AM23" s="174"/>
      <c r="AN23" s="174"/>
      <c r="AO23" s="174"/>
      <c r="AP23" s="174"/>
      <c r="AQ23" s="175"/>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3"/>
      <c r="AL24" s="174"/>
      <c r="AM24" s="174"/>
      <c r="AN24" s="174"/>
      <c r="AO24" s="174"/>
      <c r="AP24" s="174"/>
      <c r="AQ24" s="175"/>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3"/>
      <c r="AL25" s="174"/>
      <c r="AM25" s="174"/>
      <c r="AN25" s="174"/>
      <c r="AO25" s="174"/>
      <c r="AP25" s="174"/>
      <c r="AQ25" s="175"/>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3"/>
      <c r="AL26" s="174"/>
      <c r="AM26" s="174"/>
      <c r="AN26" s="174"/>
      <c r="AO26" s="174"/>
      <c r="AP26" s="174"/>
      <c r="AQ26" s="175"/>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3"/>
      <c r="AL27" s="174"/>
      <c r="AM27" s="174"/>
      <c r="AN27" s="174"/>
      <c r="AO27" s="174"/>
      <c r="AP27" s="174"/>
      <c r="AQ27" s="175"/>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3"/>
      <c r="AL28" s="174"/>
      <c r="AM28" s="174"/>
      <c r="AN28" s="174"/>
      <c r="AO28" s="174"/>
      <c r="AP28" s="174"/>
      <c r="AQ28" s="175"/>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3"/>
      <c r="AL29" s="174"/>
      <c r="AM29" s="174"/>
      <c r="AN29" s="174"/>
      <c r="AO29" s="174"/>
      <c r="AP29" s="174"/>
      <c r="AQ29" s="175"/>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3"/>
      <c r="AL30" s="174"/>
      <c r="AM30" s="174"/>
      <c r="AN30" s="174"/>
      <c r="AO30" s="174"/>
      <c r="AP30" s="174"/>
      <c r="AQ30" s="175"/>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3"/>
      <c r="AL31" s="174"/>
      <c r="AM31" s="174"/>
      <c r="AN31" s="174"/>
      <c r="AO31" s="174"/>
      <c r="AP31" s="174"/>
      <c r="AQ31" s="175"/>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3"/>
      <c r="AL32" s="174"/>
      <c r="AM32" s="174"/>
      <c r="AN32" s="174"/>
      <c r="AO32" s="174"/>
      <c r="AP32" s="174"/>
      <c r="AQ32" s="175"/>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3"/>
      <c r="AL33" s="174"/>
      <c r="AM33" s="174"/>
      <c r="AN33" s="174"/>
      <c r="AO33" s="174"/>
      <c r="AP33" s="174"/>
      <c r="AQ33" s="175"/>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3"/>
      <c r="AL34" s="174"/>
      <c r="AM34" s="174"/>
      <c r="AN34" s="174"/>
      <c r="AO34" s="174"/>
      <c r="AP34" s="174"/>
      <c r="AQ34" s="175"/>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3"/>
      <c r="AL35" s="174"/>
      <c r="AM35" s="174"/>
      <c r="AN35" s="174"/>
      <c r="AO35" s="174"/>
      <c r="AP35" s="174"/>
      <c r="AQ35" s="175"/>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3"/>
      <c r="AL36" s="174"/>
      <c r="AM36" s="174"/>
      <c r="AN36" s="174"/>
      <c r="AO36" s="174"/>
      <c r="AP36" s="174"/>
      <c r="AQ36" s="175"/>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3"/>
      <c r="AL37" s="174"/>
      <c r="AM37" s="174"/>
      <c r="AN37" s="174"/>
      <c r="AO37" s="174"/>
      <c r="AP37" s="174"/>
      <c r="AQ37" s="175"/>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76"/>
      <c r="AL38" s="177"/>
      <c r="AM38" s="177"/>
      <c r="AN38" s="177"/>
      <c r="AO38" s="177"/>
      <c r="AP38" s="177"/>
      <c r="AQ38" s="178"/>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79" t="s">
        <v>31</v>
      </c>
      <c r="AL39" s="180"/>
      <c r="AM39" s="180"/>
      <c r="AN39" s="180"/>
      <c r="AO39" s="180"/>
      <c r="AP39" s="180"/>
      <c r="AQ39" s="18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73" t="s">
        <v>263</v>
      </c>
      <c r="AL40" s="174"/>
      <c r="AM40" s="174"/>
      <c r="AN40" s="174"/>
      <c r="AO40" s="174"/>
      <c r="AP40" s="174"/>
      <c r="AQ40" s="175"/>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73"/>
      <c r="AL41" s="174"/>
      <c r="AM41" s="174"/>
      <c r="AN41" s="174"/>
      <c r="AO41" s="174"/>
      <c r="AP41" s="174"/>
      <c r="AQ41" s="175"/>
    </row>
    <row r="42" spans="1:43" ht="43.35" customHeight="1" x14ac:dyDescent="0.15">
      <c r="A42" s="1"/>
      <c r="B42" s="182"/>
      <c r="C42" s="183"/>
      <c r="D42" s="183"/>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73"/>
      <c r="AL42" s="174"/>
      <c r="AM42" s="174"/>
      <c r="AN42" s="174"/>
      <c r="AO42" s="174"/>
      <c r="AP42" s="174"/>
      <c r="AQ42" s="175"/>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73"/>
      <c r="AL43" s="174"/>
      <c r="AM43" s="174"/>
      <c r="AN43" s="174"/>
      <c r="AO43" s="174"/>
      <c r="AP43" s="174"/>
      <c r="AQ43" s="175"/>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73"/>
      <c r="AL44" s="174"/>
      <c r="AM44" s="174"/>
      <c r="AN44" s="174"/>
      <c r="AO44" s="174"/>
      <c r="AP44" s="174"/>
      <c r="AQ44" s="175"/>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73"/>
      <c r="AL45" s="174"/>
      <c r="AM45" s="174"/>
      <c r="AN45" s="174"/>
      <c r="AO45" s="174"/>
      <c r="AP45" s="174"/>
      <c r="AQ45" s="175"/>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73"/>
      <c r="AL46" s="174"/>
      <c r="AM46" s="174"/>
      <c r="AN46" s="174"/>
      <c r="AO46" s="174"/>
      <c r="AP46" s="174"/>
      <c r="AQ46" s="175"/>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73"/>
      <c r="AL47" s="174"/>
      <c r="AM47" s="174"/>
      <c r="AN47" s="174"/>
      <c r="AO47" s="174"/>
      <c r="AP47" s="174"/>
      <c r="AQ47" s="175"/>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73"/>
      <c r="AL48" s="174"/>
      <c r="AM48" s="174"/>
      <c r="AN48" s="174"/>
      <c r="AO48" s="174"/>
      <c r="AP48" s="174"/>
      <c r="AQ48" s="175"/>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73"/>
      <c r="AL49" s="174"/>
      <c r="AM49" s="174"/>
      <c r="AN49" s="174"/>
      <c r="AO49" s="174"/>
      <c r="AP49" s="174"/>
      <c r="AQ49" s="175"/>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73"/>
      <c r="AL50" s="174"/>
      <c r="AM50" s="174"/>
      <c r="AN50" s="174"/>
      <c r="AO50" s="174"/>
      <c r="AP50" s="174"/>
      <c r="AQ50" s="175"/>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73"/>
      <c r="AL51" s="174"/>
      <c r="AM51" s="174"/>
      <c r="AN51" s="174"/>
      <c r="AO51" s="174"/>
      <c r="AP51" s="174"/>
      <c r="AQ51" s="175"/>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73"/>
      <c r="AL52" s="174"/>
      <c r="AM52" s="174"/>
      <c r="AN52" s="174"/>
      <c r="AO52" s="174"/>
      <c r="AP52" s="174"/>
      <c r="AQ52" s="175"/>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73"/>
      <c r="AL53" s="174"/>
      <c r="AM53" s="174"/>
      <c r="AN53" s="174"/>
      <c r="AO53" s="174"/>
      <c r="AP53" s="174"/>
      <c r="AQ53" s="175"/>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73"/>
      <c r="AL54" s="174"/>
      <c r="AM54" s="174"/>
      <c r="AN54" s="174"/>
      <c r="AO54" s="174"/>
      <c r="AP54" s="174"/>
      <c r="AQ54" s="175"/>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73"/>
      <c r="AL55" s="174"/>
      <c r="AM55" s="174"/>
      <c r="AN55" s="174"/>
      <c r="AO55" s="174"/>
      <c r="AP55" s="174"/>
      <c r="AQ55" s="175"/>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73"/>
      <c r="AL56" s="174"/>
      <c r="AM56" s="174"/>
      <c r="AN56" s="174"/>
      <c r="AO56" s="174"/>
      <c r="AP56" s="174"/>
      <c r="AQ56" s="175"/>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73"/>
      <c r="AL57" s="174"/>
      <c r="AM57" s="174"/>
      <c r="AN57" s="174"/>
      <c r="AO57" s="174"/>
      <c r="AP57" s="174"/>
      <c r="AQ57" s="175"/>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73"/>
      <c r="AL58" s="174"/>
      <c r="AM58" s="174"/>
      <c r="AN58" s="174"/>
      <c r="AO58" s="174"/>
      <c r="AP58" s="174"/>
      <c r="AQ58" s="175"/>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73"/>
      <c r="AL59" s="174"/>
      <c r="AM59" s="174"/>
      <c r="AN59" s="174"/>
      <c r="AO59" s="174"/>
      <c r="AP59" s="174"/>
      <c r="AQ59" s="175"/>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73"/>
      <c r="AL60" s="174"/>
      <c r="AM60" s="174"/>
      <c r="AN60" s="174"/>
      <c r="AO60" s="174"/>
      <c r="AP60" s="174"/>
      <c r="AQ60" s="175"/>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73"/>
      <c r="AL61" s="174"/>
      <c r="AM61" s="174"/>
      <c r="AN61" s="174"/>
      <c r="AO61" s="174"/>
      <c r="AP61" s="174"/>
      <c r="AQ61" s="175"/>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73"/>
      <c r="AL62" s="174"/>
      <c r="AM62" s="174"/>
      <c r="AN62" s="174"/>
      <c r="AO62" s="174"/>
      <c r="AP62" s="174"/>
      <c r="AQ62" s="175"/>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73"/>
      <c r="AL63" s="174"/>
      <c r="AM63" s="174"/>
      <c r="AN63" s="174"/>
      <c r="AO63" s="174"/>
      <c r="AP63" s="174"/>
      <c r="AQ63" s="175"/>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73"/>
      <c r="AL64" s="174"/>
      <c r="AM64" s="174"/>
      <c r="AN64" s="174"/>
      <c r="AO64" s="174"/>
      <c r="AP64" s="174"/>
      <c r="AQ64" s="175"/>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73"/>
      <c r="AL65" s="174"/>
      <c r="AM65" s="174"/>
      <c r="AN65" s="174"/>
      <c r="AO65" s="174"/>
      <c r="AP65" s="174"/>
      <c r="AQ65" s="175"/>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73"/>
      <c r="AL66" s="174"/>
      <c r="AM66" s="174"/>
      <c r="AN66" s="174"/>
      <c r="AO66" s="174"/>
      <c r="AP66" s="174"/>
      <c r="AQ66" s="175"/>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73"/>
      <c r="AL67" s="174"/>
      <c r="AM67" s="174"/>
      <c r="AN67" s="174"/>
      <c r="AO67" s="174"/>
      <c r="AP67" s="174"/>
      <c r="AQ67" s="175"/>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73"/>
      <c r="AL68" s="174"/>
      <c r="AM68" s="174"/>
      <c r="AN68" s="174"/>
      <c r="AO68" s="174"/>
      <c r="AP68" s="174"/>
      <c r="AQ68" s="175"/>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73"/>
      <c r="AL69" s="174"/>
      <c r="AM69" s="174"/>
      <c r="AN69" s="174"/>
      <c r="AO69" s="174"/>
      <c r="AP69" s="174"/>
      <c r="AQ69" s="175"/>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73"/>
      <c r="AL70" s="174"/>
      <c r="AM70" s="174"/>
      <c r="AN70" s="174"/>
      <c r="AO70" s="174"/>
      <c r="AP70" s="174"/>
      <c r="AQ70" s="175"/>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73"/>
      <c r="AL71" s="174"/>
      <c r="AM71" s="174"/>
      <c r="AN71" s="174"/>
      <c r="AO71" s="174"/>
      <c r="AP71" s="174"/>
      <c r="AQ71" s="175"/>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73"/>
      <c r="AL72" s="174"/>
      <c r="AM72" s="174"/>
      <c r="AN72" s="174"/>
      <c r="AO72" s="174"/>
      <c r="AP72" s="174"/>
      <c r="AQ72" s="175"/>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73"/>
      <c r="AL73" s="174"/>
      <c r="AM73" s="174"/>
      <c r="AN73" s="174"/>
      <c r="AO73" s="174"/>
      <c r="AP73" s="174"/>
      <c r="AQ73" s="175"/>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73"/>
      <c r="AL74" s="174"/>
      <c r="AM74" s="174"/>
      <c r="AN74" s="174"/>
      <c r="AO74" s="174"/>
      <c r="AP74" s="174"/>
      <c r="AQ74" s="175"/>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73"/>
      <c r="AL75" s="174"/>
      <c r="AM75" s="174"/>
      <c r="AN75" s="174"/>
      <c r="AO75" s="174"/>
      <c r="AP75" s="174"/>
      <c r="AQ75" s="175"/>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73"/>
      <c r="AL76" s="174"/>
      <c r="AM76" s="174"/>
      <c r="AN76" s="174"/>
      <c r="AO76" s="174"/>
      <c r="AP76" s="174"/>
      <c r="AQ76" s="175"/>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73"/>
      <c r="AL77" s="174"/>
      <c r="AM77" s="174"/>
      <c r="AN77" s="174"/>
      <c r="AO77" s="174"/>
      <c r="AP77" s="174"/>
      <c r="AQ77" s="175"/>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73"/>
      <c r="AL78" s="174"/>
      <c r="AM78" s="174"/>
      <c r="AN78" s="174"/>
      <c r="AO78" s="174"/>
      <c r="AP78" s="174"/>
      <c r="AQ78" s="175"/>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73"/>
      <c r="AL79" s="174"/>
      <c r="AM79" s="174"/>
      <c r="AN79" s="174"/>
      <c r="AO79" s="174"/>
      <c r="AP79" s="174"/>
      <c r="AQ79" s="175"/>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73"/>
      <c r="AL80" s="174"/>
      <c r="AM80" s="174"/>
      <c r="AN80" s="174"/>
      <c r="AO80" s="174"/>
      <c r="AP80" s="174"/>
      <c r="AQ80" s="175"/>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73"/>
      <c r="AL81" s="174"/>
      <c r="AM81" s="174"/>
      <c r="AN81" s="174"/>
      <c r="AO81" s="174"/>
      <c r="AP81" s="174"/>
      <c r="AQ81" s="175"/>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73"/>
      <c r="AL82" s="174"/>
      <c r="AM82" s="174"/>
      <c r="AN82" s="174"/>
      <c r="AO82" s="174"/>
      <c r="AP82" s="174"/>
      <c r="AQ82" s="175"/>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73"/>
      <c r="AL83" s="174"/>
      <c r="AM83" s="174"/>
      <c r="AN83" s="174"/>
      <c r="AO83" s="174"/>
      <c r="AP83" s="174"/>
      <c r="AQ83" s="175"/>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73"/>
      <c r="AL84" s="174"/>
      <c r="AM84" s="174"/>
      <c r="AN84" s="174"/>
      <c r="AO84" s="174"/>
      <c r="AP84" s="174"/>
      <c r="AQ84" s="175"/>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73"/>
      <c r="AL85" s="174"/>
      <c r="AM85" s="174"/>
      <c r="AN85" s="174"/>
      <c r="AO85" s="174"/>
      <c r="AP85" s="174"/>
      <c r="AQ85" s="175"/>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73"/>
      <c r="AL86" s="174"/>
      <c r="AM86" s="174"/>
      <c r="AN86" s="174"/>
      <c r="AO86" s="174"/>
      <c r="AP86" s="174"/>
      <c r="AQ86" s="175"/>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73"/>
      <c r="AL87" s="174"/>
      <c r="AM87" s="174"/>
      <c r="AN87" s="174"/>
      <c r="AO87" s="174"/>
      <c r="AP87" s="174"/>
      <c r="AQ87" s="175"/>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73"/>
      <c r="AL88" s="174"/>
      <c r="AM88" s="174"/>
      <c r="AN88" s="174"/>
      <c r="AO88" s="174"/>
      <c r="AP88" s="174"/>
      <c r="AQ88" s="175"/>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73"/>
      <c r="AL89" s="174"/>
      <c r="AM89" s="174"/>
      <c r="AN89" s="174"/>
      <c r="AO89" s="174"/>
      <c r="AP89" s="174"/>
      <c r="AQ89" s="175"/>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73"/>
      <c r="AL90" s="174"/>
      <c r="AM90" s="174"/>
      <c r="AN90" s="174"/>
      <c r="AO90" s="174"/>
      <c r="AP90" s="174"/>
      <c r="AQ90" s="175"/>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73"/>
      <c r="AL91" s="174"/>
      <c r="AM91" s="174"/>
      <c r="AN91" s="174"/>
      <c r="AO91" s="174"/>
      <c r="AP91" s="174"/>
      <c r="AQ91" s="175"/>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73"/>
      <c r="AL92" s="174"/>
      <c r="AM92" s="174"/>
      <c r="AN92" s="174"/>
      <c r="AO92" s="174"/>
      <c r="AP92" s="174"/>
      <c r="AQ92" s="175"/>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73"/>
      <c r="AL93" s="174"/>
      <c r="AM93" s="174"/>
      <c r="AN93" s="174"/>
      <c r="AO93" s="174"/>
      <c r="AP93" s="174"/>
      <c r="AQ93" s="175"/>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73"/>
      <c r="AL94" s="174"/>
      <c r="AM94" s="174"/>
      <c r="AN94" s="174"/>
      <c r="AO94" s="174"/>
      <c r="AP94" s="174"/>
      <c r="AQ94" s="175"/>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73"/>
      <c r="AL95" s="174"/>
      <c r="AM95" s="174"/>
      <c r="AN95" s="174"/>
      <c r="AO95" s="174"/>
      <c r="AP95" s="174"/>
      <c r="AQ95" s="175"/>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76"/>
      <c r="AL96" s="177"/>
      <c r="AM96" s="177"/>
      <c r="AN96" s="177"/>
      <c r="AO96" s="177"/>
      <c r="AP96" s="177"/>
      <c r="AQ96" s="178"/>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79" t="s">
        <v>34</v>
      </c>
      <c r="AL97" s="180"/>
      <c r="AM97" s="180"/>
      <c r="AN97" s="180"/>
      <c r="AO97" s="180"/>
      <c r="AP97" s="180"/>
      <c r="AQ97" s="18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4"/>
      <c r="AL98" s="185"/>
      <c r="AM98" s="185"/>
      <c r="AN98" s="185"/>
      <c r="AO98" s="185"/>
      <c r="AP98" s="185"/>
      <c r="AQ98" s="186"/>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48" t="s">
        <v>264</v>
      </c>
      <c r="AL99" s="149"/>
      <c r="AM99" s="149"/>
      <c r="AN99" s="149"/>
      <c r="AO99" s="149"/>
      <c r="AP99" s="149"/>
      <c r="AQ99" s="150"/>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48"/>
      <c r="AL100" s="149"/>
      <c r="AM100" s="149"/>
      <c r="AN100" s="149"/>
      <c r="AO100" s="149"/>
      <c r="AP100" s="149"/>
      <c r="AQ100" s="150"/>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48"/>
      <c r="AL101" s="149"/>
      <c r="AM101" s="149"/>
      <c r="AN101" s="149"/>
      <c r="AO101" s="149"/>
      <c r="AP101" s="149"/>
      <c r="AQ101" s="150"/>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48"/>
      <c r="AL102" s="149"/>
      <c r="AM102" s="149"/>
      <c r="AN102" s="149"/>
      <c r="AO102" s="149"/>
      <c r="AP102" s="149"/>
      <c r="AQ102" s="150"/>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48"/>
      <c r="AL103" s="149"/>
      <c r="AM103" s="149"/>
      <c r="AN103" s="149"/>
      <c r="AO103" s="149"/>
      <c r="AP103" s="149"/>
      <c r="AQ103" s="150"/>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48"/>
      <c r="AL104" s="149"/>
      <c r="AM104" s="149"/>
      <c r="AN104" s="149"/>
      <c r="AO104" s="149"/>
      <c r="AP104" s="149"/>
      <c r="AQ104" s="150"/>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48"/>
      <c r="AL105" s="149"/>
      <c r="AM105" s="149"/>
      <c r="AN105" s="149"/>
      <c r="AO105" s="149"/>
      <c r="AP105" s="149"/>
      <c r="AQ105" s="150"/>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48"/>
      <c r="AL106" s="149"/>
      <c r="AM106" s="149"/>
      <c r="AN106" s="149"/>
      <c r="AO106" s="149"/>
      <c r="AP106" s="149"/>
      <c r="AQ106" s="150"/>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48"/>
      <c r="AL107" s="149"/>
      <c r="AM107" s="149"/>
      <c r="AN107" s="149"/>
      <c r="AO107" s="149"/>
      <c r="AP107" s="149"/>
      <c r="AQ107" s="150"/>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48"/>
      <c r="AL108" s="149"/>
      <c r="AM108" s="149"/>
      <c r="AN108" s="149"/>
      <c r="AO108" s="149"/>
      <c r="AP108" s="149"/>
      <c r="AQ108" s="150"/>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48"/>
      <c r="AL109" s="149"/>
      <c r="AM109" s="149"/>
      <c r="AN109" s="149"/>
      <c r="AO109" s="149"/>
      <c r="AP109" s="149"/>
      <c r="AQ109" s="150"/>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48"/>
      <c r="AL110" s="149"/>
      <c r="AM110" s="149"/>
      <c r="AN110" s="149"/>
      <c r="AO110" s="149"/>
      <c r="AP110" s="149"/>
      <c r="AQ110" s="150"/>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48"/>
      <c r="AL111" s="149"/>
      <c r="AM111" s="149"/>
      <c r="AN111" s="149"/>
      <c r="AO111" s="149"/>
      <c r="AP111" s="149"/>
      <c r="AQ111" s="150"/>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48"/>
      <c r="AL112" s="149"/>
      <c r="AM112" s="149"/>
      <c r="AN112" s="149"/>
      <c r="AO112" s="149"/>
      <c r="AP112" s="149"/>
      <c r="AQ112" s="150"/>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48"/>
      <c r="AL113" s="149"/>
      <c r="AM113" s="149"/>
      <c r="AN113" s="149"/>
      <c r="AO113" s="149"/>
      <c r="AP113" s="149"/>
      <c r="AQ113" s="150"/>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48"/>
      <c r="AL114" s="149"/>
      <c r="AM114" s="149"/>
      <c r="AN114" s="149"/>
      <c r="AO114" s="149"/>
      <c r="AP114" s="149"/>
      <c r="AQ114" s="150"/>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48"/>
      <c r="AL115" s="149"/>
      <c r="AM115" s="149"/>
      <c r="AN115" s="149"/>
      <c r="AO115" s="149"/>
      <c r="AP115" s="149"/>
      <c r="AQ115" s="150"/>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48"/>
      <c r="AL116" s="149"/>
      <c r="AM116" s="149"/>
      <c r="AN116" s="149"/>
      <c r="AO116" s="149"/>
      <c r="AP116" s="149"/>
      <c r="AQ116" s="150"/>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51"/>
      <c r="AL117" s="152"/>
      <c r="AM117" s="152"/>
      <c r="AN117" s="152"/>
      <c r="AO117" s="152"/>
      <c r="AP117" s="152"/>
      <c r="AQ117" s="153"/>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（最大出力合計60,869kW）</v>
      </c>
      <c r="D123" s="5" t="str">
        <f>データ!EX9</f>
        <v>（最大出力合計60,869kW）</v>
      </c>
      <c r="E123" s="5" t="str">
        <f>データ!GW9</f>
        <v>（最大出力合計-kW）</v>
      </c>
      <c r="F123" s="5" t="str">
        <f>データ!IV9</f>
        <v>（最大出力合計-kW）</v>
      </c>
      <c r="G123" s="5" t="str">
        <f>データ!KU9</f>
        <v>（最大出力合計-kW）</v>
      </c>
    </row>
  </sheetData>
  <sheetProtection algorithmName="SHA-512" hashValue="gE8goPjqWrvi5Whdj43rX57Id/nuH5msQK72fVZIEHGh98fdejbmMosF5BriUD2LzPx/SrN6jZzL295/8SeZAw==" saltValue="wW6hPef6n56L8cTI9ZdLhA==" spinCount="100000" sheet="1" objects="1" scenarios="1" formatCells="0" formatColumns="0" formatRows="0"/>
  <mergeCells count="85">
    <mergeCell ref="AK39:AQ39"/>
    <mergeCell ref="B42:D42"/>
    <mergeCell ref="AK97:AQ98"/>
    <mergeCell ref="N16:O16"/>
    <mergeCell ref="B15:E15"/>
    <mergeCell ref="F15:G15"/>
    <mergeCell ref="H15:I15"/>
    <mergeCell ref="J15:K15"/>
    <mergeCell ref="L15:M15"/>
    <mergeCell ref="N15:O15"/>
    <mergeCell ref="B16:E16"/>
    <mergeCell ref="F16:G16"/>
    <mergeCell ref="H16:I16"/>
    <mergeCell ref="J16:K16"/>
    <mergeCell ref="L16:M16"/>
    <mergeCell ref="AK99:AQ117"/>
    <mergeCell ref="B18:E18"/>
    <mergeCell ref="F18:H18"/>
    <mergeCell ref="I18:K18"/>
    <mergeCell ref="L18:O18"/>
    <mergeCell ref="B19:E19"/>
    <mergeCell ref="F19:H19"/>
    <mergeCell ref="I19:K19"/>
    <mergeCell ref="L19:O19"/>
    <mergeCell ref="S3:AH19"/>
    <mergeCell ref="B5:E5"/>
    <mergeCell ref="F5:I5"/>
    <mergeCell ref="J5:M5"/>
    <mergeCell ref="N5:Q5"/>
    <mergeCell ref="AK3:AQ38"/>
    <mergeCell ref="AK40:AQ9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B6:E6"/>
    <mergeCell ref="F6:I6"/>
    <mergeCell ref="B4:E4"/>
    <mergeCell ref="F4:I4"/>
    <mergeCell ref="J4:M4"/>
    <mergeCell ref="N4:Q4"/>
    <mergeCell ref="B3:E3"/>
    <mergeCell ref="F3:I3"/>
    <mergeCell ref="J3:M3"/>
    <mergeCell ref="N3:Q3"/>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94.5" x14ac:dyDescent="0.15">
      <c r="A6" s="49" t="s">
        <v>118</v>
      </c>
      <c r="B6" s="67" t="str">
        <f>B7</f>
        <v>2019</v>
      </c>
      <c r="C6" s="67" t="str">
        <f t="shared" ref="C6:AX6" si="6">C7</f>
        <v>090000</v>
      </c>
      <c r="D6" s="67" t="str">
        <f t="shared" si="6"/>
        <v>46</v>
      </c>
      <c r="E6" s="67" t="str">
        <f t="shared" si="6"/>
        <v>04</v>
      </c>
      <c r="F6" s="67" t="str">
        <f t="shared" si="6"/>
        <v>0</v>
      </c>
      <c r="G6" s="67" t="str">
        <f t="shared" si="6"/>
        <v>000</v>
      </c>
      <c r="H6" s="67" t="str">
        <f t="shared" si="6"/>
        <v>栃木県</v>
      </c>
      <c r="I6" s="67" t="str">
        <f t="shared" si="6"/>
        <v>法適用</v>
      </c>
      <c r="J6" s="67" t="str">
        <f t="shared" si="6"/>
        <v>電気事業</v>
      </c>
      <c r="K6" s="67" t="str">
        <f t="shared" si="6"/>
        <v>非設置</v>
      </c>
      <c r="L6" s="68">
        <f t="shared" si="6"/>
        <v>80.3</v>
      </c>
      <c r="M6" s="69">
        <f t="shared" si="6"/>
        <v>10</v>
      </c>
      <c r="N6" s="69" t="str">
        <f t="shared" si="6"/>
        <v>-</v>
      </c>
      <c r="O6" s="69" t="str">
        <f t="shared" si="6"/>
        <v>-</v>
      </c>
      <c r="P6" s="69" t="str">
        <f t="shared" si="6"/>
        <v>-</v>
      </c>
      <c r="Q6" s="69" t="str">
        <f t="shared" si="6"/>
        <v>-</v>
      </c>
      <c r="R6" s="70" t="str">
        <f>R7</f>
        <v>令和２年３月31日　川治第一発電所　外７発電所</v>
      </c>
      <c r="S6" s="71" t="str">
        <f t="shared" si="6"/>
        <v>令和10年５月９日　小網発電所</v>
      </c>
      <c r="T6" s="67" t="str">
        <f t="shared" si="6"/>
        <v>無</v>
      </c>
      <c r="U6" s="71" t="str">
        <f t="shared" si="6"/>
        <v>東京電力エナジーパートナー（株）、東京電力パワーグリッド（株）</v>
      </c>
      <c r="V6" s="68">
        <f t="shared" si="6"/>
        <v>9.8000000000000007</v>
      </c>
      <c r="W6" s="69">
        <f>W7</f>
        <v>210586</v>
      </c>
      <c r="X6" s="69">
        <f t="shared" si="6"/>
        <v>186261</v>
      </c>
      <c r="Y6" s="69">
        <f t="shared" si="6"/>
        <v>229105</v>
      </c>
      <c r="Z6" s="69">
        <f t="shared" si="6"/>
        <v>209844</v>
      </c>
      <c r="AA6" s="69">
        <f t="shared" si="6"/>
        <v>265326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210586</v>
      </c>
      <c r="AR6" s="69">
        <f t="shared" si="6"/>
        <v>186261</v>
      </c>
      <c r="AS6" s="69">
        <f t="shared" si="6"/>
        <v>229105</v>
      </c>
      <c r="AT6" s="69">
        <f t="shared" si="6"/>
        <v>209844</v>
      </c>
      <c r="AU6" s="69">
        <f t="shared" si="6"/>
        <v>265326</v>
      </c>
      <c r="AV6" s="69">
        <f t="shared" si="6"/>
        <v>1957070</v>
      </c>
      <c r="AW6" s="69">
        <f t="shared" si="6"/>
        <v>28586</v>
      </c>
      <c r="AX6" s="69">
        <f t="shared" si="6"/>
        <v>1985656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94.5" x14ac:dyDescent="0.15">
      <c r="A7" s="49"/>
      <c r="B7" s="77" t="s">
        <v>119</v>
      </c>
      <c r="C7" s="77" t="s">
        <v>120</v>
      </c>
      <c r="D7" s="77" t="s">
        <v>121</v>
      </c>
      <c r="E7" s="77" t="s">
        <v>122</v>
      </c>
      <c r="F7" s="77" t="s">
        <v>123</v>
      </c>
      <c r="G7" s="77" t="s">
        <v>124</v>
      </c>
      <c r="H7" s="77" t="s">
        <v>125</v>
      </c>
      <c r="I7" s="77" t="s">
        <v>126</v>
      </c>
      <c r="J7" s="77" t="s">
        <v>127</v>
      </c>
      <c r="K7" s="77" t="s">
        <v>128</v>
      </c>
      <c r="L7" s="78">
        <v>80.3</v>
      </c>
      <c r="M7" s="79">
        <v>10</v>
      </c>
      <c r="N7" s="79" t="s">
        <v>129</v>
      </c>
      <c r="O7" s="80" t="s">
        <v>129</v>
      </c>
      <c r="P7" s="80" t="s">
        <v>129</v>
      </c>
      <c r="Q7" s="80" t="s">
        <v>129</v>
      </c>
      <c r="R7" s="81" t="s">
        <v>130</v>
      </c>
      <c r="S7" s="81" t="s">
        <v>131</v>
      </c>
      <c r="T7" s="82" t="s">
        <v>132</v>
      </c>
      <c r="U7" s="81" t="s">
        <v>133</v>
      </c>
      <c r="V7" s="78">
        <v>9.8000000000000007</v>
      </c>
      <c r="W7" s="80">
        <v>210586</v>
      </c>
      <c r="X7" s="80">
        <v>186261</v>
      </c>
      <c r="Y7" s="80">
        <v>229105</v>
      </c>
      <c r="Z7" s="80">
        <v>209844</v>
      </c>
      <c r="AA7" s="80">
        <v>265326</v>
      </c>
      <c r="AB7" s="80" t="s">
        <v>129</v>
      </c>
      <c r="AC7" s="80" t="s">
        <v>129</v>
      </c>
      <c r="AD7" s="80" t="s">
        <v>129</v>
      </c>
      <c r="AE7" s="80" t="s">
        <v>129</v>
      </c>
      <c r="AF7" s="80" t="s">
        <v>129</v>
      </c>
      <c r="AG7" s="80" t="s">
        <v>129</v>
      </c>
      <c r="AH7" s="80" t="s">
        <v>129</v>
      </c>
      <c r="AI7" s="80" t="s">
        <v>129</v>
      </c>
      <c r="AJ7" s="80" t="s">
        <v>129</v>
      </c>
      <c r="AK7" s="80" t="s">
        <v>129</v>
      </c>
      <c r="AL7" s="80" t="s">
        <v>129</v>
      </c>
      <c r="AM7" s="80" t="s">
        <v>129</v>
      </c>
      <c r="AN7" s="80" t="s">
        <v>129</v>
      </c>
      <c r="AO7" s="80" t="s">
        <v>129</v>
      </c>
      <c r="AP7" s="80" t="s">
        <v>129</v>
      </c>
      <c r="AQ7" s="80">
        <v>210586</v>
      </c>
      <c r="AR7" s="80">
        <v>186261</v>
      </c>
      <c r="AS7" s="80">
        <v>229105</v>
      </c>
      <c r="AT7" s="80">
        <v>209844</v>
      </c>
      <c r="AU7" s="80">
        <v>265326</v>
      </c>
      <c r="AV7" s="80">
        <v>1957070</v>
      </c>
      <c r="AW7" s="80">
        <v>28586</v>
      </c>
      <c r="AX7" s="80">
        <v>1985656</v>
      </c>
      <c r="AY7" s="83">
        <v>107.5</v>
      </c>
      <c r="AZ7" s="83">
        <v>109.2</v>
      </c>
      <c r="BA7" s="83">
        <v>112.4</v>
      </c>
      <c r="BB7" s="83">
        <v>116.7</v>
      </c>
      <c r="BC7" s="83">
        <v>118.8</v>
      </c>
      <c r="BD7" s="83">
        <v>129.69999999999999</v>
      </c>
      <c r="BE7" s="83">
        <v>135.9</v>
      </c>
      <c r="BF7" s="83">
        <v>130.5</v>
      </c>
      <c r="BG7" s="83">
        <v>129.9</v>
      </c>
      <c r="BH7" s="83">
        <v>130.19999999999999</v>
      </c>
      <c r="BI7" s="83">
        <v>100</v>
      </c>
      <c r="BJ7" s="83">
        <v>110.6</v>
      </c>
      <c r="BK7" s="83">
        <v>111.4</v>
      </c>
      <c r="BL7" s="83">
        <v>113.8</v>
      </c>
      <c r="BM7" s="83">
        <v>118</v>
      </c>
      <c r="BN7" s="83">
        <v>119.2</v>
      </c>
      <c r="BO7" s="83">
        <v>130.4</v>
      </c>
      <c r="BP7" s="83">
        <v>136.30000000000001</v>
      </c>
      <c r="BQ7" s="83">
        <v>130.69999999999999</v>
      </c>
      <c r="BR7" s="83">
        <v>128.9</v>
      </c>
      <c r="BS7" s="83">
        <v>129.30000000000001</v>
      </c>
      <c r="BT7" s="83">
        <v>100</v>
      </c>
      <c r="BU7" s="83">
        <v>756.4</v>
      </c>
      <c r="BV7" s="83">
        <v>814.1</v>
      </c>
      <c r="BW7" s="83">
        <v>787.9</v>
      </c>
      <c r="BX7" s="83">
        <v>793.7</v>
      </c>
      <c r="BY7" s="83">
        <v>851.4</v>
      </c>
      <c r="BZ7" s="83">
        <v>716.7</v>
      </c>
      <c r="CA7" s="83">
        <v>688</v>
      </c>
      <c r="CB7" s="83">
        <v>707.7</v>
      </c>
      <c r="CC7" s="83">
        <v>749.1</v>
      </c>
      <c r="CD7" s="83">
        <v>763.6</v>
      </c>
      <c r="CE7" s="83">
        <v>100</v>
      </c>
      <c r="CF7" s="83">
        <v>8285.6</v>
      </c>
      <c r="CG7" s="83">
        <v>9498.5</v>
      </c>
      <c r="CH7" s="83">
        <v>8030.8</v>
      </c>
      <c r="CI7" s="83">
        <v>8203.4</v>
      </c>
      <c r="CJ7" s="83">
        <v>6467.6</v>
      </c>
      <c r="CK7" s="83">
        <v>8014.2</v>
      </c>
      <c r="CL7" s="83">
        <v>8260</v>
      </c>
      <c r="CM7" s="83">
        <v>8600.1</v>
      </c>
      <c r="CN7" s="83">
        <v>9078.5</v>
      </c>
      <c r="CO7" s="83">
        <v>9106</v>
      </c>
      <c r="CP7" s="80">
        <v>655293</v>
      </c>
      <c r="CQ7" s="80">
        <v>637466</v>
      </c>
      <c r="CR7" s="80">
        <v>729820</v>
      </c>
      <c r="CS7" s="80">
        <v>771101</v>
      </c>
      <c r="CT7" s="80">
        <v>765521</v>
      </c>
      <c r="CU7" s="80">
        <v>1494682</v>
      </c>
      <c r="CV7" s="80">
        <v>1543942</v>
      </c>
      <c r="CW7" s="80">
        <v>1467681</v>
      </c>
      <c r="CX7" s="80">
        <v>1533303</v>
      </c>
      <c r="CY7" s="80">
        <v>1359753</v>
      </c>
      <c r="CZ7" s="80">
        <v>60869</v>
      </c>
      <c r="DA7" s="83">
        <v>39.4</v>
      </c>
      <c r="DB7" s="83">
        <v>35</v>
      </c>
      <c r="DC7" s="83">
        <v>43</v>
      </c>
      <c r="DD7" s="83">
        <v>39.4</v>
      </c>
      <c r="DE7" s="83">
        <v>49.6</v>
      </c>
      <c r="DF7" s="83">
        <v>37.700000000000003</v>
      </c>
      <c r="DG7" s="83">
        <v>36.200000000000003</v>
      </c>
      <c r="DH7" s="83">
        <v>36.5</v>
      </c>
      <c r="DI7" s="83">
        <v>35.299999999999997</v>
      </c>
      <c r="DJ7" s="83">
        <v>35</v>
      </c>
      <c r="DK7" s="83">
        <v>13.3</v>
      </c>
      <c r="DL7" s="83">
        <v>13.5</v>
      </c>
      <c r="DM7" s="83">
        <v>20.2</v>
      </c>
      <c r="DN7" s="83">
        <v>14</v>
      </c>
      <c r="DO7" s="83">
        <v>12.6</v>
      </c>
      <c r="DP7" s="83">
        <v>20</v>
      </c>
      <c r="DQ7" s="83">
        <v>18.2</v>
      </c>
      <c r="DR7" s="83">
        <v>20.9</v>
      </c>
      <c r="DS7" s="83">
        <v>21.1</v>
      </c>
      <c r="DT7" s="83">
        <v>19</v>
      </c>
      <c r="DU7" s="83">
        <v>73.7</v>
      </c>
      <c r="DV7" s="83">
        <v>63.4</v>
      </c>
      <c r="DW7" s="83">
        <v>50.2</v>
      </c>
      <c r="DX7" s="83">
        <v>83.5</v>
      </c>
      <c r="DY7" s="83">
        <v>94.5</v>
      </c>
      <c r="DZ7" s="83">
        <v>109.9</v>
      </c>
      <c r="EA7" s="83">
        <v>103.6</v>
      </c>
      <c r="EB7" s="83">
        <v>95.7</v>
      </c>
      <c r="EC7" s="83">
        <v>88.5</v>
      </c>
      <c r="ED7" s="83">
        <v>92.4</v>
      </c>
      <c r="EE7" s="83">
        <v>62.5</v>
      </c>
      <c r="EF7" s="83">
        <v>63.7</v>
      </c>
      <c r="EG7" s="83">
        <v>64.7</v>
      </c>
      <c r="EH7" s="83">
        <v>65.3</v>
      </c>
      <c r="EI7" s="83">
        <v>66.099999999999994</v>
      </c>
      <c r="EJ7" s="83">
        <v>59.6</v>
      </c>
      <c r="EK7" s="83">
        <v>60.3</v>
      </c>
      <c r="EL7" s="83">
        <v>60.2</v>
      </c>
      <c r="EM7" s="83">
        <v>61.2</v>
      </c>
      <c r="EN7" s="83">
        <v>61.9</v>
      </c>
      <c r="EO7" s="83">
        <v>1.4</v>
      </c>
      <c r="EP7" s="83">
        <v>1.4</v>
      </c>
      <c r="EQ7" s="83">
        <v>1.3</v>
      </c>
      <c r="ER7" s="83">
        <v>1.5</v>
      </c>
      <c r="ES7" s="83">
        <v>1.4</v>
      </c>
      <c r="ET7" s="83">
        <v>18.7</v>
      </c>
      <c r="EU7" s="83">
        <v>20.5</v>
      </c>
      <c r="EV7" s="83">
        <v>21.4</v>
      </c>
      <c r="EW7" s="83">
        <v>22.6</v>
      </c>
      <c r="EX7" s="83">
        <v>22.2</v>
      </c>
      <c r="EY7" s="80">
        <v>60869</v>
      </c>
      <c r="EZ7" s="83">
        <v>39.4</v>
      </c>
      <c r="FA7" s="83">
        <v>35</v>
      </c>
      <c r="FB7" s="83">
        <v>43</v>
      </c>
      <c r="FC7" s="83">
        <v>39.4</v>
      </c>
      <c r="FD7" s="83">
        <v>49.6</v>
      </c>
      <c r="FE7" s="83">
        <v>39.1</v>
      </c>
      <c r="FF7" s="83">
        <v>37.299999999999997</v>
      </c>
      <c r="FG7" s="83">
        <v>38</v>
      </c>
      <c r="FH7" s="83">
        <v>36.5</v>
      </c>
      <c r="FI7" s="83">
        <v>36.6</v>
      </c>
      <c r="FJ7" s="83">
        <v>13.3</v>
      </c>
      <c r="FK7" s="83">
        <v>13.5</v>
      </c>
      <c r="FL7" s="83">
        <v>20.2</v>
      </c>
      <c r="FM7" s="83">
        <v>14</v>
      </c>
      <c r="FN7" s="83">
        <v>12.6</v>
      </c>
      <c r="FO7" s="83">
        <v>21.4</v>
      </c>
      <c r="FP7" s="83">
        <v>19.3</v>
      </c>
      <c r="FQ7" s="83">
        <v>20.6</v>
      </c>
      <c r="FR7" s="83">
        <v>21.6</v>
      </c>
      <c r="FS7" s="83">
        <v>20</v>
      </c>
      <c r="FT7" s="83">
        <v>73.7</v>
      </c>
      <c r="FU7" s="83">
        <v>63.4</v>
      </c>
      <c r="FV7" s="83">
        <v>50.2</v>
      </c>
      <c r="FW7" s="83">
        <v>83.5</v>
      </c>
      <c r="FX7" s="83">
        <v>94.5</v>
      </c>
      <c r="FY7" s="83">
        <v>89.4</v>
      </c>
      <c r="FZ7" s="83">
        <v>83.3</v>
      </c>
      <c r="GA7" s="83">
        <v>73.2</v>
      </c>
      <c r="GB7" s="83">
        <v>71.400000000000006</v>
      </c>
      <c r="GC7" s="83">
        <v>82</v>
      </c>
      <c r="GD7" s="83">
        <v>62.5</v>
      </c>
      <c r="GE7" s="83">
        <v>63.7</v>
      </c>
      <c r="GF7" s="83">
        <v>64.7</v>
      </c>
      <c r="GG7" s="83">
        <v>65.3</v>
      </c>
      <c r="GH7" s="83">
        <v>66.099999999999994</v>
      </c>
      <c r="GI7" s="83">
        <v>61.7</v>
      </c>
      <c r="GJ7" s="83">
        <v>62.1</v>
      </c>
      <c r="GK7" s="83">
        <v>62.6</v>
      </c>
      <c r="GL7" s="83">
        <v>63.4</v>
      </c>
      <c r="GM7" s="83">
        <v>63.8</v>
      </c>
      <c r="GN7" s="83">
        <v>1.4</v>
      </c>
      <c r="GO7" s="83">
        <v>1.4</v>
      </c>
      <c r="GP7" s="83">
        <v>1.3</v>
      </c>
      <c r="GQ7" s="83">
        <v>1.5</v>
      </c>
      <c r="GR7" s="83">
        <v>1.4</v>
      </c>
      <c r="GS7" s="83">
        <v>13.3</v>
      </c>
      <c r="GT7" s="83">
        <v>14.4</v>
      </c>
      <c r="GU7" s="83">
        <v>15.3</v>
      </c>
      <c r="GV7" s="83">
        <v>16.100000000000001</v>
      </c>
      <c r="GW7" s="83">
        <v>15.2</v>
      </c>
      <c r="GX7" s="80" t="s">
        <v>129</v>
      </c>
      <c r="GY7" s="83" t="s">
        <v>129</v>
      </c>
      <c r="GZ7" s="83" t="s">
        <v>129</v>
      </c>
      <c r="HA7" s="83" t="s">
        <v>129</v>
      </c>
      <c r="HB7" s="83" t="s">
        <v>129</v>
      </c>
      <c r="HC7" s="83" t="s">
        <v>129</v>
      </c>
      <c r="HD7" s="83">
        <v>31.3</v>
      </c>
      <c r="HE7" s="83">
        <v>30.4</v>
      </c>
      <c r="HF7" s="83">
        <v>31.1</v>
      </c>
      <c r="HG7" s="83">
        <v>31.5</v>
      </c>
      <c r="HH7" s="83">
        <v>21.3</v>
      </c>
      <c r="HI7" s="83" t="s">
        <v>129</v>
      </c>
      <c r="HJ7" s="83" t="s">
        <v>129</v>
      </c>
      <c r="HK7" s="83" t="s">
        <v>129</v>
      </c>
      <c r="HL7" s="83" t="s">
        <v>129</v>
      </c>
      <c r="HM7" s="83" t="s">
        <v>129</v>
      </c>
      <c r="HN7" s="83">
        <v>8.4</v>
      </c>
      <c r="HO7" s="83">
        <v>7.2</v>
      </c>
      <c r="HP7" s="83">
        <v>45.8</v>
      </c>
      <c r="HQ7" s="83">
        <v>43.9</v>
      </c>
      <c r="HR7" s="83">
        <v>28.3</v>
      </c>
      <c r="HS7" s="83" t="s">
        <v>129</v>
      </c>
      <c r="HT7" s="83" t="s">
        <v>129</v>
      </c>
      <c r="HU7" s="83" t="s">
        <v>129</v>
      </c>
      <c r="HV7" s="83" t="s">
        <v>129</v>
      </c>
      <c r="HW7" s="83" t="s">
        <v>129</v>
      </c>
      <c r="HX7" s="83">
        <v>0</v>
      </c>
      <c r="HY7" s="83">
        <v>0</v>
      </c>
      <c r="HZ7" s="83">
        <v>0</v>
      </c>
      <c r="IA7" s="83">
        <v>0</v>
      </c>
      <c r="IB7" s="83">
        <v>0</v>
      </c>
      <c r="IC7" s="83" t="s">
        <v>129</v>
      </c>
      <c r="ID7" s="83" t="s">
        <v>129</v>
      </c>
      <c r="IE7" s="83" t="s">
        <v>129</v>
      </c>
      <c r="IF7" s="83" t="s">
        <v>129</v>
      </c>
      <c r="IG7" s="83" t="s">
        <v>129</v>
      </c>
      <c r="IH7" s="83">
        <v>73</v>
      </c>
      <c r="II7" s="83">
        <v>76.599999999999994</v>
      </c>
      <c r="IJ7" s="83">
        <v>80.400000000000006</v>
      </c>
      <c r="IK7" s="83">
        <v>84.9</v>
      </c>
      <c r="IL7" s="83">
        <v>76.900000000000006</v>
      </c>
      <c r="IM7" s="83" t="s">
        <v>129</v>
      </c>
      <c r="IN7" s="83" t="s">
        <v>129</v>
      </c>
      <c r="IO7" s="83" t="s">
        <v>129</v>
      </c>
      <c r="IP7" s="83" t="s">
        <v>129</v>
      </c>
      <c r="IQ7" s="83" t="s">
        <v>129</v>
      </c>
      <c r="IR7" s="83">
        <v>82.1</v>
      </c>
      <c r="IS7" s="83">
        <v>81.3</v>
      </c>
      <c r="IT7" s="83">
        <v>47.5</v>
      </c>
      <c r="IU7" s="83">
        <v>40.4</v>
      </c>
      <c r="IV7" s="83">
        <v>28.2</v>
      </c>
      <c r="IW7" s="80" t="s">
        <v>129</v>
      </c>
      <c r="IX7" s="83" t="s">
        <v>129</v>
      </c>
      <c r="IY7" s="83" t="s">
        <v>129</v>
      </c>
      <c r="IZ7" s="83" t="s">
        <v>129</v>
      </c>
      <c r="JA7" s="83" t="s">
        <v>129</v>
      </c>
      <c r="JB7" s="83" t="s">
        <v>129</v>
      </c>
      <c r="JC7" s="83">
        <v>14</v>
      </c>
      <c r="JD7" s="83">
        <v>15.5</v>
      </c>
      <c r="JE7" s="83">
        <v>13.1</v>
      </c>
      <c r="JF7" s="83">
        <v>19.899999999999999</v>
      </c>
      <c r="JG7" s="83">
        <v>16.899999999999999</v>
      </c>
      <c r="JH7" s="83" t="s">
        <v>129</v>
      </c>
      <c r="JI7" s="83" t="s">
        <v>129</v>
      </c>
      <c r="JJ7" s="83" t="s">
        <v>129</v>
      </c>
      <c r="JK7" s="83" t="s">
        <v>129</v>
      </c>
      <c r="JL7" s="83" t="s">
        <v>129</v>
      </c>
      <c r="JM7" s="83">
        <v>20.100000000000001</v>
      </c>
      <c r="JN7" s="83">
        <v>28.4</v>
      </c>
      <c r="JO7" s="83">
        <v>25</v>
      </c>
      <c r="JP7" s="83">
        <v>12.9</v>
      </c>
      <c r="JQ7" s="83">
        <v>14</v>
      </c>
      <c r="JR7" s="83" t="s">
        <v>129</v>
      </c>
      <c r="JS7" s="83" t="s">
        <v>129</v>
      </c>
      <c r="JT7" s="83" t="s">
        <v>129</v>
      </c>
      <c r="JU7" s="83" t="s">
        <v>129</v>
      </c>
      <c r="JV7" s="83" t="s">
        <v>129</v>
      </c>
      <c r="JW7" s="83">
        <v>224.7</v>
      </c>
      <c r="JX7" s="83">
        <v>167.2</v>
      </c>
      <c r="JY7" s="83">
        <v>267.7</v>
      </c>
      <c r="JZ7" s="83">
        <v>155.5</v>
      </c>
      <c r="KA7" s="83">
        <v>121</v>
      </c>
      <c r="KB7" s="83" t="s">
        <v>129</v>
      </c>
      <c r="KC7" s="83" t="s">
        <v>129</v>
      </c>
      <c r="KD7" s="83" t="s">
        <v>129</v>
      </c>
      <c r="KE7" s="83" t="s">
        <v>129</v>
      </c>
      <c r="KF7" s="83" t="s">
        <v>129</v>
      </c>
      <c r="KG7" s="83">
        <v>48.7</v>
      </c>
      <c r="KH7" s="83">
        <v>53.3</v>
      </c>
      <c r="KI7" s="83">
        <v>29</v>
      </c>
      <c r="KJ7" s="83">
        <v>32.4</v>
      </c>
      <c r="KK7" s="83">
        <v>42.4</v>
      </c>
      <c r="KL7" s="83" t="s">
        <v>129</v>
      </c>
      <c r="KM7" s="83" t="s">
        <v>129</v>
      </c>
      <c r="KN7" s="83" t="s">
        <v>129</v>
      </c>
      <c r="KO7" s="83" t="s">
        <v>129</v>
      </c>
      <c r="KP7" s="83" t="s">
        <v>129</v>
      </c>
      <c r="KQ7" s="83">
        <v>100</v>
      </c>
      <c r="KR7" s="83">
        <v>100</v>
      </c>
      <c r="KS7" s="83">
        <v>100</v>
      </c>
      <c r="KT7" s="83">
        <v>100</v>
      </c>
      <c r="KU7" s="83">
        <v>100</v>
      </c>
      <c r="KV7" s="80" t="s">
        <v>129</v>
      </c>
      <c r="KW7" s="83" t="s">
        <v>129</v>
      </c>
      <c r="KX7" s="83" t="s">
        <v>129</v>
      </c>
      <c r="KY7" s="83" t="s">
        <v>129</v>
      </c>
      <c r="KZ7" s="83" t="s">
        <v>129</v>
      </c>
      <c r="LA7" s="83" t="s">
        <v>129</v>
      </c>
      <c r="LB7" s="83">
        <v>11.8</v>
      </c>
      <c r="LC7" s="83">
        <v>15.3</v>
      </c>
      <c r="LD7" s="83">
        <v>15.4</v>
      </c>
      <c r="LE7" s="83">
        <v>15.1</v>
      </c>
      <c r="LF7" s="83">
        <v>15.5</v>
      </c>
      <c r="LG7" s="83" t="s">
        <v>129</v>
      </c>
      <c r="LH7" s="83" t="s">
        <v>129</v>
      </c>
      <c r="LI7" s="83" t="s">
        <v>129</v>
      </c>
      <c r="LJ7" s="83" t="s">
        <v>129</v>
      </c>
      <c r="LK7" s="83" t="s">
        <v>129</v>
      </c>
      <c r="LL7" s="83">
        <v>1.4</v>
      </c>
      <c r="LM7" s="83">
        <v>2.4</v>
      </c>
      <c r="LN7" s="83">
        <v>4.0999999999999996</v>
      </c>
      <c r="LO7" s="83">
        <v>2.2000000000000002</v>
      </c>
      <c r="LP7" s="83">
        <v>2.4</v>
      </c>
      <c r="LQ7" s="83" t="s">
        <v>129</v>
      </c>
      <c r="LR7" s="83" t="s">
        <v>129</v>
      </c>
      <c r="LS7" s="83" t="s">
        <v>129</v>
      </c>
      <c r="LT7" s="83" t="s">
        <v>129</v>
      </c>
      <c r="LU7" s="83" t="s">
        <v>129</v>
      </c>
      <c r="LV7" s="83">
        <v>596.79999999999995</v>
      </c>
      <c r="LW7" s="83">
        <v>494.6</v>
      </c>
      <c r="LX7" s="83">
        <v>469.5</v>
      </c>
      <c r="LY7" s="83">
        <v>391.3</v>
      </c>
      <c r="LZ7" s="83">
        <v>270.5</v>
      </c>
      <c r="MA7" s="83" t="s">
        <v>129</v>
      </c>
      <c r="MB7" s="83" t="s">
        <v>129</v>
      </c>
      <c r="MC7" s="83" t="s">
        <v>129</v>
      </c>
      <c r="MD7" s="83" t="s">
        <v>129</v>
      </c>
      <c r="ME7" s="83" t="s">
        <v>129</v>
      </c>
      <c r="MF7" s="83">
        <v>5.6</v>
      </c>
      <c r="MG7" s="83">
        <v>11.5</v>
      </c>
      <c r="MH7" s="83">
        <v>16.100000000000001</v>
      </c>
      <c r="MI7" s="83">
        <v>22.3</v>
      </c>
      <c r="MJ7" s="83">
        <v>27.3</v>
      </c>
      <c r="MK7" s="83" t="s">
        <v>129</v>
      </c>
      <c r="ML7" s="83" t="s">
        <v>129</v>
      </c>
      <c r="MM7" s="83" t="s">
        <v>129</v>
      </c>
      <c r="MN7" s="83" t="s">
        <v>129</v>
      </c>
      <c r="MO7" s="83" t="s">
        <v>129</v>
      </c>
      <c r="MP7" s="83">
        <v>100</v>
      </c>
      <c r="MQ7" s="83">
        <v>100</v>
      </c>
      <c r="MR7" s="83">
        <v>100</v>
      </c>
      <c r="MS7" s="83">
        <v>100</v>
      </c>
      <c r="MT7" s="83">
        <v>100</v>
      </c>
      <c r="MU7" s="83">
        <v>9</v>
      </c>
      <c r="MV7" s="83">
        <v>9</v>
      </c>
      <c r="MW7" s="83">
        <v>10</v>
      </c>
      <c r="MX7" s="83">
        <v>10</v>
      </c>
      <c r="MY7" s="83" t="s">
        <v>129</v>
      </c>
      <c r="MZ7" s="83" t="s">
        <v>129</v>
      </c>
      <c r="NA7" s="83" t="s">
        <v>129</v>
      </c>
      <c r="NB7" s="83" t="s">
        <v>129</v>
      </c>
      <c r="NC7" s="83" t="s">
        <v>129</v>
      </c>
      <c r="ND7" s="83" t="s">
        <v>129</v>
      </c>
      <c r="NE7" s="83" t="s">
        <v>129</v>
      </c>
      <c r="NF7" s="83" t="s">
        <v>129</v>
      </c>
      <c r="NG7" s="83" t="s">
        <v>129</v>
      </c>
      <c r="NH7" s="83" t="s">
        <v>129</v>
      </c>
      <c r="NI7" s="83" t="s">
        <v>129</v>
      </c>
      <c r="NJ7" s="83" t="s">
        <v>129</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（最大出力合計60,869kW）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（最大出力合計60,869kW）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107.5</v>
      </c>
      <c r="AZ11" s="95">
        <f>AZ7</f>
        <v>109.2</v>
      </c>
      <c r="BA11" s="95">
        <f>BA7</f>
        <v>112.4</v>
      </c>
      <c r="BB11" s="95">
        <f>BB7</f>
        <v>116.7</v>
      </c>
      <c r="BC11" s="95">
        <f>BC7</f>
        <v>118.8</v>
      </c>
      <c r="BD11" s="84"/>
      <c r="BE11" s="84"/>
      <c r="BF11" s="84"/>
      <c r="BG11" s="84"/>
      <c r="BH11" s="84"/>
      <c r="BI11" s="94" t="s">
        <v>143</v>
      </c>
      <c r="BJ11" s="95">
        <f>BJ7</f>
        <v>110.6</v>
      </c>
      <c r="BK11" s="95">
        <f>BK7</f>
        <v>111.4</v>
      </c>
      <c r="BL11" s="95">
        <f>BL7</f>
        <v>113.8</v>
      </c>
      <c r="BM11" s="95">
        <f>BM7</f>
        <v>118</v>
      </c>
      <c r="BN11" s="95">
        <f>BN7</f>
        <v>119.2</v>
      </c>
      <c r="BO11" s="84"/>
      <c r="BP11" s="84"/>
      <c r="BQ11" s="84"/>
      <c r="BR11" s="84"/>
      <c r="BS11" s="84"/>
      <c r="BT11" s="94" t="s">
        <v>144</v>
      </c>
      <c r="BU11" s="95">
        <f>BU7</f>
        <v>756.4</v>
      </c>
      <c r="BV11" s="95">
        <f>BV7</f>
        <v>814.1</v>
      </c>
      <c r="BW11" s="95">
        <f>BW7</f>
        <v>787.9</v>
      </c>
      <c r="BX11" s="95">
        <f>BX7</f>
        <v>793.7</v>
      </c>
      <c r="BY11" s="95">
        <f>BY7</f>
        <v>851.4</v>
      </c>
      <c r="BZ11" s="84"/>
      <c r="CA11" s="84"/>
      <c r="CB11" s="84"/>
      <c r="CC11" s="84"/>
      <c r="CD11" s="84"/>
      <c r="CE11" s="94" t="s">
        <v>145</v>
      </c>
      <c r="CF11" s="95">
        <f>CF7</f>
        <v>8285.6</v>
      </c>
      <c r="CG11" s="95">
        <f>CG7</f>
        <v>9498.5</v>
      </c>
      <c r="CH11" s="95">
        <f>CH7</f>
        <v>8030.8</v>
      </c>
      <c r="CI11" s="95">
        <f>CI7</f>
        <v>8203.4</v>
      </c>
      <c r="CJ11" s="95">
        <f>CJ7</f>
        <v>6467.6</v>
      </c>
      <c r="CK11" s="84"/>
      <c r="CL11" s="84"/>
      <c r="CM11" s="84"/>
      <c r="CN11" s="84"/>
      <c r="CO11" s="94" t="s">
        <v>146</v>
      </c>
      <c r="CP11" s="96">
        <f>CP7</f>
        <v>655293</v>
      </c>
      <c r="CQ11" s="96">
        <f>CQ7</f>
        <v>637466</v>
      </c>
      <c r="CR11" s="96">
        <f>CR7</f>
        <v>729820</v>
      </c>
      <c r="CS11" s="96">
        <f>CS7</f>
        <v>771101</v>
      </c>
      <c r="CT11" s="96">
        <f>CT7</f>
        <v>765521</v>
      </c>
      <c r="CU11" s="84"/>
      <c r="CV11" s="84"/>
      <c r="CW11" s="84"/>
      <c r="CX11" s="84"/>
      <c r="CY11" s="84"/>
      <c r="CZ11" s="94" t="s">
        <v>143</v>
      </c>
      <c r="DA11" s="95">
        <f>DA7</f>
        <v>39.4</v>
      </c>
      <c r="DB11" s="95">
        <f>DB7</f>
        <v>35</v>
      </c>
      <c r="DC11" s="95">
        <f>DC7</f>
        <v>43</v>
      </c>
      <c r="DD11" s="95">
        <f>DD7</f>
        <v>39.4</v>
      </c>
      <c r="DE11" s="95">
        <f>DE7</f>
        <v>49.6</v>
      </c>
      <c r="DF11" s="84"/>
      <c r="DG11" s="84"/>
      <c r="DH11" s="84"/>
      <c r="DI11" s="84"/>
      <c r="DJ11" s="94" t="s">
        <v>143</v>
      </c>
      <c r="DK11" s="95">
        <f>DK7</f>
        <v>13.3</v>
      </c>
      <c r="DL11" s="95">
        <f>DL7</f>
        <v>13.5</v>
      </c>
      <c r="DM11" s="95">
        <f>DM7</f>
        <v>20.2</v>
      </c>
      <c r="DN11" s="95">
        <f>DN7</f>
        <v>14</v>
      </c>
      <c r="DO11" s="95">
        <f>DO7</f>
        <v>12.6</v>
      </c>
      <c r="DP11" s="84"/>
      <c r="DQ11" s="84"/>
      <c r="DR11" s="84"/>
      <c r="DS11" s="84"/>
      <c r="DT11" s="94" t="s">
        <v>143</v>
      </c>
      <c r="DU11" s="95">
        <f>DU7</f>
        <v>73.7</v>
      </c>
      <c r="DV11" s="95">
        <f>DV7</f>
        <v>63.4</v>
      </c>
      <c r="DW11" s="95">
        <f>DW7</f>
        <v>50.2</v>
      </c>
      <c r="DX11" s="95">
        <f>DX7</f>
        <v>83.5</v>
      </c>
      <c r="DY11" s="95">
        <f>DY7</f>
        <v>94.5</v>
      </c>
      <c r="DZ11" s="84"/>
      <c r="EA11" s="84"/>
      <c r="EB11" s="84"/>
      <c r="EC11" s="84"/>
      <c r="ED11" s="94" t="s">
        <v>143</v>
      </c>
      <c r="EE11" s="95">
        <f>EE7</f>
        <v>62.5</v>
      </c>
      <c r="EF11" s="95">
        <f>EF7</f>
        <v>63.7</v>
      </c>
      <c r="EG11" s="95">
        <f>EG7</f>
        <v>64.7</v>
      </c>
      <c r="EH11" s="95">
        <f>EH7</f>
        <v>65.3</v>
      </c>
      <c r="EI11" s="95">
        <f>EI7</f>
        <v>66.099999999999994</v>
      </c>
      <c r="EJ11" s="84"/>
      <c r="EK11" s="84"/>
      <c r="EL11" s="84"/>
      <c r="EM11" s="84"/>
      <c r="EN11" s="94" t="s">
        <v>143</v>
      </c>
      <c r="EO11" s="95">
        <f>EO7</f>
        <v>1.4</v>
      </c>
      <c r="EP11" s="95">
        <f>EP7</f>
        <v>1.4</v>
      </c>
      <c r="EQ11" s="95">
        <f>EQ7</f>
        <v>1.3</v>
      </c>
      <c r="ER11" s="95">
        <f>ER7</f>
        <v>1.5</v>
      </c>
      <c r="ES11" s="95">
        <f>ES7</f>
        <v>1.4</v>
      </c>
      <c r="ET11" s="84"/>
      <c r="EU11" s="84"/>
      <c r="EV11" s="84"/>
      <c r="EW11" s="84"/>
      <c r="EX11" s="84"/>
      <c r="EY11" s="94" t="s">
        <v>143</v>
      </c>
      <c r="EZ11" s="95">
        <f>EZ7</f>
        <v>39.4</v>
      </c>
      <c r="FA11" s="95">
        <f>FA7</f>
        <v>35</v>
      </c>
      <c r="FB11" s="95">
        <f>FB7</f>
        <v>43</v>
      </c>
      <c r="FC11" s="95">
        <f>FC7</f>
        <v>39.4</v>
      </c>
      <c r="FD11" s="95">
        <f>FD7</f>
        <v>49.6</v>
      </c>
      <c r="FE11" s="84"/>
      <c r="FF11" s="84"/>
      <c r="FG11" s="84"/>
      <c r="FH11" s="84"/>
      <c r="FI11" s="94" t="s">
        <v>143</v>
      </c>
      <c r="FJ11" s="95">
        <f>FJ7</f>
        <v>13.3</v>
      </c>
      <c r="FK11" s="95">
        <f>FK7</f>
        <v>13.5</v>
      </c>
      <c r="FL11" s="95">
        <f>FL7</f>
        <v>20.2</v>
      </c>
      <c r="FM11" s="95">
        <f>FM7</f>
        <v>14</v>
      </c>
      <c r="FN11" s="95">
        <f>FN7</f>
        <v>12.6</v>
      </c>
      <c r="FO11" s="84"/>
      <c r="FP11" s="84"/>
      <c r="FQ11" s="84"/>
      <c r="FR11" s="84"/>
      <c r="FS11" s="94" t="s">
        <v>143</v>
      </c>
      <c r="FT11" s="95">
        <f>FT7</f>
        <v>73.7</v>
      </c>
      <c r="FU11" s="95">
        <f>FU7</f>
        <v>63.4</v>
      </c>
      <c r="FV11" s="95">
        <f>FV7</f>
        <v>50.2</v>
      </c>
      <c r="FW11" s="95">
        <f>FW7</f>
        <v>83.5</v>
      </c>
      <c r="FX11" s="95">
        <f>FX7</f>
        <v>94.5</v>
      </c>
      <c r="FY11" s="84"/>
      <c r="FZ11" s="84"/>
      <c r="GA11" s="84"/>
      <c r="GB11" s="84"/>
      <c r="GC11" s="94" t="s">
        <v>143</v>
      </c>
      <c r="GD11" s="95">
        <f>GD7</f>
        <v>62.5</v>
      </c>
      <c r="GE11" s="95">
        <f>GE7</f>
        <v>63.7</v>
      </c>
      <c r="GF11" s="95">
        <f>GF7</f>
        <v>64.7</v>
      </c>
      <c r="GG11" s="95">
        <f>GG7</f>
        <v>65.3</v>
      </c>
      <c r="GH11" s="95">
        <f>GH7</f>
        <v>66.099999999999994</v>
      </c>
      <c r="GI11" s="84"/>
      <c r="GJ11" s="84"/>
      <c r="GK11" s="84"/>
      <c r="GL11" s="84"/>
      <c r="GM11" s="94" t="s">
        <v>143</v>
      </c>
      <c r="GN11" s="95">
        <f>GN7</f>
        <v>1.4</v>
      </c>
      <c r="GO11" s="95">
        <f>GO7</f>
        <v>1.4</v>
      </c>
      <c r="GP11" s="95">
        <f>GP7</f>
        <v>1.3</v>
      </c>
      <c r="GQ11" s="95">
        <f>GQ7</f>
        <v>1.5</v>
      </c>
      <c r="GR11" s="95">
        <f>GR7</f>
        <v>1.4</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t="str">
        <f>KW7</f>
        <v>-</v>
      </c>
      <c r="KX11" s="95" t="str">
        <f>KX7</f>
        <v>-</v>
      </c>
      <c r="KY11" s="95" t="str">
        <f>KY7</f>
        <v>-</v>
      </c>
      <c r="KZ11" s="95" t="str">
        <f>KZ7</f>
        <v>-</v>
      </c>
      <c r="LA11" s="95" t="str">
        <f>LA7</f>
        <v>-</v>
      </c>
      <c r="LB11" s="84"/>
      <c r="LC11" s="84"/>
      <c r="LD11" s="84"/>
      <c r="LE11" s="84"/>
      <c r="LF11" s="94" t="s">
        <v>143</v>
      </c>
      <c r="LG11" s="95" t="str">
        <f>LG7</f>
        <v>-</v>
      </c>
      <c r="LH11" s="95" t="str">
        <f>LH7</f>
        <v>-</v>
      </c>
      <c r="LI11" s="95" t="str">
        <f>LI7</f>
        <v>-</v>
      </c>
      <c r="LJ11" s="95" t="str">
        <f>LJ7</f>
        <v>-</v>
      </c>
      <c r="LK11" s="95" t="str">
        <f>LK7</f>
        <v>-</v>
      </c>
      <c r="LL11" s="84"/>
      <c r="LM11" s="84"/>
      <c r="LN11" s="84"/>
      <c r="LO11" s="84"/>
      <c r="LP11" s="94" t="s">
        <v>143</v>
      </c>
      <c r="LQ11" s="95" t="str">
        <f>LQ7</f>
        <v>-</v>
      </c>
      <c r="LR11" s="95" t="str">
        <f>LR7</f>
        <v>-</v>
      </c>
      <c r="LS11" s="95" t="str">
        <f>LS7</f>
        <v>-</v>
      </c>
      <c r="LT11" s="95" t="str">
        <f>LT7</f>
        <v>-</v>
      </c>
      <c r="LU11" s="95" t="str">
        <f>LU7</f>
        <v>-</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147</v>
      </c>
      <c r="AY12" s="95">
        <f>BD7</f>
        <v>129.69999999999999</v>
      </c>
      <c r="AZ12" s="95">
        <f>BE7</f>
        <v>135.9</v>
      </c>
      <c r="BA12" s="95">
        <f>BF7</f>
        <v>130.5</v>
      </c>
      <c r="BB12" s="95">
        <f>BG7</f>
        <v>129.9</v>
      </c>
      <c r="BC12" s="95">
        <f>BH7</f>
        <v>130.19999999999999</v>
      </c>
      <c r="BD12" s="84"/>
      <c r="BE12" s="84"/>
      <c r="BF12" s="84"/>
      <c r="BG12" s="84"/>
      <c r="BH12" s="84"/>
      <c r="BI12" s="94" t="s">
        <v>147</v>
      </c>
      <c r="BJ12" s="95">
        <f>BO7</f>
        <v>130.4</v>
      </c>
      <c r="BK12" s="95">
        <f>BP7</f>
        <v>136.30000000000001</v>
      </c>
      <c r="BL12" s="95">
        <f>BQ7</f>
        <v>130.69999999999999</v>
      </c>
      <c r="BM12" s="95">
        <f>BR7</f>
        <v>128.9</v>
      </c>
      <c r="BN12" s="95">
        <f>BS7</f>
        <v>129.30000000000001</v>
      </c>
      <c r="BO12" s="84"/>
      <c r="BP12" s="84"/>
      <c r="BQ12" s="84"/>
      <c r="BR12" s="84"/>
      <c r="BS12" s="84"/>
      <c r="BT12" s="94" t="s">
        <v>147</v>
      </c>
      <c r="BU12" s="95">
        <f>BZ7</f>
        <v>716.7</v>
      </c>
      <c r="BV12" s="95">
        <f>CA7</f>
        <v>688</v>
      </c>
      <c r="BW12" s="95">
        <f>CB7</f>
        <v>707.7</v>
      </c>
      <c r="BX12" s="95">
        <f>CC7</f>
        <v>749.1</v>
      </c>
      <c r="BY12" s="95">
        <f>CD7</f>
        <v>763.6</v>
      </c>
      <c r="BZ12" s="84"/>
      <c r="CA12" s="84"/>
      <c r="CB12" s="84"/>
      <c r="CC12" s="84"/>
      <c r="CD12" s="84"/>
      <c r="CE12" s="94" t="s">
        <v>147</v>
      </c>
      <c r="CF12" s="95">
        <f>CK7</f>
        <v>8014.2</v>
      </c>
      <c r="CG12" s="95">
        <f>CL7</f>
        <v>8260</v>
      </c>
      <c r="CH12" s="95">
        <f>CM7</f>
        <v>8600.1</v>
      </c>
      <c r="CI12" s="95">
        <f>CN7</f>
        <v>9078.5</v>
      </c>
      <c r="CJ12" s="95">
        <f>CO7</f>
        <v>9106</v>
      </c>
      <c r="CK12" s="84"/>
      <c r="CL12" s="84"/>
      <c r="CM12" s="84"/>
      <c r="CN12" s="84"/>
      <c r="CO12" s="94" t="s">
        <v>147</v>
      </c>
      <c r="CP12" s="96">
        <f>CU7</f>
        <v>1494682</v>
      </c>
      <c r="CQ12" s="96">
        <f>CV7</f>
        <v>1543942</v>
      </c>
      <c r="CR12" s="96">
        <f>CW7</f>
        <v>1467681</v>
      </c>
      <c r="CS12" s="96">
        <f>CX7</f>
        <v>1533303</v>
      </c>
      <c r="CT12" s="96">
        <f>CY7</f>
        <v>1359753</v>
      </c>
      <c r="CU12" s="84"/>
      <c r="CV12" s="84"/>
      <c r="CW12" s="84"/>
      <c r="CX12" s="84"/>
      <c r="CY12" s="84"/>
      <c r="CZ12" s="94" t="s">
        <v>147</v>
      </c>
      <c r="DA12" s="95">
        <f>DF7</f>
        <v>37.700000000000003</v>
      </c>
      <c r="DB12" s="95">
        <f>DG7</f>
        <v>36.200000000000003</v>
      </c>
      <c r="DC12" s="95">
        <f>DH7</f>
        <v>36.5</v>
      </c>
      <c r="DD12" s="95">
        <f>DI7</f>
        <v>35.299999999999997</v>
      </c>
      <c r="DE12" s="95">
        <f>DJ7</f>
        <v>35</v>
      </c>
      <c r="DF12" s="84"/>
      <c r="DG12" s="84"/>
      <c r="DH12" s="84"/>
      <c r="DI12" s="84"/>
      <c r="DJ12" s="94" t="s">
        <v>147</v>
      </c>
      <c r="DK12" s="95">
        <f>DP7</f>
        <v>20</v>
      </c>
      <c r="DL12" s="95">
        <f>DQ7</f>
        <v>18.2</v>
      </c>
      <c r="DM12" s="95">
        <f>DR7</f>
        <v>20.9</v>
      </c>
      <c r="DN12" s="95">
        <f>DS7</f>
        <v>21.1</v>
      </c>
      <c r="DO12" s="95">
        <f>DT7</f>
        <v>19</v>
      </c>
      <c r="DP12" s="84"/>
      <c r="DQ12" s="84"/>
      <c r="DR12" s="84"/>
      <c r="DS12" s="84"/>
      <c r="DT12" s="94" t="s">
        <v>147</v>
      </c>
      <c r="DU12" s="95">
        <f>DZ7</f>
        <v>109.9</v>
      </c>
      <c r="DV12" s="95">
        <f>EA7</f>
        <v>103.6</v>
      </c>
      <c r="DW12" s="95">
        <f>EB7</f>
        <v>95.7</v>
      </c>
      <c r="DX12" s="95">
        <f>EC7</f>
        <v>88.5</v>
      </c>
      <c r="DY12" s="95">
        <f>ED7</f>
        <v>92.4</v>
      </c>
      <c r="DZ12" s="84"/>
      <c r="EA12" s="84"/>
      <c r="EB12" s="84"/>
      <c r="EC12" s="84"/>
      <c r="ED12" s="94" t="s">
        <v>147</v>
      </c>
      <c r="EE12" s="95">
        <f>EJ7</f>
        <v>59.6</v>
      </c>
      <c r="EF12" s="95">
        <f>EK7</f>
        <v>60.3</v>
      </c>
      <c r="EG12" s="95">
        <f>EL7</f>
        <v>60.2</v>
      </c>
      <c r="EH12" s="95">
        <f>EM7</f>
        <v>61.2</v>
      </c>
      <c r="EI12" s="95">
        <f>EN7</f>
        <v>61.9</v>
      </c>
      <c r="EJ12" s="84"/>
      <c r="EK12" s="84"/>
      <c r="EL12" s="84"/>
      <c r="EM12" s="84"/>
      <c r="EN12" s="94" t="s">
        <v>147</v>
      </c>
      <c r="EO12" s="95">
        <f>ET7</f>
        <v>18.7</v>
      </c>
      <c r="EP12" s="95">
        <f>EU7</f>
        <v>20.5</v>
      </c>
      <c r="EQ12" s="95">
        <f>EV7</f>
        <v>21.4</v>
      </c>
      <c r="ER12" s="95">
        <f>EW7</f>
        <v>22.6</v>
      </c>
      <c r="ES12" s="95">
        <f>EX7</f>
        <v>22.2</v>
      </c>
      <c r="ET12" s="84"/>
      <c r="EU12" s="84"/>
      <c r="EV12" s="84"/>
      <c r="EW12" s="84"/>
      <c r="EX12" s="84"/>
      <c r="EY12" s="94" t="s">
        <v>147</v>
      </c>
      <c r="EZ12" s="95">
        <f>IF($EZ$8,FE7,"-")</f>
        <v>39.1</v>
      </c>
      <c r="FA12" s="95">
        <f>IF($EZ$8,FF7,"-")</f>
        <v>37.299999999999997</v>
      </c>
      <c r="FB12" s="95">
        <f>IF($EZ$8,FG7,"-")</f>
        <v>38</v>
      </c>
      <c r="FC12" s="95">
        <f>IF($EZ$8,FH7,"-")</f>
        <v>36.5</v>
      </c>
      <c r="FD12" s="95">
        <f>IF($EZ$8,FI7,"-")</f>
        <v>36.6</v>
      </c>
      <c r="FE12" s="84"/>
      <c r="FF12" s="84"/>
      <c r="FG12" s="84"/>
      <c r="FH12" s="84"/>
      <c r="FI12" s="94" t="s">
        <v>147</v>
      </c>
      <c r="FJ12" s="95">
        <f>IF($FJ$8,FO7,"-")</f>
        <v>21.4</v>
      </c>
      <c r="FK12" s="95">
        <f>IF($FJ$8,FP7,"-")</f>
        <v>19.3</v>
      </c>
      <c r="FL12" s="95">
        <f>IF($FJ$8,FQ7,"-")</f>
        <v>20.6</v>
      </c>
      <c r="FM12" s="95">
        <f>IF($FJ$8,FR7,"-")</f>
        <v>21.6</v>
      </c>
      <c r="FN12" s="95">
        <f>IF($FJ$8,FS7,"-")</f>
        <v>20</v>
      </c>
      <c r="FO12" s="84"/>
      <c r="FP12" s="84"/>
      <c r="FQ12" s="84"/>
      <c r="FR12" s="84"/>
      <c r="FS12" s="94" t="s">
        <v>147</v>
      </c>
      <c r="FT12" s="95">
        <f>IF($FT$8,FY7,"-")</f>
        <v>89.4</v>
      </c>
      <c r="FU12" s="95">
        <f>IF($FT$8,FZ7,"-")</f>
        <v>83.3</v>
      </c>
      <c r="FV12" s="95">
        <f>IF($FT$8,GA7,"-")</f>
        <v>73.2</v>
      </c>
      <c r="FW12" s="95">
        <f>IF($FT$8,GB7,"-")</f>
        <v>71.400000000000006</v>
      </c>
      <c r="FX12" s="95">
        <f>IF($FT$8,GC7,"-")</f>
        <v>82</v>
      </c>
      <c r="FY12" s="84"/>
      <c r="FZ12" s="84"/>
      <c r="GA12" s="84"/>
      <c r="GB12" s="84"/>
      <c r="GC12" s="94" t="s">
        <v>147</v>
      </c>
      <c r="GD12" s="95">
        <f>IF($GD$8,GI7,"-")</f>
        <v>61.7</v>
      </c>
      <c r="GE12" s="95">
        <f>IF($GD$8,GJ7,"-")</f>
        <v>62.1</v>
      </c>
      <c r="GF12" s="95">
        <f>IF($GD$8,GK7,"-")</f>
        <v>62.6</v>
      </c>
      <c r="GG12" s="95">
        <f>IF($GD$8,GL7,"-")</f>
        <v>63.4</v>
      </c>
      <c r="GH12" s="95">
        <f>IF($GD$8,GM7,"-")</f>
        <v>63.8</v>
      </c>
      <c r="GI12" s="84"/>
      <c r="GJ12" s="84"/>
      <c r="GK12" s="84"/>
      <c r="GL12" s="84"/>
      <c r="GM12" s="94" t="s">
        <v>147</v>
      </c>
      <c r="GN12" s="95">
        <f>IF($GN$8,GS7,"-")</f>
        <v>13.3</v>
      </c>
      <c r="GO12" s="95">
        <f>IF($GN$8,GT7,"-")</f>
        <v>14.4</v>
      </c>
      <c r="GP12" s="95">
        <f>IF($GN$8,GU7,"-")</f>
        <v>15.3</v>
      </c>
      <c r="GQ12" s="95">
        <f>IF($GN$8,GV7,"-")</f>
        <v>16.100000000000001</v>
      </c>
      <c r="GR12" s="95">
        <f>IF($GN$8,GW7,"-")</f>
        <v>15.2</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147</v>
      </c>
      <c r="IC12" s="95" t="str">
        <f>IF($IC$8,IH7,"-")</f>
        <v>-</v>
      </c>
      <c r="ID12" s="95" t="str">
        <f>IF($IC$8,II7,"-")</f>
        <v>-</v>
      </c>
      <c r="IE12" s="95" t="str">
        <f>IF($IC$8,IJ7,"-")</f>
        <v>-</v>
      </c>
      <c r="IF12" s="95" t="str">
        <f>IF($IC$8,IK7,"-")</f>
        <v>-</v>
      </c>
      <c r="IG12" s="95" t="str">
        <f>IF($IC$8,IL7,"-")</f>
        <v>-</v>
      </c>
      <c r="IH12" s="84"/>
      <c r="II12" s="84"/>
      <c r="IJ12" s="84"/>
      <c r="IK12" s="84"/>
      <c r="IL12" s="94" t="s">
        <v>147</v>
      </c>
      <c r="IM12" s="95" t="str">
        <f>IF($IM$8,IR7,"-")</f>
        <v>-</v>
      </c>
      <c r="IN12" s="95" t="str">
        <f>IF($IM$8,IS7,"-")</f>
        <v>-</v>
      </c>
      <c r="IO12" s="95" t="str">
        <f>IF($IM$8,IT7,"-")</f>
        <v>-</v>
      </c>
      <c r="IP12" s="95" t="str">
        <f>IF($IM$8,IU7,"-")</f>
        <v>-</v>
      </c>
      <c r="IQ12" s="95" t="str">
        <f>IF($IM$8,IV7,"-")</f>
        <v>-</v>
      </c>
      <c r="IR12" s="84"/>
      <c r="IS12" s="84"/>
      <c r="IT12" s="84"/>
      <c r="IU12" s="84"/>
      <c r="IV12" s="84"/>
      <c r="IW12" s="94" t="s">
        <v>147</v>
      </c>
      <c r="IX12" s="95" t="str">
        <f>IF($IX$8,JC7,"-")</f>
        <v>-</v>
      </c>
      <c r="IY12" s="95" t="str">
        <f>IF($IX$8,JD7,"-")</f>
        <v>-</v>
      </c>
      <c r="IZ12" s="95" t="str">
        <f>IF($IX$8,JE7,"-")</f>
        <v>-</v>
      </c>
      <c r="JA12" s="95" t="str">
        <f>IF($IX$8,JF7,"-")</f>
        <v>-</v>
      </c>
      <c r="JB12" s="95" t="str">
        <f>IF($IX$8,JG7,"-")</f>
        <v>-</v>
      </c>
      <c r="JC12" s="84"/>
      <c r="JD12" s="84"/>
      <c r="JE12" s="84"/>
      <c r="JF12" s="84"/>
      <c r="JG12" s="94" t="s">
        <v>147</v>
      </c>
      <c r="JH12" s="95" t="str">
        <f>IF($JH$8,JM7,"-")</f>
        <v>-</v>
      </c>
      <c r="JI12" s="95" t="str">
        <f>IF($JH$8,JN7,"-")</f>
        <v>-</v>
      </c>
      <c r="JJ12" s="95" t="str">
        <f>IF($JH$8,JO7,"-")</f>
        <v>-</v>
      </c>
      <c r="JK12" s="95" t="str">
        <f>IF($JH$8,JP7,"-")</f>
        <v>-</v>
      </c>
      <c r="JL12" s="95" t="str">
        <f>IF($JH$8,JQ7,"-")</f>
        <v>-</v>
      </c>
      <c r="JM12" s="84"/>
      <c r="JN12" s="84"/>
      <c r="JO12" s="84"/>
      <c r="JP12" s="84"/>
      <c r="JQ12" s="94" t="s">
        <v>147</v>
      </c>
      <c r="JR12" s="95" t="str">
        <f>IF($JR$8,JW7,"-")</f>
        <v>-</v>
      </c>
      <c r="JS12" s="95" t="str">
        <f>IF($JR$8,JX7,"-")</f>
        <v>-</v>
      </c>
      <c r="JT12" s="95" t="str">
        <f>IF($JR$8,JY7,"-")</f>
        <v>-</v>
      </c>
      <c r="JU12" s="95" t="str">
        <f>IF($JR$8,JZ7,"-")</f>
        <v>-</v>
      </c>
      <c r="JV12" s="95" t="str">
        <f>IF($JR$8,KA7,"-")</f>
        <v>-</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147</v>
      </c>
      <c r="KW12" s="95" t="str">
        <f>IF($KW$8,LB7,"-")</f>
        <v>-</v>
      </c>
      <c r="KX12" s="95" t="str">
        <f>IF($KW$8,LC7,"-")</f>
        <v>-</v>
      </c>
      <c r="KY12" s="95" t="str">
        <f>IF($KW$8,LD7,"-")</f>
        <v>-</v>
      </c>
      <c r="KZ12" s="95" t="str">
        <f>IF($KW$8,LE7,"-")</f>
        <v>-</v>
      </c>
      <c r="LA12" s="95" t="str">
        <f>IF($KW$8,LF7,"-")</f>
        <v>-</v>
      </c>
      <c r="LB12" s="84"/>
      <c r="LC12" s="84"/>
      <c r="LD12" s="84"/>
      <c r="LE12" s="84"/>
      <c r="LF12" s="94" t="s">
        <v>147</v>
      </c>
      <c r="LG12" s="95" t="str">
        <f>IF($LG$8,LL7,"-")</f>
        <v>-</v>
      </c>
      <c r="LH12" s="95" t="str">
        <f>IF($LG$8,LM7,"-")</f>
        <v>-</v>
      </c>
      <c r="LI12" s="95" t="str">
        <f>IF($LG$8,LN7,"-")</f>
        <v>-</v>
      </c>
      <c r="LJ12" s="95" t="str">
        <f>IF($LG$8,LO7,"-")</f>
        <v>-</v>
      </c>
      <c r="LK12" s="95" t="str">
        <f>IF($LG$8,LP7,"-")</f>
        <v>-</v>
      </c>
      <c r="LL12" s="84"/>
      <c r="LM12" s="84"/>
      <c r="LN12" s="84"/>
      <c r="LO12" s="84"/>
      <c r="LP12" s="94" t="s">
        <v>147</v>
      </c>
      <c r="LQ12" s="95" t="str">
        <f>IF($LQ$8,LV7,"-")</f>
        <v>-</v>
      </c>
      <c r="LR12" s="95" t="str">
        <f>IF($LQ$8,LW7,"-")</f>
        <v>-</v>
      </c>
      <c r="LS12" s="95" t="str">
        <f>IF($LQ$8,LX7,"-")</f>
        <v>-</v>
      </c>
      <c r="LT12" s="95" t="str">
        <f>IF($LQ$8,LY7,"-")</f>
        <v>-</v>
      </c>
      <c r="LU12" s="95" t="str">
        <f>IF($LQ$8,LZ7,"-")</f>
        <v>-</v>
      </c>
      <c r="LV12" s="84"/>
      <c r="LW12" s="84"/>
      <c r="LX12" s="84"/>
      <c r="LY12" s="84"/>
      <c r="LZ12" s="94" t="s">
        <v>147</v>
      </c>
      <c r="MA12" s="95" t="str">
        <f>IF($MA$8,MF7,"-")</f>
        <v>-</v>
      </c>
      <c r="MB12" s="95" t="str">
        <f>IF($MA$8,MG7,"-")</f>
        <v>-</v>
      </c>
      <c r="MC12" s="95" t="str">
        <f>IF($MA$8,MH7,"-")</f>
        <v>-</v>
      </c>
      <c r="MD12" s="95" t="str">
        <f>IF($MA$8,MI7,"-")</f>
        <v>-</v>
      </c>
      <c r="ME12" s="95" t="str">
        <f>IF($MA$8,MJ7,"-")</f>
        <v>-</v>
      </c>
      <c r="MF12" s="84"/>
      <c r="MG12" s="84"/>
      <c r="MH12" s="84"/>
      <c r="MI12" s="84"/>
      <c r="MJ12" s="94" t="s">
        <v>147</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149</v>
      </c>
      <c r="C14" s="99"/>
      <c r="D14" s="100"/>
      <c r="E14" s="99"/>
      <c r="F14" s="197" t="s">
        <v>150</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151</v>
      </c>
      <c r="C15" s="196"/>
      <c r="D15" s="100"/>
      <c r="E15" s="97">
        <v>1</v>
      </c>
      <c r="F15" s="196" t="s">
        <v>152</v>
      </c>
      <c r="G15" s="196"/>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155</v>
      </c>
      <c r="C16" s="196"/>
      <c r="D16" s="100"/>
      <c r="E16" s="97">
        <f>E15+1</f>
        <v>2</v>
      </c>
      <c r="F16" s="196" t="s">
        <v>156</v>
      </c>
      <c r="G16" s="196"/>
      <c r="H16" s="102" t="s">
        <v>157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158</v>
      </c>
      <c r="C17" s="196"/>
      <c r="D17" s="100"/>
      <c r="E17" s="97">
        <f t="shared" ref="E17" si="8">E16+1</f>
        <v>3</v>
      </c>
      <c r="F17" s="196" t="s">
        <v>159</v>
      </c>
      <c r="G17" s="196"/>
      <c r="H17" s="102" t="s">
        <v>160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161</v>
      </c>
      <c r="AY17" s="106">
        <f>IF(AY7="-",NA(),AY7)</f>
        <v>107.5</v>
      </c>
      <c r="AZ17" s="106">
        <f t="shared" ref="AZ17:BC17" si="9">IF(AZ7="-",NA(),AZ7)</f>
        <v>109.2</v>
      </c>
      <c r="BA17" s="106">
        <f t="shared" si="9"/>
        <v>112.4</v>
      </c>
      <c r="BB17" s="106">
        <f t="shared" si="9"/>
        <v>116.7</v>
      </c>
      <c r="BC17" s="106">
        <f t="shared" si="9"/>
        <v>118.8</v>
      </c>
      <c r="BD17" s="100"/>
      <c r="BE17" s="100"/>
      <c r="BF17" s="100"/>
      <c r="BG17" s="100"/>
      <c r="BH17" s="100"/>
      <c r="BI17" s="105" t="s">
        <v>161</v>
      </c>
      <c r="BJ17" s="106">
        <f>IF(BJ7="-",NA(),BJ7)</f>
        <v>110.6</v>
      </c>
      <c r="BK17" s="106">
        <f t="shared" ref="BK17:BN17" si="10">IF(BK7="-",NA(),BK7)</f>
        <v>111.4</v>
      </c>
      <c r="BL17" s="106">
        <f t="shared" si="10"/>
        <v>113.8</v>
      </c>
      <c r="BM17" s="106">
        <f t="shared" si="10"/>
        <v>118</v>
      </c>
      <c r="BN17" s="106">
        <f t="shared" si="10"/>
        <v>119.2</v>
      </c>
      <c r="BO17" s="100"/>
      <c r="BP17" s="100"/>
      <c r="BQ17" s="100"/>
      <c r="BR17" s="100"/>
      <c r="BS17" s="100"/>
      <c r="BT17" s="105" t="s">
        <v>161</v>
      </c>
      <c r="BU17" s="106">
        <f>IF(BU7="-",NA(),BU7)</f>
        <v>756.4</v>
      </c>
      <c r="BV17" s="106">
        <f t="shared" ref="BV17:BY17" si="11">IF(BV7="-",NA(),BV7)</f>
        <v>814.1</v>
      </c>
      <c r="BW17" s="106">
        <f t="shared" si="11"/>
        <v>787.9</v>
      </c>
      <c r="BX17" s="106">
        <f t="shared" si="11"/>
        <v>793.7</v>
      </c>
      <c r="BY17" s="106">
        <f t="shared" si="11"/>
        <v>851.4</v>
      </c>
      <c r="BZ17" s="100"/>
      <c r="CA17" s="100"/>
      <c r="CB17" s="100"/>
      <c r="CC17" s="100"/>
      <c r="CD17" s="100"/>
      <c r="CE17" s="105" t="s">
        <v>161</v>
      </c>
      <c r="CF17" s="106">
        <f>IF(CF7="-",NA(),CF7)</f>
        <v>8285.6</v>
      </c>
      <c r="CG17" s="106">
        <f t="shared" ref="CG17:CJ17" si="12">IF(CG7="-",NA(),CG7)</f>
        <v>9498.5</v>
      </c>
      <c r="CH17" s="106">
        <f t="shared" si="12"/>
        <v>8030.8</v>
      </c>
      <c r="CI17" s="106">
        <f t="shared" si="12"/>
        <v>8203.4</v>
      </c>
      <c r="CJ17" s="106">
        <f t="shared" si="12"/>
        <v>6467.6</v>
      </c>
      <c r="CK17" s="100"/>
      <c r="CL17" s="100"/>
      <c r="CM17" s="100"/>
      <c r="CN17" s="100"/>
      <c r="CO17" s="105" t="s">
        <v>161</v>
      </c>
      <c r="CP17" s="107">
        <f>IF(CP7="-",NA(),CP7)</f>
        <v>655293</v>
      </c>
      <c r="CQ17" s="107">
        <f t="shared" ref="CQ17:CT17" si="13">IF(CQ7="-",NA(),CQ7)</f>
        <v>637466</v>
      </c>
      <c r="CR17" s="107">
        <f t="shared" si="13"/>
        <v>729820</v>
      </c>
      <c r="CS17" s="107">
        <f t="shared" si="13"/>
        <v>771101</v>
      </c>
      <c r="CT17" s="107">
        <f t="shared" si="13"/>
        <v>765521</v>
      </c>
      <c r="CU17" s="100"/>
      <c r="CV17" s="100"/>
      <c r="CW17" s="100"/>
      <c r="CX17" s="100"/>
      <c r="CY17" s="100"/>
      <c r="CZ17" s="105" t="s">
        <v>161</v>
      </c>
      <c r="DA17" s="106">
        <f>IF(DA7="-",NA(),DA7)</f>
        <v>39.4</v>
      </c>
      <c r="DB17" s="106">
        <f t="shared" ref="DB17:DE17" si="14">IF(DB7="-",NA(),DB7)</f>
        <v>35</v>
      </c>
      <c r="DC17" s="106">
        <f t="shared" si="14"/>
        <v>43</v>
      </c>
      <c r="DD17" s="106">
        <f t="shared" si="14"/>
        <v>39.4</v>
      </c>
      <c r="DE17" s="106">
        <f t="shared" si="14"/>
        <v>49.6</v>
      </c>
      <c r="DF17" s="100"/>
      <c r="DG17" s="100"/>
      <c r="DH17" s="100"/>
      <c r="DI17" s="100"/>
      <c r="DJ17" s="105" t="s">
        <v>161</v>
      </c>
      <c r="DK17" s="106">
        <f>IF(DK7="-",NA(),DK7)</f>
        <v>13.3</v>
      </c>
      <c r="DL17" s="106">
        <f t="shared" ref="DL17:DO17" si="15">IF(DL7="-",NA(),DL7)</f>
        <v>13.5</v>
      </c>
      <c r="DM17" s="106">
        <f t="shared" si="15"/>
        <v>20.2</v>
      </c>
      <c r="DN17" s="106">
        <f t="shared" si="15"/>
        <v>14</v>
      </c>
      <c r="DO17" s="106">
        <f t="shared" si="15"/>
        <v>12.6</v>
      </c>
      <c r="DP17" s="100"/>
      <c r="DQ17" s="100"/>
      <c r="DR17" s="100"/>
      <c r="DS17" s="100"/>
      <c r="DT17" s="105" t="s">
        <v>161</v>
      </c>
      <c r="DU17" s="106">
        <f>IF(DU7="-",NA(),DU7)</f>
        <v>73.7</v>
      </c>
      <c r="DV17" s="106">
        <f t="shared" ref="DV17:DY17" si="16">IF(DV7="-",NA(),DV7)</f>
        <v>63.4</v>
      </c>
      <c r="DW17" s="106">
        <f t="shared" si="16"/>
        <v>50.2</v>
      </c>
      <c r="DX17" s="106">
        <f t="shared" si="16"/>
        <v>83.5</v>
      </c>
      <c r="DY17" s="106">
        <f t="shared" si="16"/>
        <v>94.5</v>
      </c>
      <c r="DZ17" s="100"/>
      <c r="EA17" s="100"/>
      <c r="EB17" s="100"/>
      <c r="EC17" s="100"/>
      <c r="ED17" s="105" t="s">
        <v>161</v>
      </c>
      <c r="EE17" s="106">
        <f>IF(EE7="-",NA(),EE7)</f>
        <v>62.5</v>
      </c>
      <c r="EF17" s="106">
        <f t="shared" ref="EF17:EI17" si="17">IF(EF7="-",NA(),EF7)</f>
        <v>63.7</v>
      </c>
      <c r="EG17" s="106">
        <f t="shared" si="17"/>
        <v>64.7</v>
      </c>
      <c r="EH17" s="106">
        <f t="shared" si="17"/>
        <v>65.3</v>
      </c>
      <c r="EI17" s="106">
        <f t="shared" si="17"/>
        <v>66.099999999999994</v>
      </c>
      <c r="EJ17" s="100"/>
      <c r="EK17" s="100"/>
      <c r="EL17" s="100"/>
      <c r="EM17" s="100"/>
      <c r="EN17" s="105" t="s">
        <v>161</v>
      </c>
      <c r="EO17" s="106">
        <f>IF(EO7="-",NA(),EO7)</f>
        <v>1.4</v>
      </c>
      <c r="EP17" s="106">
        <f t="shared" ref="EP17:ES17" si="18">IF(EP7="-",NA(),EP7)</f>
        <v>1.4</v>
      </c>
      <c r="EQ17" s="106">
        <f t="shared" si="18"/>
        <v>1.3</v>
      </c>
      <c r="ER17" s="106">
        <f t="shared" si="18"/>
        <v>1.5</v>
      </c>
      <c r="ES17" s="106">
        <f t="shared" si="18"/>
        <v>1.4</v>
      </c>
      <c r="ET17" s="100"/>
      <c r="EU17" s="100"/>
      <c r="EV17" s="100"/>
      <c r="EW17" s="100"/>
      <c r="EX17" s="100"/>
      <c r="EY17" s="105" t="s">
        <v>161</v>
      </c>
      <c r="EZ17" s="106">
        <f>IF(EZ7="-",NA(),EZ7)</f>
        <v>39.4</v>
      </c>
      <c r="FA17" s="106">
        <f t="shared" ref="FA17:FD17" si="19">IF(FA7="-",NA(),FA7)</f>
        <v>35</v>
      </c>
      <c r="FB17" s="106">
        <f t="shared" si="19"/>
        <v>43</v>
      </c>
      <c r="FC17" s="106">
        <f t="shared" si="19"/>
        <v>39.4</v>
      </c>
      <c r="FD17" s="106">
        <f t="shared" si="19"/>
        <v>49.6</v>
      </c>
      <c r="FE17" s="100"/>
      <c r="FF17" s="100"/>
      <c r="FG17" s="100"/>
      <c r="FH17" s="100"/>
      <c r="FI17" s="105" t="s">
        <v>161</v>
      </c>
      <c r="FJ17" s="106">
        <f>IF(FJ7="-",NA(),FJ7)</f>
        <v>13.3</v>
      </c>
      <c r="FK17" s="106">
        <f t="shared" ref="FK17:FN17" si="20">IF(FK7="-",NA(),FK7)</f>
        <v>13.5</v>
      </c>
      <c r="FL17" s="106">
        <f t="shared" si="20"/>
        <v>20.2</v>
      </c>
      <c r="FM17" s="106">
        <f t="shared" si="20"/>
        <v>14</v>
      </c>
      <c r="FN17" s="106">
        <f t="shared" si="20"/>
        <v>12.6</v>
      </c>
      <c r="FO17" s="100"/>
      <c r="FP17" s="100"/>
      <c r="FQ17" s="100"/>
      <c r="FR17" s="100"/>
      <c r="FS17" s="105" t="s">
        <v>161</v>
      </c>
      <c r="FT17" s="106">
        <f>IF(FT7="-",NA(),FT7)</f>
        <v>73.7</v>
      </c>
      <c r="FU17" s="106">
        <f t="shared" ref="FU17:FX17" si="21">IF(FU7="-",NA(),FU7)</f>
        <v>63.4</v>
      </c>
      <c r="FV17" s="106">
        <f t="shared" si="21"/>
        <v>50.2</v>
      </c>
      <c r="FW17" s="106">
        <f t="shared" si="21"/>
        <v>83.5</v>
      </c>
      <c r="FX17" s="106">
        <f t="shared" si="21"/>
        <v>94.5</v>
      </c>
      <c r="FY17" s="100"/>
      <c r="FZ17" s="100"/>
      <c r="GA17" s="100"/>
      <c r="GB17" s="100"/>
      <c r="GC17" s="105" t="s">
        <v>161</v>
      </c>
      <c r="GD17" s="106">
        <f>IF(GD7="-",NA(),GD7)</f>
        <v>62.5</v>
      </c>
      <c r="GE17" s="106">
        <f t="shared" ref="GE17:GH17" si="22">IF(GE7="-",NA(),GE7)</f>
        <v>63.7</v>
      </c>
      <c r="GF17" s="106">
        <f t="shared" si="22"/>
        <v>64.7</v>
      </c>
      <c r="GG17" s="106">
        <f t="shared" si="22"/>
        <v>65.3</v>
      </c>
      <c r="GH17" s="106">
        <f t="shared" si="22"/>
        <v>66.099999999999994</v>
      </c>
      <c r="GI17" s="100"/>
      <c r="GJ17" s="100"/>
      <c r="GK17" s="100"/>
      <c r="GL17" s="100"/>
      <c r="GM17" s="105" t="s">
        <v>161</v>
      </c>
      <c r="GN17" s="106">
        <f>IF(GN7="-",NA(),GN7)</f>
        <v>1.4</v>
      </c>
      <c r="GO17" s="106">
        <f t="shared" ref="GO17:GR17" si="23">IF(GO7="-",NA(),GO7)</f>
        <v>1.4</v>
      </c>
      <c r="GP17" s="106">
        <f t="shared" si="23"/>
        <v>1.3</v>
      </c>
      <c r="GQ17" s="106">
        <f t="shared" si="23"/>
        <v>1.5</v>
      </c>
      <c r="GR17" s="106">
        <f t="shared" si="23"/>
        <v>1.4</v>
      </c>
      <c r="GS17" s="100"/>
      <c r="GT17" s="100"/>
      <c r="GU17" s="100"/>
      <c r="GV17" s="100"/>
      <c r="GW17" s="100"/>
      <c r="GX17" s="105" t="s">
        <v>161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161</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161</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161</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161</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163</v>
      </c>
      <c r="AY18" s="106">
        <f>IF(BD7="-",NA(),BD7)</f>
        <v>129.69999999999999</v>
      </c>
      <c r="AZ18" s="106">
        <f t="shared" ref="AZ18:BC18" si="39">IF(BE7="-",NA(),BE7)</f>
        <v>135.9</v>
      </c>
      <c r="BA18" s="106">
        <f t="shared" si="39"/>
        <v>130.5</v>
      </c>
      <c r="BB18" s="106">
        <f t="shared" si="39"/>
        <v>129.9</v>
      </c>
      <c r="BC18" s="106">
        <f t="shared" si="39"/>
        <v>130.19999999999999</v>
      </c>
      <c r="BD18" s="100"/>
      <c r="BE18" s="100"/>
      <c r="BF18" s="100"/>
      <c r="BG18" s="100"/>
      <c r="BH18" s="100"/>
      <c r="BI18" s="105" t="s">
        <v>163</v>
      </c>
      <c r="BJ18" s="106">
        <f>IF(BO7="-",NA(),BO7)</f>
        <v>130.4</v>
      </c>
      <c r="BK18" s="106">
        <f t="shared" ref="BK18:BN18" si="40">IF(BP7="-",NA(),BP7)</f>
        <v>136.30000000000001</v>
      </c>
      <c r="BL18" s="106">
        <f t="shared" si="40"/>
        <v>130.69999999999999</v>
      </c>
      <c r="BM18" s="106">
        <f t="shared" si="40"/>
        <v>128.9</v>
      </c>
      <c r="BN18" s="106">
        <f t="shared" si="40"/>
        <v>129.30000000000001</v>
      </c>
      <c r="BO18" s="100"/>
      <c r="BP18" s="100"/>
      <c r="BQ18" s="100"/>
      <c r="BR18" s="100"/>
      <c r="BS18" s="100"/>
      <c r="BT18" s="105" t="s">
        <v>163</v>
      </c>
      <c r="BU18" s="106">
        <f>IF(BZ7="-",NA(),BZ7)</f>
        <v>716.7</v>
      </c>
      <c r="BV18" s="106">
        <f t="shared" ref="BV18:BY18" si="41">IF(CA7="-",NA(),CA7)</f>
        <v>688</v>
      </c>
      <c r="BW18" s="106">
        <f t="shared" si="41"/>
        <v>707.7</v>
      </c>
      <c r="BX18" s="106">
        <f t="shared" si="41"/>
        <v>749.1</v>
      </c>
      <c r="BY18" s="106">
        <f t="shared" si="41"/>
        <v>763.6</v>
      </c>
      <c r="BZ18" s="100"/>
      <c r="CA18" s="100"/>
      <c r="CB18" s="100"/>
      <c r="CC18" s="100"/>
      <c r="CD18" s="100"/>
      <c r="CE18" s="105" t="s">
        <v>163</v>
      </c>
      <c r="CF18" s="106">
        <f>IF(CK7="-",NA(),CK7)</f>
        <v>8014.2</v>
      </c>
      <c r="CG18" s="106">
        <f t="shared" ref="CG18:CJ18" si="42">IF(CL7="-",NA(),CL7)</f>
        <v>8260</v>
      </c>
      <c r="CH18" s="106">
        <f t="shared" si="42"/>
        <v>8600.1</v>
      </c>
      <c r="CI18" s="106">
        <f t="shared" si="42"/>
        <v>9078.5</v>
      </c>
      <c r="CJ18" s="106">
        <f t="shared" si="42"/>
        <v>9106</v>
      </c>
      <c r="CK18" s="100"/>
      <c r="CL18" s="100"/>
      <c r="CM18" s="100"/>
      <c r="CN18" s="100"/>
      <c r="CO18" s="105" t="s">
        <v>163</v>
      </c>
      <c r="CP18" s="107">
        <f>IF(CU7="-",NA(),CU7)</f>
        <v>1494682</v>
      </c>
      <c r="CQ18" s="107">
        <f t="shared" ref="CQ18:CT18" si="43">IF(CV7="-",NA(),CV7)</f>
        <v>1543942</v>
      </c>
      <c r="CR18" s="107">
        <f t="shared" si="43"/>
        <v>1467681</v>
      </c>
      <c r="CS18" s="107">
        <f t="shared" si="43"/>
        <v>1533303</v>
      </c>
      <c r="CT18" s="107">
        <f t="shared" si="43"/>
        <v>1359753</v>
      </c>
      <c r="CU18" s="100"/>
      <c r="CV18" s="100"/>
      <c r="CW18" s="100"/>
      <c r="CX18" s="100"/>
      <c r="CY18" s="100"/>
      <c r="CZ18" s="105" t="s">
        <v>163</v>
      </c>
      <c r="DA18" s="106">
        <f>IF(DF7="-",NA(),DF7)</f>
        <v>37.700000000000003</v>
      </c>
      <c r="DB18" s="106">
        <f t="shared" ref="DB18:DE18" si="44">IF(DG7="-",NA(),DG7)</f>
        <v>36.200000000000003</v>
      </c>
      <c r="DC18" s="106">
        <f t="shared" si="44"/>
        <v>36.5</v>
      </c>
      <c r="DD18" s="106">
        <f t="shared" si="44"/>
        <v>35.299999999999997</v>
      </c>
      <c r="DE18" s="106">
        <f t="shared" si="44"/>
        <v>35</v>
      </c>
      <c r="DF18" s="100"/>
      <c r="DG18" s="100"/>
      <c r="DH18" s="100"/>
      <c r="DI18" s="100"/>
      <c r="DJ18" s="105" t="s">
        <v>163</v>
      </c>
      <c r="DK18" s="106">
        <f>IF(DP7="-",NA(),DP7)</f>
        <v>20</v>
      </c>
      <c r="DL18" s="106">
        <f t="shared" ref="DL18:DO18" si="45">IF(DQ7="-",NA(),DQ7)</f>
        <v>18.2</v>
      </c>
      <c r="DM18" s="106">
        <f t="shared" si="45"/>
        <v>20.9</v>
      </c>
      <c r="DN18" s="106">
        <f t="shared" si="45"/>
        <v>21.1</v>
      </c>
      <c r="DO18" s="106">
        <f t="shared" si="45"/>
        <v>19</v>
      </c>
      <c r="DP18" s="100"/>
      <c r="DQ18" s="100"/>
      <c r="DR18" s="100"/>
      <c r="DS18" s="100"/>
      <c r="DT18" s="105" t="s">
        <v>163</v>
      </c>
      <c r="DU18" s="106">
        <f>IF(DZ7="-",NA(),DZ7)</f>
        <v>109.9</v>
      </c>
      <c r="DV18" s="106">
        <f t="shared" ref="DV18:DY18" si="46">IF(EA7="-",NA(),EA7)</f>
        <v>103.6</v>
      </c>
      <c r="DW18" s="106">
        <f t="shared" si="46"/>
        <v>95.7</v>
      </c>
      <c r="DX18" s="106">
        <f t="shared" si="46"/>
        <v>88.5</v>
      </c>
      <c r="DY18" s="106">
        <f t="shared" si="46"/>
        <v>92.4</v>
      </c>
      <c r="DZ18" s="100"/>
      <c r="EA18" s="100"/>
      <c r="EB18" s="100"/>
      <c r="EC18" s="100"/>
      <c r="ED18" s="105" t="s">
        <v>163</v>
      </c>
      <c r="EE18" s="106">
        <f>IF(EJ7="-",NA(),EJ7)</f>
        <v>59.6</v>
      </c>
      <c r="EF18" s="106">
        <f t="shared" ref="EF18:EI18" si="47">IF(EK7="-",NA(),EK7)</f>
        <v>60.3</v>
      </c>
      <c r="EG18" s="106">
        <f t="shared" si="47"/>
        <v>60.2</v>
      </c>
      <c r="EH18" s="106">
        <f t="shared" si="47"/>
        <v>61.2</v>
      </c>
      <c r="EI18" s="106">
        <f t="shared" si="47"/>
        <v>61.9</v>
      </c>
      <c r="EJ18" s="100"/>
      <c r="EK18" s="100"/>
      <c r="EL18" s="100"/>
      <c r="EM18" s="100"/>
      <c r="EN18" s="105" t="s">
        <v>163</v>
      </c>
      <c r="EO18" s="106">
        <f>IF(ET7="-",NA(),ET7)</f>
        <v>18.7</v>
      </c>
      <c r="EP18" s="106">
        <f t="shared" ref="EP18:ES18" si="48">IF(EU7="-",NA(),EU7)</f>
        <v>20.5</v>
      </c>
      <c r="EQ18" s="106">
        <f t="shared" si="48"/>
        <v>21.4</v>
      </c>
      <c r="ER18" s="106">
        <f t="shared" si="48"/>
        <v>22.6</v>
      </c>
      <c r="ES18" s="106">
        <f t="shared" si="48"/>
        <v>22.2</v>
      </c>
      <c r="ET18" s="100"/>
      <c r="EU18" s="100"/>
      <c r="EV18" s="100"/>
      <c r="EW18" s="100"/>
      <c r="EX18" s="100"/>
      <c r="EY18" s="105" t="s">
        <v>163</v>
      </c>
      <c r="EZ18" s="106">
        <f>IF(OR(NOT($EZ$8),FE7="-"),NA(),FE7)</f>
        <v>39.1</v>
      </c>
      <c r="FA18" s="106">
        <f>IF(OR(NOT($EZ$8),FF7="-"),NA(),FF7)</f>
        <v>37.299999999999997</v>
      </c>
      <c r="FB18" s="106">
        <f>IF(OR(NOT($EZ$8),FG7="-"),NA(),FG7)</f>
        <v>38</v>
      </c>
      <c r="FC18" s="106">
        <f>IF(OR(NOT($EZ$8),FH7="-"),NA(),FH7)</f>
        <v>36.5</v>
      </c>
      <c r="FD18" s="106">
        <f>IF(OR(NOT($EZ$8),FI7="-"),NA(),FI7)</f>
        <v>36.6</v>
      </c>
      <c r="FE18" s="100"/>
      <c r="FF18" s="100"/>
      <c r="FG18" s="100"/>
      <c r="FH18" s="100"/>
      <c r="FI18" s="105" t="s">
        <v>163</v>
      </c>
      <c r="FJ18" s="106">
        <f>IF(OR(NOT($FJ$8),FO7="-"),NA(),FO7)</f>
        <v>21.4</v>
      </c>
      <c r="FK18" s="106">
        <f>IF(OR(NOT($FJ$8),FP7="-"),NA(),FP7)</f>
        <v>19.3</v>
      </c>
      <c r="FL18" s="106">
        <f>IF(OR(NOT($FJ$8),FQ7="-"),NA(),FQ7)</f>
        <v>20.6</v>
      </c>
      <c r="FM18" s="106">
        <f>IF(OR(NOT($FJ$8),FR7="-"),NA(),FR7)</f>
        <v>21.6</v>
      </c>
      <c r="FN18" s="106">
        <f>IF(OR(NOT($FJ$8),FS7="-"),NA(),FS7)</f>
        <v>20</v>
      </c>
      <c r="FO18" s="100"/>
      <c r="FP18" s="100"/>
      <c r="FQ18" s="100"/>
      <c r="FR18" s="100"/>
      <c r="FS18" s="105" t="s">
        <v>163</v>
      </c>
      <c r="FT18" s="106">
        <f>IF(OR(NOT($FT$8),FY7="-"),NA(),FY7)</f>
        <v>89.4</v>
      </c>
      <c r="FU18" s="106">
        <f>IF(OR(NOT($FT$8),FZ7="-"),NA(),FZ7)</f>
        <v>83.3</v>
      </c>
      <c r="FV18" s="106">
        <f>IF(OR(NOT($FT$8),GA7="-"),NA(),GA7)</f>
        <v>73.2</v>
      </c>
      <c r="FW18" s="106">
        <f>IF(OR(NOT($FT$8),GB7="-"),NA(),GB7)</f>
        <v>71.400000000000006</v>
      </c>
      <c r="FX18" s="106">
        <f>IF(OR(NOT($FT$8),GC7="-"),NA(),GC7)</f>
        <v>82</v>
      </c>
      <c r="FY18" s="100"/>
      <c r="FZ18" s="100"/>
      <c r="GA18" s="100"/>
      <c r="GB18" s="100"/>
      <c r="GC18" s="105" t="s">
        <v>163</v>
      </c>
      <c r="GD18" s="106">
        <f>IF(OR(NOT($GD$8),GI7="-"),NA(),GI7)</f>
        <v>61.7</v>
      </c>
      <c r="GE18" s="106">
        <f>IF(OR(NOT($GD$8),GJ7="-"),NA(),GJ7)</f>
        <v>62.1</v>
      </c>
      <c r="GF18" s="106">
        <f>IF(OR(NOT($GD$8),GK7="-"),NA(),GK7)</f>
        <v>62.6</v>
      </c>
      <c r="GG18" s="106">
        <f>IF(OR(NOT($GD$8),GL7="-"),NA(),GL7)</f>
        <v>63.4</v>
      </c>
      <c r="GH18" s="106">
        <f>IF(OR(NOT($GD$8),GM7="-"),NA(),GM7)</f>
        <v>63.8</v>
      </c>
      <c r="GI18" s="100"/>
      <c r="GJ18" s="100"/>
      <c r="GK18" s="100"/>
      <c r="GL18" s="100"/>
      <c r="GM18" s="105" t="s">
        <v>163</v>
      </c>
      <c r="GN18" s="106">
        <f>IF(OR(NOT($GN$8),GS7="-"),NA(),GS7)</f>
        <v>13.3</v>
      </c>
      <c r="GO18" s="106">
        <f>IF(OR(NOT($GN$8),GT7="-"),NA(),GT7)</f>
        <v>14.4</v>
      </c>
      <c r="GP18" s="106">
        <f>IF(OR(NOT($GN$8),GU7="-"),NA(),GU7)</f>
        <v>15.3</v>
      </c>
      <c r="GQ18" s="106">
        <f>IF(OR(NOT($GN$8),GV7="-"),NA(),GV7)</f>
        <v>16.100000000000001</v>
      </c>
      <c r="GR18" s="106">
        <f>IF(OR(NOT($GN$8),GW7="-"),NA(),GW7)</f>
        <v>15.2</v>
      </c>
      <c r="GS18" s="100"/>
      <c r="GT18" s="100"/>
      <c r="GU18" s="100"/>
      <c r="GV18" s="100"/>
      <c r="GW18" s="100"/>
      <c r="GX18" s="105" t="s">
        <v>163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165</v>
      </c>
      <c r="C20" s="196"/>
      <c r="D20" s="100"/>
    </row>
    <row r="21" spans="1:374" x14ac:dyDescent="0.15">
      <c r="A21" s="97">
        <f t="shared" si="7"/>
        <v>7</v>
      </c>
      <c r="B21" s="196" t="s">
        <v>166</v>
      </c>
      <c r="C21" s="196"/>
      <c r="D21" s="100"/>
    </row>
    <row r="22" spans="1:374" x14ac:dyDescent="0.15">
      <c r="A22" s="97">
        <f t="shared" si="7"/>
        <v>8</v>
      </c>
      <c r="B22" s="196" t="s">
        <v>167</v>
      </c>
      <c r="C22" s="196"/>
      <c r="D22" s="100"/>
      <c r="E22" s="198" t="s">
        <v>168</v>
      </c>
      <c r="F22" s="199"/>
      <c r="G22" s="199"/>
      <c r="H22" s="199"/>
      <c r="I22" s="200"/>
    </row>
    <row r="23" spans="1:374" x14ac:dyDescent="0.15">
      <c r="A23" s="97">
        <f t="shared" si="7"/>
        <v>9</v>
      </c>
      <c r="B23" s="196" t="s">
        <v>169</v>
      </c>
      <c r="C23" s="196"/>
      <c r="D23" s="100"/>
      <c r="E23" s="201"/>
      <c r="F23" s="202"/>
      <c r="G23" s="202"/>
      <c r="H23" s="202"/>
      <c r="I23" s="203"/>
    </row>
    <row r="24" spans="1:374" x14ac:dyDescent="0.15">
      <c r="A24" s="97">
        <f t="shared" si="7"/>
        <v>10</v>
      </c>
      <c r="B24" s="196" t="s">
        <v>170</v>
      </c>
      <c r="C24" s="196"/>
      <c r="D24" s="100"/>
      <c r="E24" s="201"/>
      <c r="F24" s="202"/>
      <c r="G24" s="202"/>
      <c r="H24" s="202"/>
      <c r="I24" s="203"/>
    </row>
    <row r="25" spans="1:374" x14ac:dyDescent="0.15">
      <c r="A25" s="97">
        <f t="shared" si="7"/>
        <v>11</v>
      </c>
      <c r="B25" s="196" t="s">
        <v>171</v>
      </c>
      <c r="C25" s="196"/>
      <c r="D25" s="100"/>
      <c r="E25" s="201"/>
      <c r="F25" s="202"/>
      <c r="G25" s="202"/>
      <c r="H25" s="202"/>
      <c r="I25" s="203"/>
    </row>
    <row r="26" spans="1:374" x14ac:dyDescent="0.15">
      <c r="A26" s="97">
        <f t="shared" si="7"/>
        <v>12</v>
      </c>
      <c r="B26" s="196" t="s">
        <v>172</v>
      </c>
      <c r="C26" s="196"/>
      <c r="D26" s="100"/>
      <c r="E26" s="201"/>
      <c r="F26" s="202"/>
      <c r="G26" s="202"/>
      <c r="H26" s="202"/>
      <c r="I26" s="203"/>
    </row>
    <row r="27" spans="1:374" x14ac:dyDescent="0.15">
      <c r="A27" s="97">
        <f t="shared" si="7"/>
        <v>13</v>
      </c>
      <c r="B27" s="196" t="s">
        <v>173</v>
      </c>
      <c r="C27" s="196"/>
      <c r="D27" s="100"/>
      <c r="E27" s="201"/>
      <c r="F27" s="202"/>
      <c r="G27" s="202"/>
      <c r="H27" s="202"/>
      <c r="I27" s="203"/>
    </row>
    <row r="28" spans="1:374" x14ac:dyDescent="0.15">
      <c r="A28" s="97">
        <f t="shared" si="7"/>
        <v>14</v>
      </c>
      <c r="B28" s="196" t="s">
        <v>174</v>
      </c>
      <c r="C28" s="196"/>
      <c r="D28" s="100"/>
      <c r="E28" s="201"/>
      <c r="F28" s="202"/>
      <c r="G28" s="202"/>
      <c r="H28" s="202"/>
      <c r="I28" s="203"/>
    </row>
    <row r="29" spans="1:374" x14ac:dyDescent="0.15">
      <c r="A29" s="97">
        <f t="shared" si="7"/>
        <v>15</v>
      </c>
      <c r="B29" s="196" t="s">
        <v>175</v>
      </c>
      <c r="C29" s="196"/>
      <c r="D29" s="100"/>
      <c r="E29" s="201"/>
      <c r="F29" s="202"/>
      <c r="G29" s="202"/>
      <c r="H29" s="202"/>
      <c r="I29" s="203"/>
    </row>
    <row r="30" spans="1:374" x14ac:dyDescent="0.15">
      <c r="A30" s="97">
        <f t="shared" si="7"/>
        <v>16</v>
      </c>
      <c r="B30" s="196" t="s">
        <v>176</v>
      </c>
      <c r="C30" s="196"/>
      <c r="D30" s="100"/>
      <c r="E30" s="201"/>
      <c r="F30" s="202"/>
      <c r="G30" s="202"/>
      <c r="H30" s="202"/>
      <c r="I30" s="203"/>
    </row>
    <row r="31" spans="1:374" x14ac:dyDescent="0.15">
      <c r="A31" s="97">
        <f t="shared" si="7"/>
        <v>17</v>
      </c>
      <c r="B31" s="196" t="s">
        <v>177</v>
      </c>
      <c r="C31" s="196"/>
      <c r="D31" s="100"/>
      <c r="E31" s="201"/>
      <c r="F31" s="202"/>
      <c r="G31" s="202"/>
      <c r="H31" s="202"/>
      <c r="I31" s="203"/>
    </row>
    <row r="32" spans="1:374" x14ac:dyDescent="0.15">
      <c r="A32" s="97">
        <f t="shared" si="7"/>
        <v>18</v>
      </c>
      <c r="B32" s="196" t="s">
        <v>178</v>
      </c>
      <c r="C32" s="196"/>
      <c r="D32" s="100"/>
      <c r="E32" s="201"/>
      <c r="F32" s="202"/>
      <c r="G32" s="202"/>
      <c r="H32" s="202"/>
      <c r="I32" s="203"/>
    </row>
    <row r="33" spans="1:9" x14ac:dyDescent="0.15">
      <c r="A33" s="97">
        <f t="shared" si="7"/>
        <v>19</v>
      </c>
      <c r="B33" s="196" t="s">
        <v>179</v>
      </c>
      <c r="C33" s="196"/>
      <c r="D33" s="100"/>
      <c r="E33" s="201"/>
      <c r="F33" s="202"/>
      <c r="G33" s="202"/>
      <c r="H33" s="202"/>
      <c r="I33" s="203"/>
    </row>
    <row r="34" spans="1:9" x14ac:dyDescent="0.15">
      <c r="A34" s="97">
        <f t="shared" si="7"/>
        <v>20</v>
      </c>
      <c r="B34" s="196" t="s">
        <v>180</v>
      </c>
      <c r="C34" s="196"/>
      <c r="D34" s="100"/>
      <c r="E34" s="201"/>
      <c r="F34" s="202"/>
      <c r="G34" s="202"/>
      <c r="H34" s="202"/>
      <c r="I34" s="203"/>
    </row>
    <row r="35" spans="1:9" ht="25.5" customHeight="1" x14ac:dyDescent="0.15">
      <c r="E35" s="204"/>
      <c r="F35" s="205"/>
      <c r="G35" s="205"/>
      <c r="H35" s="205"/>
      <c r="I35" s="206"/>
    </row>
    <row r="36" spans="1:9" x14ac:dyDescent="0.15">
      <c r="A36" t="s">
        <v>181</v>
      </c>
      <c r="B36" t="s">
        <v>182</v>
      </c>
    </row>
    <row r="37" spans="1:9" x14ac:dyDescent="0.15">
      <c r="A37" t="s">
        <v>183</v>
      </c>
      <c r="B37" t="s">
        <v>184</v>
      </c>
    </row>
    <row r="38" spans="1:9" x14ac:dyDescent="0.15">
      <c r="A38" t="s">
        <v>185</v>
      </c>
      <c r="B38" t="s">
        <v>186</v>
      </c>
    </row>
    <row r="39" spans="1:9" x14ac:dyDescent="0.15">
      <c r="A39" t="s">
        <v>187</v>
      </c>
      <c r="B39" t="s">
        <v>188</v>
      </c>
    </row>
    <row r="40" spans="1:9" x14ac:dyDescent="0.15">
      <c r="A40" t="s">
        <v>189</v>
      </c>
      <c r="B40" t="s">
        <v>190</v>
      </c>
    </row>
    <row r="41" spans="1:9" x14ac:dyDescent="0.15">
      <c r="A41" t="s">
        <v>191</v>
      </c>
      <c r="B41" t="s">
        <v>192</v>
      </c>
    </row>
    <row r="42" spans="1:9" x14ac:dyDescent="0.15">
      <c r="A42" t="s">
        <v>193</v>
      </c>
      <c r="B42" t="s">
        <v>194</v>
      </c>
    </row>
    <row r="43" spans="1:9" x14ac:dyDescent="0.15">
      <c r="A43" t="s">
        <v>195</v>
      </c>
      <c r="B43" t="s">
        <v>196</v>
      </c>
    </row>
    <row r="44" spans="1:9" x14ac:dyDescent="0.15">
      <c r="A44" t="s">
        <v>197</v>
      </c>
      <c r="B44" t="s">
        <v>198</v>
      </c>
    </row>
    <row r="45" spans="1:9" x14ac:dyDescent="0.15">
      <c r="A45" t="s">
        <v>199</v>
      </c>
      <c r="B45" t="s">
        <v>200</v>
      </c>
    </row>
    <row r="46" spans="1:9" x14ac:dyDescent="0.15">
      <c r="A46" t="s">
        <v>201</v>
      </c>
      <c r="B46" t="s">
        <v>202</v>
      </c>
    </row>
    <row r="47" spans="1:9" x14ac:dyDescent="0.15">
      <c r="A47" t="s">
        <v>203</v>
      </c>
      <c r="B47" t="s">
        <v>204</v>
      </c>
    </row>
    <row r="48" spans="1:9" x14ac:dyDescent="0.15">
      <c r="A48" t="s">
        <v>205</v>
      </c>
      <c r="B48" t="s">
        <v>206</v>
      </c>
    </row>
    <row r="49" spans="1:2" x14ac:dyDescent="0.15">
      <c r="A49" t="s">
        <v>207</v>
      </c>
      <c r="B49" t="s">
        <v>208</v>
      </c>
    </row>
    <row r="50" spans="1:2" x14ac:dyDescent="0.15">
      <c r="A50" t="s">
        <v>209</v>
      </c>
      <c r="B50" t="s">
        <v>210</v>
      </c>
    </row>
    <row r="51" spans="1:2" x14ac:dyDescent="0.15">
      <c r="A51" t="s">
        <v>211</v>
      </c>
      <c r="B51" t="s">
        <v>212</v>
      </c>
    </row>
    <row r="52" spans="1:2" x14ac:dyDescent="0.15">
      <c r="A52" t="s">
        <v>213</v>
      </c>
      <c r="B52" t="s">
        <v>214</v>
      </c>
    </row>
    <row r="53" spans="1:2" x14ac:dyDescent="0.15">
      <c r="A53" t="s">
        <v>215</v>
      </c>
      <c r="B53" t="s">
        <v>216</v>
      </c>
    </row>
    <row r="54" spans="1:2" x14ac:dyDescent="0.15">
      <c r="A54" t="s">
        <v>217</v>
      </c>
      <c r="B54" t="s">
        <v>218</v>
      </c>
    </row>
    <row r="55" spans="1:2" x14ac:dyDescent="0.15">
      <c r="A55" t="s">
        <v>219</v>
      </c>
      <c r="B55" t="s">
        <v>220</v>
      </c>
    </row>
    <row r="56" spans="1:2" x14ac:dyDescent="0.15">
      <c r="A56" t="s">
        <v>221</v>
      </c>
      <c r="B56" t="s">
        <v>222</v>
      </c>
    </row>
    <row r="57" spans="1:2" x14ac:dyDescent="0.15">
      <c r="A57" t="s">
        <v>223</v>
      </c>
      <c r="B57" t="s">
        <v>224</v>
      </c>
    </row>
    <row r="58" spans="1:2" x14ac:dyDescent="0.15">
      <c r="A58" t="s">
        <v>225</v>
      </c>
      <c r="B58" t="s">
        <v>226</v>
      </c>
    </row>
    <row r="59" spans="1:2" x14ac:dyDescent="0.15">
      <c r="A59" t="s">
        <v>227</v>
      </c>
      <c r="B59" t="s">
        <v>228</v>
      </c>
    </row>
    <row r="60" spans="1:2" x14ac:dyDescent="0.15">
      <c r="A60" t="s">
        <v>229</v>
      </c>
      <c r="B60" t="s">
        <v>230</v>
      </c>
    </row>
    <row r="61" spans="1:2" x14ac:dyDescent="0.15">
      <c r="A61" t="s">
        <v>231</v>
      </c>
      <c r="B61" t="s">
        <v>232</v>
      </c>
    </row>
    <row r="62" spans="1:2" x14ac:dyDescent="0.15">
      <c r="A62" t="s">
        <v>233</v>
      </c>
      <c r="B62" t="s">
        <v>234</v>
      </c>
    </row>
    <row r="63" spans="1:2" x14ac:dyDescent="0.15">
      <c r="A63" t="s">
        <v>235</v>
      </c>
      <c r="B63" t="s">
        <v>236</v>
      </c>
    </row>
    <row r="64" spans="1:2" x14ac:dyDescent="0.15">
      <c r="A64" t="s">
        <v>237</v>
      </c>
      <c r="B64" t="s">
        <v>238</v>
      </c>
    </row>
    <row r="65" spans="1:2" x14ac:dyDescent="0.15">
      <c r="A65" t="s">
        <v>239</v>
      </c>
      <c r="B65" t="s">
        <v>240</v>
      </c>
    </row>
    <row r="66" spans="1:2" x14ac:dyDescent="0.15">
      <c r="A66" t="s">
        <v>241</v>
      </c>
      <c r="B66" t="s">
        <v>242</v>
      </c>
    </row>
    <row r="67" spans="1:2" x14ac:dyDescent="0.15">
      <c r="A67" t="s">
        <v>243</v>
      </c>
      <c r="B67" t="s">
        <v>242</v>
      </c>
    </row>
    <row r="68" spans="1:2" x14ac:dyDescent="0.15">
      <c r="A68" t="s">
        <v>244</v>
      </c>
      <c r="B68" t="s">
        <v>242</v>
      </c>
    </row>
    <row r="69" spans="1:2" x14ac:dyDescent="0.15">
      <c r="A69" t="s">
        <v>245</v>
      </c>
      <c r="B69" t="s">
        <v>242</v>
      </c>
    </row>
    <row r="70" spans="1:2" x14ac:dyDescent="0.15">
      <c r="A70" t="s">
        <v>246</v>
      </c>
      <c r="B70" t="s">
        <v>242</v>
      </c>
    </row>
    <row r="71" spans="1:2" x14ac:dyDescent="0.15">
      <c r="A71" t="s">
        <v>247</v>
      </c>
      <c r="B71" t="s">
        <v>242</v>
      </c>
    </row>
    <row r="72" spans="1:2" x14ac:dyDescent="0.15">
      <c r="A72" t="s">
        <v>248</v>
      </c>
      <c r="B72" t="s">
        <v>242</v>
      </c>
    </row>
    <row r="73" spans="1:2" x14ac:dyDescent="0.15">
      <c r="A73" t="s">
        <v>249</v>
      </c>
      <c r="B73" t="s">
        <v>242</v>
      </c>
    </row>
    <row r="74" spans="1:2" x14ac:dyDescent="0.15">
      <c r="A74" t="s">
        <v>250</v>
      </c>
      <c r="B74" t="s">
        <v>242</v>
      </c>
    </row>
    <row r="75" spans="1:2" x14ac:dyDescent="0.15">
      <c r="A75" t="s">
        <v>251</v>
      </c>
      <c r="B75" t="s">
        <v>242</v>
      </c>
    </row>
    <row r="76" spans="1:2" x14ac:dyDescent="0.15">
      <c r="A76" t="s">
        <v>252</v>
      </c>
      <c r="B76" t="s">
        <v>242</v>
      </c>
    </row>
    <row r="77" spans="1:2" x14ac:dyDescent="0.15">
      <c r="A77" t="s">
        <v>253</v>
      </c>
      <c r="B77" t="s">
        <v>242</v>
      </c>
    </row>
    <row r="78" spans="1:2" x14ac:dyDescent="0.15">
      <c r="A78" t="s">
        <v>254</v>
      </c>
      <c r="B78" t="s">
        <v>242</v>
      </c>
    </row>
    <row r="79" spans="1:2" x14ac:dyDescent="0.15">
      <c r="A79" t="s">
        <v>255</v>
      </c>
      <c r="B79" t="s">
        <v>242</v>
      </c>
    </row>
    <row r="80" spans="1:2" x14ac:dyDescent="0.15">
      <c r="A80" t="s">
        <v>256</v>
      </c>
      <c r="B80" t="s">
        <v>242</v>
      </c>
    </row>
    <row r="81" spans="1:2" x14ac:dyDescent="0.15">
      <c r="A81" t="s">
        <v>257</v>
      </c>
      <c r="B81" t="s">
        <v>242</v>
      </c>
    </row>
    <row r="82" spans="1:2" x14ac:dyDescent="0.15">
      <c r="A82" t="s">
        <v>258</v>
      </c>
      <c r="B82" t="s">
        <v>242</v>
      </c>
    </row>
    <row r="83" spans="1:2" x14ac:dyDescent="0.15">
      <c r="A83" t="s">
        <v>259</v>
      </c>
      <c r="B83" t="s">
        <v>242</v>
      </c>
    </row>
    <row r="84" spans="1:2" x14ac:dyDescent="0.15">
      <c r="A84" t="s">
        <v>260</v>
      </c>
      <c r="B84" t="s">
        <v>242</v>
      </c>
    </row>
    <row r="85" spans="1:2" x14ac:dyDescent="0.15">
      <c r="A85" t="s">
        <v>261</v>
      </c>
      <c r="B85" t="s">
        <v>242</v>
      </c>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2021-02-01T08:16:43Z</cp:lastPrinted>
  <dcterms:created xsi:type="dcterms:W3CDTF">2020-12-15T03:34:40Z</dcterms:created>
  <dcterms:modified xsi:type="dcterms:W3CDTF">2021-02-02T08:32:34Z</dcterms:modified>
  <cp:category/>
</cp:coreProperties>
</file>