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 経営チーム ★\0504 決算統計\R03決算統計\06_経営比較分析\05_HP用\"/>
    </mc:Choice>
  </mc:AlternateContent>
  <xr:revisionPtr revIDLastSave="0" documentId="13_ncr:1_{1164E3A4-6A29-400D-A9F8-5471AF90EB36}" xr6:coauthVersionLast="47" xr6:coauthVersionMax="47" xr10:uidLastSave="{00000000-0000-0000-0000-000000000000}"/>
  <workbookProtection workbookAlgorithmName="SHA-512" workbookHashValue="49T92swl6xQLJ1O1eXE77XWsokOuqBKLVYQki+ERgUWbJrqJfjXGA2RjsbOe0ZM8SxMiJ1eHpmx4z2kyK9tRww==" workbookSaltValue="73lZIJ4JCKnd162E1Ieux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F85" i="4"/>
  <c r="E85" i="4"/>
  <c r="AT10" i="4"/>
  <c r="AL10" i="4"/>
  <c r="B10" i="4"/>
  <c r="BB8" i="4"/>
  <c r="AT8" i="4"/>
  <c r="AL8" i="4"/>
  <c r="AD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<sst xmlns="http://schemas.openxmlformats.org/spreadsheetml/2006/main" count="228" uniqueCount="114">
  <si>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</si>
  <si>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</si>
  <si>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</si>
  <si>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</si>
  <si>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</si>
  <si>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</si>
  <si>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</si>
  <si>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</si>
  <si>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</si>
  <si>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</si>
  <si>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</si>
  <si>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</si>
  <si>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</si>
  <si>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</si>
  <si>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</si>
  <si>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</si>
  <si>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</si>
  <si>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</si>
  <si>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</si>
  <si>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</si>
  <si>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</si>
  <si>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</si>
  <si>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</si>
  <si>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</si>
  <si>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</si>
  <si>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</si>
  <si>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</si>
  <si>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</si>
  <si>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</si>
  <si>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</si>
  <si>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</si>
  <si>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</si>
  <si>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</si>
  <si>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</si>
  <si>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</si>
  <si>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</si>
  <si>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</si>
  <si>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</si>
  <si>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</si>
  <si>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</si>
  <si>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</si>
  <si>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</si>
  <si>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</si>
  <si>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</si>
  <si>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</si>
  <si>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</si>
  <si>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</si>
  <si>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</si>
  <si>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</si>
  <si>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</si>
  <si>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</si>
  <si>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</si>
  <si>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</si>
  <si>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</si>
  <si>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</si>
  <si>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</si>
  <si>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</si>
  <si>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</si>
  <si>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</si>
  <si>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</si>
  <si>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</si>
  <si>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</si>
  <si>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</si>
  <si>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</si>
  <si>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</si>
  <si>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</si>
  <si>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</si>
  <si>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</si>
  <si>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</si>
  <si>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</si>
  <si>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</si>
  <si>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</si>
  <si>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</si>
  <si>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</si>
  <si>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</si>
  <si>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</si>
  <si>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</si>
  <si>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</si>
  <si>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</si>
  <si>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</si>
  <si>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</si>
  <si>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</si>
  <si>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</si>
  <si>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</si>
  <si>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</si>
  <si>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</si>
  <si>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</si>
  <si>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</si>
  <si>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</si>
  <si>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</si>
  <si>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</si>
  <si>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</si>
  <si>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</si>
  <si>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</si>
  <si>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</si>
  <si>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</si>
  <si>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</si>
  <si>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</si>
  <si>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</si>
  <si>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</si>
  <si>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</si>
  <si>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</si>
  <si>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</si>
  <si>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</si>
  <si>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</si>
  <si>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</si>
  <si>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</si>
  <si>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</si>
  <si>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</si>
  <si>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</si>
  <si>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</si>
  <si>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給水原価は平均値より低い水準で推移し、施設利用率は平均値よりも高い水準で推移している。
　有収率は目標(100％)を上回っている。</t>
    <phoneticPr fontId="4"/>
  </si>
  <si>
    <t>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をするためには、企業局経営戦略（H28～R7年度）に基づき、ハード・ソフト両面の強靱化、経費削減や適切な料金設定による財務基盤の強化等の取組を強化する必要がある。</t>
    <phoneticPr fontId="4"/>
  </si>
  <si>
    <t xml:space="preserve">  有形固定資産減価償却率(左表２-①)は平均値より高いが、日頃の保守点検によって各資産の劣化状況を把握し、更新計画に反映させながら順次更新に取り組んでいる。
　管路経年化率(左表２-②)は上昇傾向にあるが、管路更新率(左表２-③)は0.05％となっている。これは、H26年度から順次実施している管路の劣化調査の結果や(公社)日本水道協会による研究結果等を基に標準使用年数(60年)を設定しているた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</si>
</sst>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0.05</c:v>
                </c:pt>
              </c:numCache>
            </c:numRef>
          </c:val>
          <c:extLst>
            <c:ext xmlns:c16="http://schemas.microsoft.com/office/drawing/2014/chart" uri="{C3380CC4-5D6E-409C-BE32-E72D297353CC}">
              <c16:uniqueId val="{00000000-A1E2-4700-B6F9-8BD06B2CDE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A1E2-4700-B6F9-8BD06B2CDE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71.92</c:v>
                </c:pt>
                <c:pt idx="1">
                  <c:v>71.53</c:v>
                </c:pt>
                <c:pt idx="2">
                  <c:v>71.53</c:v>
                </c:pt>
                <c:pt idx="3">
                  <c:v>71.27</c:v>
                </c:pt>
                <c:pt idx="4">
                  <c:v>69.94</c:v>
                </c:pt>
              </c:numCache>
            </c:numRef>
          </c:val>
          <c:extLst>
            <c:ext xmlns:c16="http://schemas.microsoft.com/office/drawing/2014/chart" uri="{C3380CC4-5D6E-409C-BE32-E72D297353CC}">
              <c16:uniqueId val="{00000000-BB8B-418B-8144-00B5AD27D9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B8B-418B-8144-00B5AD27D9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100.07</c:v>
                </c:pt>
                <c:pt idx="2">
                  <c:v>100.01</c:v>
                </c:pt>
                <c:pt idx="3">
                  <c:v>100.07</c:v>
                </c:pt>
                <c:pt idx="4">
                  <c:v>100.77</c:v>
                </c:pt>
              </c:numCache>
            </c:numRef>
          </c:val>
          <c:extLst>
            <c:ext xmlns:c16="http://schemas.microsoft.com/office/drawing/2014/chart" uri="{C3380CC4-5D6E-409C-BE32-E72D297353CC}">
              <c16:uniqueId val="{00000000-879D-4063-A48D-81B50F4A34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879D-4063-A48D-81B50F4A34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121.64</c:v>
                </c:pt>
                <c:pt idx="1">
                  <c:v>118.23</c:v>
                </c:pt>
                <c:pt idx="2">
                  <c:v>121.59</c:v>
                </c:pt>
                <c:pt idx="3">
                  <c:v>116.97</c:v>
                </c:pt>
                <c:pt idx="4">
                  <c:v>114.48</c:v>
                </c:pt>
              </c:numCache>
            </c:numRef>
          </c:val>
          <c:extLst>
            <c:ext xmlns:c16="http://schemas.microsoft.com/office/drawing/2014/chart" uri="{C3380CC4-5D6E-409C-BE32-E72D297353CC}">
              <c16:uniqueId val="{00000000-D4AC-4972-B798-DA1B41099E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D4AC-4972-B798-DA1B41099E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58.92</c:v>
                </c:pt>
                <c:pt idx="1">
                  <c:v>57.66</c:v>
                </c:pt>
                <c:pt idx="2">
                  <c:v>58.3</c:v>
                </c:pt>
                <c:pt idx="3">
                  <c:v>57.18</c:v>
                </c:pt>
                <c:pt idx="4">
                  <c:v>58.59</c:v>
                </c:pt>
              </c:numCache>
            </c:numRef>
          </c:val>
          <c:extLst>
            <c:ext xmlns:c16="http://schemas.microsoft.com/office/drawing/2014/chart" uri="{C3380CC4-5D6E-409C-BE32-E72D297353CC}">
              <c16:uniqueId val="{00000000-E5B1-4EF6-8043-9EE365F645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E5B1-4EF6-8043-9EE365F645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32.869999999999997</c:v>
                </c:pt>
                <c:pt idx="1">
                  <c:v>37.99</c:v>
                </c:pt>
                <c:pt idx="2">
                  <c:v>46.32</c:v>
                </c:pt>
                <c:pt idx="3">
                  <c:v>46.32</c:v>
                </c:pt>
                <c:pt idx="4">
                  <c:v>46.32</c:v>
                </c:pt>
              </c:numCache>
            </c:numRef>
          </c:val>
          <c:extLst>
            <c:ext xmlns:c16="http://schemas.microsoft.com/office/drawing/2014/chart" uri="{C3380CC4-5D6E-409C-BE32-E72D297353CC}">
              <c16:uniqueId val="{00000000-2579-4F42-BBD6-7BEEA80F9D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2579-4F42-BBD6-7BEEA80F9D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7B-481A-98E0-FA7665915C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147B-481A-98E0-FA7665915C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1716.86</c:v>
                </c:pt>
                <c:pt idx="1">
                  <c:v>3351.55</c:v>
                </c:pt>
                <c:pt idx="2">
                  <c:v>1211.3900000000001</c:v>
                </c:pt>
                <c:pt idx="3">
                  <c:v>1271.29</c:v>
                </c:pt>
                <c:pt idx="4">
                  <c:v>1729.2</c:v>
                </c:pt>
              </c:numCache>
            </c:numRef>
          </c:val>
          <c:extLst>
            <c:ext xmlns:c16="http://schemas.microsoft.com/office/drawing/2014/chart" uri="{C3380CC4-5D6E-409C-BE32-E72D297353CC}">
              <c16:uniqueId val="{00000000-0808-41EB-B54F-4658F91C03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0808-41EB-B54F-4658F91C03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47.02</c:v>
                </c:pt>
                <c:pt idx="1">
                  <c:v>39.729999999999997</c:v>
                </c:pt>
                <c:pt idx="2">
                  <c:v>32.590000000000003</c:v>
                </c:pt>
                <c:pt idx="3">
                  <c:v>25.99</c:v>
                </c:pt>
                <c:pt idx="4">
                  <c:v>19.91</c:v>
                </c:pt>
              </c:numCache>
            </c:numRef>
          </c:val>
          <c:extLst>
            <c:ext xmlns:c16="http://schemas.microsoft.com/office/drawing/2014/chart" uri="{C3380CC4-5D6E-409C-BE32-E72D297353CC}">
              <c16:uniqueId val="{00000000-46E8-4F01-AB02-B6BFD18DDF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46E8-4F01-AB02-B6BFD18DDF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120.79</c:v>
                </c:pt>
                <c:pt idx="1">
                  <c:v>117.31</c:v>
                </c:pt>
                <c:pt idx="2">
                  <c:v>121.88</c:v>
                </c:pt>
                <c:pt idx="3">
                  <c:v>115.92</c:v>
                </c:pt>
                <c:pt idx="4">
                  <c:v>113.99</c:v>
                </c:pt>
              </c:numCache>
            </c:numRef>
          </c:val>
          <c:extLst>
            <c:ext xmlns:c16="http://schemas.microsoft.com/office/drawing/2014/chart" uri="{C3380CC4-5D6E-409C-BE32-E72D297353CC}">
              <c16:uniqueId val="{00000000-2602-49AA-BEC6-340C54408E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2602-49AA-BEC6-340C54408E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68.33</c:v>
                </c:pt>
                <c:pt idx="1">
                  <c:v>70.38</c:v>
                </c:pt>
                <c:pt idx="2">
                  <c:v>67.739999999999995</c:v>
                </c:pt>
                <c:pt idx="3">
                  <c:v>71.239999999999995</c:v>
                </c:pt>
                <c:pt idx="4">
                  <c:v>72.47</c:v>
                </c:pt>
              </c:numCache>
            </c:numRef>
          </c:val>
          <c:extLst>
            <c:ext xmlns:c16="http://schemas.microsoft.com/office/drawing/2014/chart" uri="{C3380CC4-5D6E-409C-BE32-E72D297353CC}">
              <c16:uniqueId val="{00000000-94D9-4515-B0F7-857746D457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94D9-4515-B0F7-857746D457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栃木県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f>データ!$R$6</f>
        <v>1942494</v>
      </c>
      <c r="AM8" s="66"/>
      <c r="AN8" s="66"/>
      <c r="AO8" s="66"/>
      <c r="AP8" s="66"/>
      <c r="AQ8" s="66"/>
      <c r="AR8" s="66"/>
      <c r="AS8" s="66"/>
      <c r="AT8" s="37">
        <f>データ!$S$6</f>
        <v>6408.09</v>
      </c>
      <c r="AU8" s="38"/>
      <c r="AV8" s="38"/>
      <c r="AW8" s="38"/>
      <c r="AX8" s="38"/>
      <c r="AY8" s="38"/>
      <c r="AZ8" s="38"/>
      <c r="BA8" s="38"/>
      <c r="BB8" s="55">
        <f>データ!$T$6</f>
        <v>303.13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89.81</v>
      </c>
      <c r="J10" s="38"/>
      <c r="K10" s="38"/>
      <c r="L10" s="38"/>
      <c r="M10" s="38"/>
      <c r="N10" s="38"/>
      <c r="O10" s="65"/>
      <c r="P10" s="55">
        <f>データ!$P$6</f>
        <v>96.1</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825559</v>
      </c>
      <c r="AM10" s="66"/>
      <c r="AN10" s="66"/>
      <c r="AO10" s="66"/>
      <c r="AP10" s="66"/>
      <c r="AQ10" s="66"/>
      <c r="AR10" s="66"/>
      <c r="AS10" s="66"/>
      <c r="AT10" s="37">
        <f>データ!$V$6</f>
        <v>1761.72</v>
      </c>
      <c r="AU10" s="38"/>
      <c r="AV10" s="38"/>
      <c r="AW10" s="38"/>
      <c r="AX10" s="38"/>
      <c r="AY10" s="38"/>
      <c r="AZ10" s="38"/>
      <c r="BA10" s="38"/>
      <c r="BB10" s="55">
        <f>データ!$W$6</f>
        <v>468.61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4/rlTBaTpEk2tXK8/ZA9D4vNDHNa6JLILZiZH7C5SNiRr6PF7SPGQtoU+uo+ubuHsS0MznHBAJHYdkt5C2IkpA==" saltValue="mCpW68NvKj7B/g4ccgIz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90000</v>
      </c>
      <c r="D6" s="20">
        <f t="shared" si="3"/>
        <v>46</v>
      </c>
      <c r="E6" s="20">
        <f t="shared" si="3"/>
        <v>1</v>
      </c>
      <c r="F6" s="20">
        <f t="shared" si="3"/>
        <v>0</v>
      </c>
      <c r="G6" s="20">
        <f t="shared" si="3"/>
        <v>2</v>
      </c>
      <c r="H6" s="20" t="str">
        <f t="shared" si="3"/>
        <v>栃木県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89.81</v>
      </c>
      <c r="P6" s="21">
        <f t="shared" si="3"/>
        <v>96.1</v>
      </c>
      <c r="Q6" s="21">
        <f t="shared" si="3"/>
        <v>0</v>
      </c>
      <c r="R6" s="21">
        <f t="shared" si="3"/>
        <v>1942494</v>
      </c>
      <c r="S6" s="21">
        <f t="shared" si="3"/>
        <v>6408.09</v>
      </c>
      <c r="T6" s="21">
        <f t="shared" si="3"/>
        <v>303.13</v>
      </c>
      <c r="U6" s="21">
        <f t="shared" si="3"/>
        <v>825559</v>
      </c>
      <c r="V6" s="21">
        <f t="shared" si="3"/>
        <v>1761.72</v>
      </c>
      <c r="W6" s="21">
        <f t="shared" si="3"/>
        <v>468.61</v>
      </c>
      <c r="X6" s="22">
        <f>IF(X7="",NA(),X7)</f>
        <v>121.64</v>
      </c>
      <c r="Y6" s="22">
        <f t="shared" ref="Y6:AG6" si="4">IF(Y7="",NA(),Y7)</f>
        <v>118.23</v>
      </c>
      <c r="Z6" s="22">
        <f t="shared" si="4"/>
        <v>121.59</v>
      </c>
      <c r="AA6" s="22">
        <f t="shared" si="4"/>
        <v>116.97</v>
      </c>
      <c r="AB6" s="22">
        <f t="shared" si="4"/>
        <v>114.48</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1716.86</v>
      </c>
      <c r="AU6" s="22">
        <f t="shared" ref="AU6:BC6" si="6">IF(AU7="",NA(),AU7)</f>
        <v>3351.55</v>
      </c>
      <c r="AV6" s="22">
        <f t="shared" si="6"/>
        <v>1211.3900000000001</v>
      </c>
      <c r="AW6" s="22">
        <f t="shared" si="6"/>
        <v>1271.29</v>
      </c>
      <c r="AX6" s="22">
        <f t="shared" si="6"/>
        <v>1729.2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47.02</v>
      </c>
      <c r="BF6" s="22">
        <f t="shared" ref="BF6:BN6" si="7">IF(BF7="",NA(),BF7)</f>
        <v>39.729999999999997</v>
      </c>
      <c r="BG6" s="22">
        <f t="shared" si="7"/>
        <v>32.590000000000003</v>
      </c>
      <c r="BH6" s="22">
        <f t="shared" si="7"/>
        <v>25.99</v>
      </c>
      <c r="BI6" s="22">
        <f t="shared" si="7"/>
        <v>19.91</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120.79</v>
      </c>
      <c r="BQ6" s="22">
        <f t="shared" ref="BQ6:BY6" si="8">IF(BQ7="",NA(),BQ7)</f>
        <v>117.31</v>
      </c>
      <c r="BR6" s="22">
        <f t="shared" si="8"/>
        <v>121.88</v>
      </c>
      <c r="BS6" s="22">
        <f t="shared" si="8"/>
        <v>115.92</v>
      </c>
      <c r="BT6" s="22">
        <f t="shared" si="8"/>
        <v>113.99</v>
      </c>
      <c r="BU6" s="22">
        <f t="shared" si="8"/>
        <v>114.14</v>
      </c>
      <c r="BV6" s="22">
        <f t="shared" si="8"/>
        <v>112.83</v>
      </c>
      <c r="BW6" s="22">
        <f t="shared" si="8"/>
        <v>112.84</v>
      </c>
      <c r="BX6" s="22">
        <f t="shared" si="8"/>
        <v>110.77</v>
      </c>
      <c r="BY6" s="22">
        <f t="shared" si="8"/>
        <v>112.35</v>
      </c>
      <c r="BZ6" s="21" t="str">
        <f>IF(BZ7="","",IF(BZ7="-","【-】","【"&amp;SUBSTITUTE(TEXT(BZ7,"#,##0.00"),"-","△")&amp;"】"))</f>
        <v>【112.35】</v>
      </c>
      <c r="CA6" s="22">
        <f>IF(CA7="",NA(),CA7)</f>
        <v>68.33</v>
      </c>
      <c r="CB6" s="22">
        <f t="shared" ref="CB6:CJ6" si="9">IF(CB7="",NA(),CB7)</f>
        <v>70.38</v>
      </c>
      <c r="CC6" s="22">
        <f t="shared" si="9"/>
        <v>67.739999999999995</v>
      </c>
      <c r="CD6" s="22">
        <f t="shared" si="9"/>
        <v>71.239999999999995</v>
      </c>
      <c r="CE6" s="22">
        <f t="shared" si="9"/>
        <v>72.47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71.92</v>
      </c>
      <c r="CM6" s="22">
        <f t="shared" ref="CM6:CU6" si="10">IF(CM7="",NA(),CM7)</f>
        <v>71.53</v>
      </c>
      <c r="CN6" s="22">
        <f t="shared" si="10"/>
        <v>71.53</v>
      </c>
      <c r="CO6" s="22">
        <f t="shared" si="10"/>
        <v>71.27</v>
      </c>
      <c r="CP6" s="22">
        <f t="shared" si="10"/>
        <v>69.94</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100.07</v>
      </c>
      <c r="CY6" s="22">
        <f t="shared" si="11"/>
        <v>100.01</v>
      </c>
      <c r="CZ6" s="22">
        <f t="shared" si="11"/>
        <v>100.07</v>
      </c>
      <c r="DA6" s="22">
        <f t="shared" si="11"/>
        <v>100.77</v>
      </c>
      <c r="DB6" s="22">
        <f t="shared" si="11"/>
        <v>100.05</v>
      </c>
      <c r="DC6" s="22">
        <f t="shared" si="11"/>
        <v>100.08</v>
      </c>
      <c r="DD6" s="22">
        <f t="shared" si="11"/>
        <v>100</v>
      </c>
      <c r="DE6" s="22">
        <f t="shared" si="11"/>
        <v>100.16</v>
      </c>
      <c r="DF6" s="22">
        <f t="shared" si="11"/>
        <v>100.28</v>
      </c>
      <c r="DG6" s="21" t="str">
        <f>IF(DG7="","",IF(DG7="-","【-】","【"&amp;SUBSTITUTE(TEXT(DG7,"#,##0.00"),"-","△")&amp;"】"))</f>
        <v>【100.28】</v>
      </c>
      <c r="DH6" s="22">
        <f>IF(DH7="",NA(),DH7)</f>
        <v>58.92</v>
      </c>
      <c r="DI6" s="22">
        <f t="shared" ref="DI6:DQ6" si="12">IF(DI7="",NA(),DI7)</f>
        <v>57.66</v>
      </c>
      <c r="DJ6" s="22">
        <f t="shared" si="12"/>
        <v>58.3</v>
      </c>
      <c r="DK6" s="22">
        <f t="shared" si="12"/>
        <v>57.18</v>
      </c>
      <c r="DL6" s="22">
        <f t="shared" si="12"/>
        <v>58.59</v>
      </c>
      <c r="DM6" s="22">
        <f t="shared" si="12"/>
        <v>54.73</v>
      </c>
      <c r="DN6" s="22">
        <f t="shared" si="12"/>
        <v>55.77</v>
      </c>
      <c r="DO6" s="22">
        <f t="shared" si="12"/>
        <v>56.48</v>
      </c>
      <c r="DP6" s="22">
        <f t="shared" si="12"/>
        <v>57.5</v>
      </c>
      <c r="DQ6" s="22">
        <f t="shared" si="12"/>
        <v>58.52</v>
      </c>
      <c r="DR6" s="21" t="str">
        <f>IF(DR7="","",IF(DR7="-","【-】","【"&amp;SUBSTITUTE(TEXT(DR7,"#,##0.00"),"-","△")&amp;"】"))</f>
        <v>【58.52】</v>
      </c>
      <c r="DS6" s="22">
        <f>IF(DS7="",NA(),DS7)</f>
        <v>32.869999999999997</v>
      </c>
      <c r="DT6" s="22">
        <f t="shared" ref="DT6:EB6" si="13">IF(DT7="",NA(),DT7)</f>
        <v>37.99</v>
      </c>
      <c r="DU6" s="22">
        <f t="shared" si="13"/>
        <v>46.32</v>
      </c>
      <c r="DV6" s="22">
        <f t="shared" si="13"/>
        <v>46.32</v>
      </c>
      <c r="DW6" s="22">
        <f t="shared" si="13"/>
        <v>46.32</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2">
        <f t="shared" si="14"/>
        <v>0.05</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90000</v>
      </c>
      <c r="D7" s="24">
        <v>46</v>
      </c>
      <c r="E7" s="24">
        <v>1</v>
      </c>
      <c r="F7" s="24">
        <v>0</v>
      </c>
      <c r="G7" s="24">
        <v>2</v>
      </c>
      <c r="H7" s="24" t="s">
        <v>93</v>
      </c>
      <c r="I7" s="24" t="s">
        <v>94</v>
      </c>
      <c r="J7" s="24" t="s">
        <v>95</v>
      </c>
      <c r="K7" s="24" t="s">
        <v>96</v>
      </c>
      <c r="L7" s="24" t="s">
        <v>97</v>
      </c>
      <c r="M7" s="24" t="s">
        <v>98</v>
      </c>
      <c r="N7" s="25" t="s">
        <v>99</v>
      </c>
      <c r="O7" s="25">
        <v>89.81</v>
      </c>
      <c r="P7" s="25">
        <v>96.1</v>
      </c>
      <c r="Q7" s="25">
        <v>0</v>
      </c>
      <c r="R7" s="25">
        <v>1942494</v>
      </c>
      <c r="S7" s="25">
        <v>6408.09</v>
      </c>
      <c r="T7" s="25">
        <v>303.13</v>
      </c>
      <c r="U7" s="25">
        <v>825559</v>
      </c>
      <c r="V7" s="25">
        <v>1761.72</v>
      </c>
      <c r="W7" s="25">
        <v>468.61</v>
      </c>
      <c r="X7" s="25">
        <v>121.64</v>
      </c>
      <c r="Y7" s="25">
        <v>118.23</v>
      </c>
      <c r="Z7" s="25">
        <v>121.59</v>
      </c>
      <c r="AA7" s="25">
        <v>116.97</v>
      </c>
      <c r="AB7" s="25">
        <v>114.48</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1716.86</v>
      </c>
      <c r="AU7" s="25">
        <v>3351.55</v>
      </c>
      <c r="AV7" s="25">
        <v>1211.3900000000001</v>
      </c>
      <c r="AW7" s="25">
        <v>1271.29</v>
      </c>
      <c r="AX7" s="25">
        <v>1729.2</v>
      </c>
      <c r="AY7" s="25">
        <v>243.44</v>
      </c>
      <c r="AZ7" s="25">
        <v>258.49</v>
      </c>
      <c r="BA7" s="25">
        <v>271.10000000000002</v>
      </c>
      <c r="BB7" s="25">
        <v>284.45</v>
      </c>
      <c r="BC7" s="25">
        <v>309.23</v>
      </c>
      <c r="BD7" s="25">
        <v>309.23</v>
      </c>
      <c r="BE7" s="25">
        <v>47.02</v>
      </c>
      <c r="BF7" s="25">
        <v>39.729999999999997</v>
      </c>
      <c r="BG7" s="25">
        <v>32.590000000000003</v>
      </c>
      <c r="BH7" s="25">
        <v>25.99</v>
      </c>
      <c r="BI7" s="25">
        <v>19.91</v>
      </c>
      <c r="BJ7" s="25">
        <v>303.26</v>
      </c>
      <c r="BK7" s="25">
        <v>290.31</v>
      </c>
      <c r="BL7" s="25">
        <v>272.95999999999998</v>
      </c>
      <c r="BM7" s="25">
        <v>260.95999999999998</v>
      </c>
      <c r="BN7" s="25">
        <v>240.07</v>
      </c>
      <c r="BO7" s="25">
        <v>240.07</v>
      </c>
      <c r="BP7" s="25">
        <v>120.79</v>
      </c>
      <c r="BQ7" s="25">
        <v>117.31</v>
      </c>
      <c r="BR7" s="25">
        <v>121.88</v>
      </c>
      <c r="BS7" s="25">
        <v>115.92</v>
      </c>
      <c r="BT7" s="25">
        <v>113.99</v>
      </c>
      <c r="BU7" s="25">
        <v>114.14</v>
      </c>
      <c r="BV7" s="25">
        <v>112.83</v>
      </c>
      <c r="BW7" s="25">
        <v>112.84</v>
      </c>
      <c r="BX7" s="25">
        <v>110.77</v>
      </c>
      <c r="BY7" s="25">
        <v>112.35</v>
      </c>
      <c r="BZ7" s="25">
        <v>112.35</v>
      </c>
      <c r="CA7" s="25">
        <v>68.33</v>
      </c>
      <c r="CB7" s="25">
        <v>70.38</v>
      </c>
      <c r="CC7" s="25">
        <v>67.739999999999995</v>
      </c>
      <c r="CD7" s="25">
        <v>71.239999999999995</v>
      </c>
      <c r="CE7" s="25">
        <v>72.47</v>
      </c>
      <c r="CF7" s="25">
        <v>73.03</v>
      </c>
      <c r="CG7" s="25">
        <v>73.86</v>
      </c>
      <c r="CH7" s="25">
        <v>73.849999999999994</v>
      </c>
      <c r="CI7" s="25">
        <v>73.180000000000007</v>
      </c>
      <c r="CJ7" s="25">
        <v>73.05</v>
      </c>
      <c r="CK7" s="25">
        <v>73.05</v>
      </c>
      <c r="CL7" s="25">
        <v>71.92</v>
      </c>
      <c r="CM7" s="25">
        <v>71.53</v>
      </c>
      <c r="CN7" s="25">
        <v>71.53</v>
      </c>
      <c r="CO7" s="25">
        <v>71.27</v>
      </c>
      <c r="CP7" s="25">
        <v>69.94</v>
      </c>
      <c r="CQ7" s="25">
        <v>62.19</v>
      </c>
      <c r="CR7" s="25">
        <v>61.77</v>
      </c>
      <c r="CS7" s="25">
        <v>61.69</v>
      </c>
      <c r="CT7" s="25">
        <v>62.26</v>
      </c>
      <c r="CU7" s="25">
        <v>62.22</v>
      </c>
      <c r="CV7" s="25">
        <v>62.22</v>
      </c>
      <c r="CW7" s="25">
        <v>100</v>
      </c>
      <c r="CX7" s="25">
        <v>100.07</v>
      </c>
      <c r="CY7" s="25">
        <v>100.01</v>
      </c>
      <c r="CZ7" s="25">
        <v>100.07</v>
      </c>
      <c r="DA7" s="25">
        <v>100.77</v>
      </c>
      <c r="DB7" s="25">
        <v>100.05</v>
      </c>
      <c r="DC7" s="25">
        <v>100.08</v>
      </c>
      <c r="DD7" s="25">
        <v>100</v>
      </c>
      <c r="DE7" s="25">
        <v>100.16</v>
      </c>
      <c r="DF7" s="25">
        <v>100.28</v>
      </c>
      <c r="DG7" s="25">
        <v>100.28</v>
      </c>
      <c r="DH7" s="25">
        <v>58.92</v>
      </c>
      <c r="DI7" s="25">
        <v>57.66</v>
      </c>
      <c r="DJ7" s="25">
        <v>58.3</v>
      </c>
      <c r="DK7" s="25">
        <v>57.18</v>
      </c>
      <c r="DL7" s="25">
        <v>58.59</v>
      </c>
      <c r="DM7" s="25">
        <v>54.73</v>
      </c>
      <c r="DN7" s="25">
        <v>55.77</v>
      </c>
      <c r="DO7" s="25">
        <v>56.48</v>
      </c>
      <c r="DP7" s="25">
        <v>57.5</v>
      </c>
      <c r="DQ7" s="25">
        <v>58.52</v>
      </c>
      <c r="DR7" s="25">
        <v>58.52</v>
      </c>
      <c r="DS7" s="25">
        <v>32.869999999999997</v>
      </c>
      <c r="DT7" s="25">
        <v>37.99</v>
      </c>
      <c r="DU7" s="25">
        <v>46.32</v>
      </c>
      <c r="DV7" s="25">
        <v>46.32</v>
      </c>
      <c r="DW7" s="25">
        <v>46.32</v>
      </c>
      <c r="DX7" s="25">
        <v>22.46</v>
      </c>
      <c r="DY7" s="25">
        <v>25.84</v>
      </c>
      <c r="DZ7" s="25">
        <v>27.61</v>
      </c>
      <c r="EA7" s="25">
        <v>30.3</v>
      </c>
      <c r="EB7" s="25">
        <v>31.74</v>
      </c>
      <c r="EC7" s="25">
        <v>31.74</v>
      </c>
      <c r="ED7" s="25">
        <v>0</v>
      </c>
      <c r="EE7" s="25">
        <v>0</v>
      </c>
      <c r="EF7" s="25">
        <v>0</v>
      </c>
      <c r="EG7" s="25">
        <v>0</v>
      </c>
      <c r="EH7" s="25">
        <v>0.05</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小室　友秀</cp:lastModifiedBy>
  <dcterms:created xsi:type="dcterms:W3CDTF">2022-12-01T00:54:55Z</dcterms:created>
  <dcterms:modified xsi:type="dcterms:W3CDTF">2023-02-24T09:58:20Z</dcterms:modified>
  <cp:category/>
</cp:coreProperties>
</file>