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15" windowHeight="4815" tabRatio="723" firstSheet="2" activeTab="2"/>
  </bookViews>
  <sheets>
    <sheet name="国内" sheetId="1" state="hidden" r:id="rId1"/>
    <sheet name="在外" sheetId="2" state="hidden" r:id="rId2"/>
    <sheet name="国内＋在外(合計)" sheetId="3" r:id="rId3"/>
  </sheets>
  <definedNames>
    <definedName name="_xlnm.Print_Area" localSheetId="0">'国内'!$A$1:$J$25</definedName>
    <definedName name="_xlnm.Print_Area" localSheetId="2">'国内＋在外(合計)'!$A$1:$J$25</definedName>
    <definedName name="_xlnm.Print_Area" localSheetId="1">'在外'!$A$1:$J$25</definedName>
  </definedNames>
  <calcPr fullCalcOnLoad="1"/>
</workbook>
</file>

<file path=xl/sharedStrings.xml><?xml version="1.0" encoding="utf-8"?>
<sst xmlns="http://schemas.openxmlformats.org/spreadsheetml/2006/main" count="157" uniqueCount="51">
  <si>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</si>
  <si>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</si>
  <si>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</si>
  <si>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</si>
  <si>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</si>
  <si>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</si>
  <si>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</si>
  <si>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</si>
  <si>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</si>
  <si>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</si>
  <si>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</si>
  <si>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</si>
  <si>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</si>
  <si>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</si>
  <si>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</si>
  <si>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</si>
  <si>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</si>
  <si>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</si>
  <si>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</si>
  <si>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</si>
  <si>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男</t>
  </si>
  <si>
    <t>女</t>
  </si>
  <si>
    <t>計</t>
  </si>
  <si>
    <t>男</t>
  </si>
  <si>
    <t>女</t>
  </si>
  <si>
    <t>（参考）</t>
  </si>
  <si>
    <t>那須塩原市</t>
  </si>
  <si>
    <t>さくら市</t>
  </si>
  <si>
    <t>比較増減</t>
  </si>
  <si>
    <t>那須烏山市</t>
  </si>
  <si>
    <t>那珂川町</t>
  </si>
  <si>
    <t>下野市</t>
  </si>
  <si>
    <t>市町名</t>
  </si>
  <si>
    <t>下都賀郡計</t>
  </si>
  <si>
    <t>塩谷郡計</t>
  </si>
  <si>
    <t>那須郡計</t>
  </si>
  <si>
    <t>市 部 計</t>
  </si>
  <si>
    <t>郡 部 計</t>
  </si>
  <si>
    <t>県　　計</t>
  </si>
  <si>
    <t>河内郡計</t>
  </si>
  <si>
    <t>芳賀郡計</t>
  </si>
  <si>
    <t>栃木県選挙管理委員会</t>
  </si>
  <si>
    <t>選挙時登録</t>
  </si>
  <si>
    <t>(前回比較）</t>
  </si>
  <si>
    <t>選挙人名簿登録者数（令和元（2019）年７月３日現在）</t>
  </si>
  <si>
    <t>H28（2016）.6.21</t>
  </si>
  <si>
    <t>H28（2016）.6.21</t>
  </si>
  <si>
    <t>登録者数</t>
  </si>
  <si>
    <t>在外選挙人名簿登録者数（令和元（2019）年７月３日現在）</t>
  </si>
  <si>
    <t>選挙人名簿及び在外選挙人名簿登録者数（令和元（2019）年７月３日現在）</t>
  </si>
  <si>
    <t>H28（2016）.6.21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</si>
</sst>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&quot;円&quot;"/>
    <numFmt numFmtId="178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10" xfId="49" applyFont="1" applyFill="1" applyBorder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33" borderId="0" xfId="49" applyFont="1" applyFill="1" applyBorder="1" applyAlignment="1" applyProtection="1">
      <alignment vertical="center"/>
      <protection hidden="1"/>
    </xf>
    <xf numFmtId="38" fontId="0" fillId="33" borderId="0" xfId="49" applyFill="1" applyBorder="1" applyAlignment="1" applyProtection="1">
      <alignment vertical="center"/>
      <protection hidden="1"/>
    </xf>
    <xf numFmtId="38" fontId="0" fillId="33" borderId="0" xfId="49" applyFont="1" applyFill="1" applyBorder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38" fontId="8" fillId="0" borderId="12" xfId="49" applyFont="1" applyFill="1" applyBorder="1" applyAlignment="1" applyProtection="1">
      <alignment vertical="center"/>
      <protection hidden="1"/>
    </xf>
    <xf numFmtId="38" fontId="8" fillId="0" borderId="13" xfId="49" applyFont="1" applyFill="1" applyBorder="1" applyAlignment="1" applyProtection="1">
      <alignment vertical="center"/>
      <protection hidden="1" locked="0"/>
    </xf>
    <xf numFmtId="38" fontId="8" fillId="0" borderId="13" xfId="49" applyFont="1" applyFill="1" applyBorder="1" applyAlignment="1" applyProtection="1">
      <alignment vertical="center"/>
      <protection hidden="1"/>
    </xf>
    <xf numFmtId="38" fontId="8" fillId="0" borderId="12" xfId="49" applyFont="1" applyFill="1" applyBorder="1" applyAlignment="1" applyProtection="1">
      <alignment vertical="center"/>
      <protection hidden="1" locked="0"/>
    </xf>
    <xf numFmtId="38" fontId="8" fillId="0" borderId="14" xfId="49" applyFont="1" applyFill="1" applyBorder="1" applyAlignment="1" applyProtection="1">
      <alignment vertical="center"/>
      <protection hidden="1"/>
    </xf>
    <xf numFmtId="38" fontId="8" fillId="0" borderId="15" xfId="49" applyFont="1" applyFill="1" applyBorder="1" applyAlignment="1" applyProtection="1">
      <alignment vertical="center"/>
      <protection hidden="1"/>
    </xf>
    <xf numFmtId="38" fontId="8" fillId="0" borderId="16" xfId="49" applyFont="1" applyFill="1" applyBorder="1" applyAlignment="1" applyProtection="1">
      <alignment vertical="center"/>
      <protection hidden="1" locked="0"/>
    </xf>
    <xf numFmtId="38" fontId="8" fillId="0" borderId="17" xfId="49" applyFont="1" applyFill="1" applyBorder="1" applyAlignment="1" applyProtection="1">
      <alignment vertical="center"/>
      <protection hidden="1"/>
    </xf>
    <xf numFmtId="38" fontId="8" fillId="0" borderId="18" xfId="49" applyFont="1" applyFill="1" applyBorder="1" applyAlignment="1" applyProtection="1">
      <alignment vertical="center"/>
      <protection hidden="1" locked="0"/>
    </xf>
    <xf numFmtId="38" fontId="8" fillId="0" borderId="19" xfId="49" applyFont="1" applyFill="1" applyBorder="1" applyAlignment="1" applyProtection="1">
      <alignment vertical="center"/>
      <protection hidden="1"/>
    </xf>
    <xf numFmtId="38" fontId="8" fillId="0" borderId="20" xfId="49" applyFont="1" applyFill="1" applyBorder="1" applyAlignment="1" applyProtection="1">
      <alignment vertical="center"/>
      <protection hidden="1"/>
    </xf>
    <xf numFmtId="38" fontId="8" fillId="0" borderId="16" xfId="49" applyFont="1" applyFill="1" applyBorder="1" applyAlignment="1" applyProtection="1">
      <alignment vertical="center"/>
      <protection hidden="1"/>
    </xf>
    <xf numFmtId="38" fontId="8" fillId="0" borderId="18" xfId="49" applyFont="1" applyFill="1" applyBorder="1" applyAlignment="1" applyProtection="1">
      <alignment vertical="center"/>
      <protection hidden="1"/>
    </xf>
    <xf numFmtId="38" fontId="8" fillId="0" borderId="21" xfId="49" applyFont="1" applyFill="1" applyBorder="1" applyAlignment="1" applyProtection="1">
      <alignment vertical="center"/>
      <protection hidden="1" locked="0"/>
    </xf>
    <xf numFmtId="38" fontId="8" fillId="0" borderId="21" xfId="49" applyFont="1" applyFill="1" applyBorder="1" applyAlignment="1" applyProtection="1">
      <alignment vertical="center"/>
      <protection hidden="1"/>
    </xf>
    <xf numFmtId="38" fontId="7" fillId="0" borderId="22" xfId="49" applyFont="1" applyBorder="1" applyAlignment="1" applyProtection="1">
      <alignment horizontal="center" vertical="center"/>
      <protection hidden="1"/>
    </xf>
    <xf numFmtId="38" fontId="7" fillId="0" borderId="23" xfId="49" applyFont="1" applyBorder="1" applyAlignment="1" applyProtection="1">
      <alignment horizontal="center" vertical="center"/>
      <protection hidden="1"/>
    </xf>
    <xf numFmtId="38" fontId="7" fillId="0" borderId="24" xfId="49" applyFont="1" applyFill="1" applyBorder="1" applyAlignment="1" applyProtection="1">
      <alignment vertical="center" shrinkToFit="1"/>
      <protection hidden="1"/>
    </xf>
    <xf numFmtId="38" fontId="7" fillId="0" borderId="25" xfId="49" applyFont="1" applyFill="1" applyBorder="1" applyAlignment="1" applyProtection="1">
      <alignment vertical="center" shrinkToFit="1"/>
      <protection hidden="1"/>
    </xf>
    <xf numFmtId="38" fontId="7" fillId="0" borderId="26" xfId="49" applyFont="1" applyFill="1" applyBorder="1" applyAlignment="1" applyProtection="1">
      <alignment vertical="center" shrinkToFit="1"/>
      <protection hidden="1"/>
    </xf>
    <xf numFmtId="38" fontId="7" fillId="0" borderId="27" xfId="49" applyFont="1" applyFill="1" applyBorder="1" applyAlignment="1" applyProtection="1">
      <alignment vertical="center" shrinkToFit="1"/>
      <protection hidden="1"/>
    </xf>
    <xf numFmtId="38" fontId="7" fillId="0" borderId="28" xfId="49" applyFont="1" applyFill="1" applyBorder="1" applyAlignment="1" applyProtection="1">
      <alignment vertical="center" shrinkToFit="1"/>
      <protection hidden="1"/>
    </xf>
    <xf numFmtId="38" fontId="7" fillId="0" borderId="29" xfId="49" applyFont="1" applyFill="1" applyBorder="1" applyAlignment="1" applyProtection="1">
      <alignment horizontal="right" vertical="center" shrinkToFit="1"/>
      <protection hidden="1"/>
    </xf>
    <xf numFmtId="38" fontId="9" fillId="0" borderId="29" xfId="49" applyFont="1" applyFill="1" applyBorder="1" applyAlignment="1" applyProtection="1">
      <alignment horizontal="right" vertical="center" shrinkToFit="1"/>
      <protection hidden="1"/>
    </xf>
    <xf numFmtId="38" fontId="0" fillId="0" borderId="30" xfId="49" applyFont="1" applyFill="1" applyBorder="1" applyAlignment="1" applyProtection="1">
      <alignment horizontal="center" vertical="center"/>
      <protection hidden="1"/>
    </xf>
    <xf numFmtId="38" fontId="0" fillId="0" borderId="0" xfId="49" applyFont="1" applyAlignment="1" applyProtection="1">
      <alignment/>
      <protection hidden="1"/>
    </xf>
    <xf numFmtId="38" fontId="0" fillId="0" borderId="0" xfId="49" applyFont="1" applyFill="1" applyAlignment="1" applyProtection="1">
      <alignment/>
      <protection hidden="1"/>
    </xf>
    <xf numFmtId="38" fontId="0" fillId="0" borderId="0" xfId="51" applyFont="1" applyFill="1" applyAlignment="1" applyProtection="1">
      <alignment vertical="center"/>
      <protection hidden="1"/>
    </xf>
    <xf numFmtId="38" fontId="0" fillId="0" borderId="0" xfId="51" applyFont="1" applyAlignment="1" applyProtection="1">
      <alignment vertical="center"/>
      <protection hidden="1"/>
    </xf>
    <xf numFmtId="38" fontId="0" fillId="0" borderId="31" xfId="49" applyFont="1" applyFill="1" applyBorder="1" applyAlignment="1" applyProtection="1">
      <alignment vertical="center"/>
      <protection hidden="1"/>
    </xf>
    <xf numFmtId="38" fontId="0" fillId="33" borderId="0" xfId="49" applyFont="1" applyFill="1" applyBorder="1" applyAlignment="1" applyProtection="1">
      <alignment wrapText="1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32" xfId="49" applyFont="1" applyFill="1" applyBorder="1" applyAlignment="1" applyProtection="1">
      <alignment vertical="center"/>
      <protection hidden="1"/>
    </xf>
    <xf numFmtId="38" fontId="0" fillId="0" borderId="33" xfId="49" applyFont="1" applyFill="1" applyBorder="1" applyAlignment="1" applyProtection="1">
      <alignment vertical="center"/>
      <protection hidden="1"/>
    </xf>
    <xf numFmtId="38" fontId="0" fillId="0" borderId="25" xfId="51" applyFont="1" applyFill="1" applyBorder="1" applyAlignment="1" applyProtection="1">
      <alignment horizontal="center" vertical="center" wrapText="1"/>
      <protection hidden="1"/>
    </xf>
    <xf numFmtId="178" fontId="8" fillId="0" borderId="34" xfId="49" applyNumberFormat="1" applyFont="1" applyFill="1" applyBorder="1" applyAlignment="1" applyProtection="1">
      <alignment vertical="center"/>
      <protection hidden="1"/>
    </xf>
    <xf numFmtId="178" fontId="8" fillId="0" borderId="35" xfId="49" applyNumberFormat="1" applyFont="1" applyFill="1" applyBorder="1" applyAlignment="1" applyProtection="1">
      <alignment vertical="center"/>
      <protection hidden="1"/>
    </xf>
    <xf numFmtId="178" fontId="8" fillId="0" borderId="36" xfId="49" applyNumberFormat="1" applyFont="1" applyFill="1" applyBorder="1" applyAlignment="1" applyProtection="1">
      <alignment vertical="center"/>
      <protection hidden="1"/>
    </xf>
    <xf numFmtId="178" fontId="0" fillId="0" borderId="0" xfId="49" applyNumberFormat="1" applyFont="1" applyFill="1" applyBorder="1" applyAlignment="1" applyProtection="1">
      <alignment vertical="center"/>
      <protection hidden="1"/>
    </xf>
    <xf numFmtId="178" fontId="0" fillId="33" borderId="0" xfId="49" applyNumberFormat="1" applyFont="1" applyFill="1" applyAlignment="1" applyProtection="1">
      <alignment vertical="center"/>
      <protection hidden="1"/>
    </xf>
    <xf numFmtId="178" fontId="0" fillId="33" borderId="0" xfId="49" applyNumberFormat="1" applyFont="1" applyFill="1" applyBorder="1" applyAlignment="1" applyProtection="1">
      <alignment vertical="center"/>
      <protection hidden="1"/>
    </xf>
    <xf numFmtId="178" fontId="0" fillId="0" borderId="0" xfId="49" applyNumberFormat="1" applyFont="1" applyBorder="1" applyAlignment="1" applyProtection="1">
      <alignment vertical="center"/>
      <protection hidden="1"/>
    </xf>
    <xf numFmtId="178" fontId="0" fillId="0" borderId="0" xfId="49" applyNumberFormat="1" applyFont="1" applyAlignment="1" applyProtection="1">
      <alignment vertical="center"/>
      <protection hidden="1"/>
    </xf>
    <xf numFmtId="178" fontId="8" fillId="0" borderId="37" xfId="49" applyNumberFormat="1" applyFont="1" applyFill="1" applyBorder="1" applyAlignment="1" applyProtection="1">
      <alignment vertical="center"/>
      <protection hidden="1"/>
    </xf>
    <xf numFmtId="178" fontId="8" fillId="0" borderId="38" xfId="49" applyNumberFormat="1" applyFont="1" applyFill="1" applyBorder="1" applyAlignment="1" applyProtection="1">
      <alignment vertical="center"/>
      <protection hidden="1"/>
    </xf>
    <xf numFmtId="178" fontId="8" fillId="0" borderId="39" xfId="49" applyNumberFormat="1" applyFont="1" applyFill="1" applyBorder="1" applyAlignment="1" applyProtection="1">
      <alignment vertical="center"/>
      <protection hidden="1"/>
    </xf>
    <xf numFmtId="178" fontId="8" fillId="0" borderId="40" xfId="49" applyNumberFormat="1" applyFont="1" applyFill="1" applyBorder="1" applyAlignment="1" applyProtection="1">
      <alignment vertical="center"/>
      <protection hidden="1"/>
    </xf>
    <xf numFmtId="178" fontId="8" fillId="0" borderId="41" xfId="49" applyNumberFormat="1" applyFont="1" applyFill="1" applyBorder="1" applyAlignment="1" applyProtection="1">
      <alignment vertical="center"/>
      <protection hidden="1"/>
    </xf>
    <xf numFmtId="178" fontId="0" fillId="33" borderId="0" xfId="49" applyNumberFormat="1" applyFont="1" applyFill="1" applyBorder="1" applyAlignment="1" applyProtection="1">
      <alignment wrapText="1"/>
      <protection hidden="1"/>
    </xf>
    <xf numFmtId="57" fontId="7" fillId="0" borderId="42" xfId="51" applyNumberFormat="1" applyFont="1" applyBorder="1" applyAlignment="1" applyProtection="1">
      <alignment horizontal="center" vertical="center" shrinkToFit="1"/>
      <protection hidden="1"/>
    </xf>
    <xf numFmtId="38" fontId="0" fillId="34" borderId="0" xfId="51" applyFont="1" applyFill="1" applyAlignment="1" applyProtection="1">
      <alignment vertical="center"/>
      <protection hidden="1"/>
    </xf>
    <xf numFmtId="178" fontId="0" fillId="34" borderId="0" xfId="51" applyNumberFormat="1" applyFont="1" applyFill="1" applyAlignment="1" applyProtection="1">
      <alignment vertical="center"/>
      <protection hidden="1"/>
    </xf>
    <xf numFmtId="57" fontId="7" fillId="34" borderId="42" xfId="51" applyNumberFormat="1" applyFont="1" applyFill="1" applyBorder="1" applyAlignment="1" applyProtection="1">
      <alignment horizontal="center" vertical="center" shrinkToFit="1"/>
      <protection hidden="1"/>
    </xf>
    <xf numFmtId="178" fontId="7" fillId="34" borderId="22" xfId="49" applyNumberFormat="1" applyFont="1" applyFill="1" applyBorder="1" applyAlignment="1" applyProtection="1">
      <alignment horizontal="center" vertical="center"/>
      <protection hidden="1"/>
    </xf>
    <xf numFmtId="178" fontId="7" fillId="34" borderId="23" xfId="49" applyNumberFormat="1" applyFont="1" applyFill="1" applyBorder="1" applyAlignment="1" applyProtection="1">
      <alignment horizontal="center" vertical="center"/>
      <protection hidden="1"/>
    </xf>
    <xf numFmtId="38" fontId="7" fillId="34" borderId="24" xfId="49" applyFont="1" applyFill="1" applyBorder="1" applyAlignment="1" applyProtection="1">
      <alignment vertical="center" shrinkToFit="1"/>
      <protection hidden="1"/>
    </xf>
    <xf numFmtId="38" fontId="8" fillId="34" borderId="13" xfId="49" applyFont="1" applyFill="1" applyBorder="1" applyAlignment="1" applyProtection="1">
      <alignment vertical="center"/>
      <protection hidden="1"/>
    </xf>
    <xf numFmtId="178" fontId="8" fillId="34" borderId="34" xfId="49" applyNumberFormat="1" applyFont="1" applyFill="1" applyBorder="1" applyAlignment="1" applyProtection="1">
      <alignment vertical="center"/>
      <protection hidden="1"/>
    </xf>
    <xf numFmtId="38" fontId="7" fillId="34" borderId="28" xfId="49" applyFont="1" applyFill="1" applyBorder="1" applyAlignment="1" applyProtection="1">
      <alignment vertical="center" shrinkToFit="1"/>
      <protection hidden="1"/>
    </xf>
    <xf numFmtId="38" fontId="8" fillId="34" borderId="21" xfId="51" applyFont="1" applyFill="1" applyBorder="1" applyAlignment="1" applyProtection="1">
      <alignment vertical="center"/>
      <protection hidden="1" locked="0"/>
    </xf>
    <xf numFmtId="38" fontId="8" fillId="34" borderId="21" xfId="49" applyFont="1" applyFill="1" applyBorder="1" applyAlignment="1" applyProtection="1">
      <alignment vertical="center"/>
      <protection hidden="1"/>
    </xf>
    <xf numFmtId="178" fontId="8" fillId="34" borderId="38" xfId="49" applyNumberFormat="1" applyFont="1" applyFill="1" applyBorder="1" applyAlignment="1" applyProtection="1">
      <alignment vertical="center"/>
      <protection hidden="1"/>
    </xf>
    <xf numFmtId="38" fontId="7" fillId="34" borderId="25" xfId="49" applyFont="1" applyFill="1" applyBorder="1" applyAlignment="1" applyProtection="1">
      <alignment vertical="center" shrinkToFit="1"/>
      <protection hidden="1"/>
    </xf>
    <xf numFmtId="38" fontId="8" fillId="34" borderId="12" xfId="51" applyFont="1" applyFill="1" applyBorder="1" applyAlignment="1" applyProtection="1">
      <alignment vertical="center"/>
      <protection hidden="1" locked="0"/>
    </xf>
    <xf numFmtId="38" fontId="8" fillId="34" borderId="12" xfId="49" applyFont="1" applyFill="1" applyBorder="1" applyAlignment="1" applyProtection="1">
      <alignment vertical="center"/>
      <protection hidden="1"/>
    </xf>
    <xf numFmtId="178" fontId="8" fillId="34" borderId="35" xfId="49" applyNumberFormat="1" applyFont="1" applyFill="1" applyBorder="1" applyAlignment="1" applyProtection="1">
      <alignment vertical="center"/>
      <protection hidden="1"/>
    </xf>
    <xf numFmtId="38" fontId="7" fillId="34" borderId="29" xfId="49" applyFont="1" applyFill="1" applyBorder="1" applyAlignment="1" applyProtection="1">
      <alignment horizontal="right" vertical="center" shrinkToFit="1"/>
      <protection hidden="1"/>
    </xf>
    <xf numFmtId="38" fontId="8" fillId="34" borderId="14" xfId="49" applyFont="1" applyFill="1" applyBorder="1" applyAlignment="1" applyProtection="1">
      <alignment vertical="center"/>
      <protection hidden="1"/>
    </xf>
    <xf numFmtId="178" fontId="8" fillId="34" borderId="36" xfId="49" applyNumberFormat="1" applyFont="1" applyFill="1" applyBorder="1" applyAlignment="1" applyProtection="1">
      <alignment vertical="center"/>
      <protection hidden="1"/>
    </xf>
    <xf numFmtId="38" fontId="8" fillId="34" borderId="12" xfId="49" applyFont="1" applyFill="1" applyBorder="1" applyAlignment="1" applyProtection="1">
      <alignment vertical="center"/>
      <protection hidden="1" locked="0"/>
    </xf>
    <xf numFmtId="38" fontId="7" fillId="34" borderId="26" xfId="49" applyFont="1" applyFill="1" applyBorder="1" applyAlignment="1" applyProtection="1">
      <alignment vertical="center" shrinkToFit="1"/>
      <protection hidden="1"/>
    </xf>
    <xf numFmtId="38" fontId="8" fillId="34" borderId="16" xfId="51" applyFont="1" applyFill="1" applyBorder="1" applyAlignment="1" applyProtection="1">
      <alignment vertical="center"/>
      <protection hidden="1" locked="0"/>
    </xf>
    <xf numFmtId="38" fontId="8" fillId="34" borderId="16" xfId="49" applyFont="1" applyFill="1" applyBorder="1" applyAlignment="1" applyProtection="1">
      <alignment vertical="center"/>
      <protection hidden="1"/>
    </xf>
    <xf numFmtId="38" fontId="8" fillId="34" borderId="13" xfId="51" applyFont="1" applyFill="1" applyBorder="1" applyAlignment="1" applyProtection="1">
      <alignment vertical="center"/>
      <protection hidden="1" locked="0"/>
    </xf>
    <xf numFmtId="178" fontId="8" fillId="34" borderId="40" xfId="49" applyNumberFormat="1" applyFont="1" applyFill="1" applyBorder="1" applyAlignment="1" applyProtection="1">
      <alignment vertical="center"/>
      <protection hidden="1"/>
    </xf>
    <xf numFmtId="38" fontId="8" fillId="34" borderId="15" xfId="49" applyFont="1" applyFill="1" applyBorder="1" applyAlignment="1" applyProtection="1">
      <alignment vertical="center"/>
      <protection hidden="1"/>
    </xf>
    <xf numFmtId="38" fontId="7" fillId="34" borderId="27" xfId="49" applyFont="1" applyFill="1" applyBorder="1" applyAlignment="1" applyProtection="1">
      <alignment vertical="center" shrinkToFit="1"/>
      <protection hidden="1"/>
    </xf>
    <xf numFmtId="38" fontId="8" fillId="34" borderId="18" xfId="49" applyFont="1" applyFill="1" applyBorder="1" applyAlignment="1" applyProtection="1">
      <alignment vertical="center"/>
      <protection hidden="1"/>
    </xf>
    <xf numFmtId="38" fontId="8" fillId="34" borderId="17" xfId="49" applyFont="1" applyFill="1" applyBorder="1" applyAlignment="1" applyProtection="1">
      <alignment vertical="center"/>
      <protection hidden="1"/>
    </xf>
    <xf numFmtId="178" fontId="8" fillId="34" borderId="39" xfId="49" applyNumberFormat="1" applyFont="1" applyFill="1" applyBorder="1" applyAlignment="1" applyProtection="1">
      <alignment vertical="center"/>
      <protection hidden="1"/>
    </xf>
    <xf numFmtId="38" fontId="9" fillId="34" borderId="29" xfId="49" applyFont="1" applyFill="1" applyBorder="1" applyAlignment="1" applyProtection="1">
      <alignment horizontal="right" vertical="center" shrinkToFit="1"/>
      <protection hidden="1"/>
    </xf>
    <xf numFmtId="38" fontId="8" fillId="34" borderId="20" xfId="49" applyFont="1" applyFill="1" applyBorder="1" applyAlignment="1" applyProtection="1">
      <alignment vertical="center"/>
      <protection hidden="1"/>
    </xf>
    <xf numFmtId="38" fontId="8" fillId="34" borderId="18" xfId="51" applyFont="1" applyFill="1" applyBorder="1" applyAlignment="1" applyProtection="1">
      <alignment vertical="center"/>
      <protection hidden="1" locked="0"/>
    </xf>
    <xf numFmtId="38" fontId="8" fillId="34" borderId="19" xfId="49" applyFont="1" applyFill="1" applyBorder="1" applyAlignment="1" applyProtection="1">
      <alignment vertical="center"/>
      <protection hidden="1"/>
    </xf>
    <xf numFmtId="178" fontId="8" fillId="34" borderId="41" xfId="49" applyNumberFormat="1" applyFont="1" applyFill="1" applyBorder="1" applyAlignment="1" applyProtection="1">
      <alignment vertical="center"/>
      <protection hidden="1"/>
    </xf>
    <xf numFmtId="38" fontId="0" fillId="34" borderId="32" xfId="49" applyFont="1" applyFill="1" applyBorder="1" applyAlignment="1" applyProtection="1">
      <alignment vertical="center"/>
      <protection hidden="1"/>
    </xf>
    <xf numFmtId="38" fontId="0" fillId="34" borderId="0" xfId="49" applyFont="1" applyFill="1" applyBorder="1" applyAlignment="1" applyProtection="1">
      <alignment vertical="center"/>
      <protection hidden="1"/>
    </xf>
    <xf numFmtId="178" fontId="0" fillId="34" borderId="0" xfId="49" applyNumberFormat="1" applyFont="1" applyFill="1" applyBorder="1" applyAlignment="1" applyProtection="1">
      <alignment vertical="center"/>
      <protection hidden="1"/>
    </xf>
    <xf numFmtId="38" fontId="0" fillId="34" borderId="43" xfId="49" applyFont="1" applyFill="1" applyBorder="1" applyAlignment="1" applyProtection="1">
      <alignment vertical="center"/>
      <protection hidden="1"/>
    </xf>
    <xf numFmtId="38" fontId="0" fillId="34" borderId="44" xfId="49" applyFont="1" applyFill="1" applyBorder="1" applyAlignment="1" applyProtection="1">
      <alignment vertical="center"/>
      <protection hidden="1"/>
    </xf>
    <xf numFmtId="178" fontId="0" fillId="34" borderId="45" xfId="49" applyNumberFormat="1" applyFont="1" applyFill="1" applyBorder="1" applyAlignment="1" applyProtection="1">
      <alignment vertical="center"/>
      <protection hidden="1"/>
    </xf>
    <xf numFmtId="38" fontId="0" fillId="34" borderId="25" xfId="51" applyFont="1" applyFill="1" applyBorder="1" applyAlignment="1" applyProtection="1">
      <alignment horizontal="center" vertical="center" wrapText="1"/>
      <protection hidden="1"/>
    </xf>
    <xf numFmtId="57" fontId="0" fillId="34" borderId="39" xfId="51" applyNumberFormat="1" applyFont="1" applyFill="1" applyBorder="1" applyAlignment="1" applyProtection="1">
      <alignment horizontal="center" vertical="center" shrinkToFit="1"/>
      <protection hidden="1"/>
    </xf>
    <xf numFmtId="38" fontId="0" fillId="34" borderId="33" xfId="49" applyFont="1" applyFill="1" applyBorder="1" applyAlignment="1" applyProtection="1">
      <alignment vertical="center"/>
      <protection hidden="1"/>
    </xf>
    <xf numFmtId="38" fontId="0" fillId="34" borderId="31" xfId="49" applyFont="1" applyFill="1" applyBorder="1" applyAlignment="1" applyProtection="1">
      <alignment vertical="center"/>
      <protection hidden="1"/>
    </xf>
    <xf numFmtId="178" fontId="0" fillId="34" borderId="31" xfId="49" applyNumberFormat="1" applyFont="1" applyFill="1" applyBorder="1" applyAlignment="1" applyProtection="1">
      <alignment vertical="center"/>
      <protection hidden="1"/>
    </xf>
    <xf numFmtId="38" fontId="0" fillId="34" borderId="30" xfId="49" applyFont="1" applyFill="1" applyBorder="1" applyAlignment="1" applyProtection="1">
      <alignment horizontal="center" vertical="center"/>
      <protection hidden="1"/>
    </xf>
    <xf numFmtId="178" fontId="8" fillId="34" borderId="37" xfId="49" applyNumberFormat="1" applyFont="1" applyFill="1" applyBorder="1" applyAlignment="1" applyProtection="1">
      <alignment vertical="center"/>
      <protection hidden="1"/>
    </xf>
    <xf numFmtId="178" fontId="0" fillId="34" borderId="23" xfId="49" applyNumberFormat="1" applyFont="1" applyFill="1" applyBorder="1" applyAlignment="1" applyProtection="1">
      <alignment horizontal="center" vertical="center" shrinkToFit="1"/>
      <protection hidden="1"/>
    </xf>
    <xf numFmtId="38" fontId="7" fillId="34" borderId="22" xfId="49" applyFont="1" applyFill="1" applyBorder="1" applyAlignment="1" applyProtection="1">
      <alignment horizontal="center" vertical="center"/>
      <protection hidden="1"/>
    </xf>
    <xf numFmtId="38" fontId="7" fillId="34" borderId="23" xfId="49" applyFont="1" applyFill="1" applyBorder="1" applyAlignment="1" applyProtection="1">
      <alignment horizontal="center" vertical="center"/>
      <protection hidden="1"/>
    </xf>
    <xf numFmtId="38" fontId="8" fillId="34" borderId="13" xfId="49" applyFont="1" applyFill="1" applyBorder="1" applyAlignment="1" applyProtection="1">
      <alignment vertical="center"/>
      <protection hidden="1" locked="0"/>
    </xf>
    <xf numFmtId="38" fontId="8" fillId="34" borderId="16" xfId="49" applyFont="1" applyFill="1" applyBorder="1" applyAlignment="1" applyProtection="1">
      <alignment vertical="center"/>
      <protection hidden="1" locked="0"/>
    </xf>
    <xf numFmtId="38" fontId="8" fillId="34" borderId="18" xfId="49" applyFont="1" applyFill="1" applyBorder="1" applyAlignment="1" applyProtection="1">
      <alignment vertical="center"/>
      <protection hidden="1" locked="0"/>
    </xf>
    <xf numFmtId="38" fontId="0" fillId="34" borderId="10" xfId="49" applyFont="1" applyFill="1" applyBorder="1" applyAlignment="1" applyProtection="1">
      <alignment vertical="center"/>
      <protection hidden="1"/>
    </xf>
    <xf numFmtId="38" fontId="0" fillId="34" borderId="11" xfId="49" applyFont="1" applyFill="1" applyBorder="1" applyAlignment="1" applyProtection="1">
      <alignment vertical="center"/>
      <protection hidden="1"/>
    </xf>
    <xf numFmtId="38" fontId="0" fillId="34" borderId="46" xfId="49" applyFont="1" applyFill="1" applyBorder="1" applyAlignment="1" applyProtection="1">
      <alignment vertical="center"/>
      <protection hidden="1"/>
    </xf>
    <xf numFmtId="38" fontId="0" fillId="34" borderId="23" xfId="49" applyFont="1" applyFill="1" applyBorder="1" applyAlignment="1" applyProtection="1">
      <alignment horizontal="center" vertical="center" shrinkToFit="1"/>
      <protection hidden="1"/>
    </xf>
    <xf numFmtId="38" fontId="0" fillId="0" borderId="47" xfId="49" applyFont="1" applyFill="1" applyBorder="1" applyAlignment="1" applyProtection="1">
      <alignment vertical="center"/>
      <protection hidden="1"/>
    </xf>
    <xf numFmtId="57" fontId="7" fillId="0" borderId="39" xfId="51" applyNumberFormat="1" applyFont="1" applyBorder="1" applyAlignment="1" applyProtection="1">
      <alignment horizontal="center" vertical="center" shrinkToFit="1"/>
      <protection hidden="1"/>
    </xf>
    <xf numFmtId="38" fontId="0" fillId="0" borderId="41" xfId="49" applyFont="1" applyFill="1" applyBorder="1" applyAlignment="1" applyProtection="1">
      <alignment horizontal="center" vertical="center" shrinkToFit="1"/>
      <protection hidden="1"/>
    </xf>
    <xf numFmtId="38" fontId="0" fillId="34" borderId="31" xfId="51" applyFont="1" applyFill="1" applyBorder="1" applyAlignment="1" applyProtection="1">
      <alignment horizontal="right" vertical="center"/>
      <protection hidden="1"/>
    </xf>
    <xf numFmtId="38" fontId="4" fillId="34" borderId="0" xfId="51" applyFont="1" applyFill="1" applyAlignment="1" applyProtection="1">
      <alignment horizontal="center" vertical="center"/>
      <protection hidden="1"/>
    </xf>
    <xf numFmtId="38" fontId="0" fillId="34" borderId="13" xfId="49" applyFont="1" applyFill="1" applyBorder="1" applyAlignment="1" applyProtection="1">
      <alignment horizontal="center" vertical="center"/>
      <protection hidden="1"/>
    </xf>
    <xf numFmtId="38" fontId="0" fillId="34" borderId="18" xfId="49" applyFont="1" applyFill="1" applyBorder="1" applyAlignment="1" applyProtection="1">
      <alignment horizontal="center" vertical="center"/>
      <protection hidden="1"/>
    </xf>
    <xf numFmtId="38" fontId="0" fillId="34" borderId="24" xfId="49" applyFont="1" applyFill="1" applyBorder="1" applyAlignment="1" applyProtection="1">
      <alignment horizontal="center" vertical="center"/>
      <protection hidden="1"/>
    </xf>
    <xf numFmtId="38" fontId="0" fillId="34" borderId="27" xfId="49" applyFont="1" applyFill="1" applyBorder="1" applyAlignment="1" applyProtection="1">
      <alignment horizontal="center" vertical="center"/>
      <protection hidden="1"/>
    </xf>
    <xf numFmtId="38" fontId="0" fillId="0" borderId="13" xfId="49" applyFont="1" applyBorder="1" applyAlignment="1" applyProtection="1">
      <alignment horizontal="center" vertical="center"/>
      <protection hidden="1"/>
    </xf>
    <xf numFmtId="38" fontId="0" fillId="0" borderId="18" xfId="49" applyFont="1" applyBorder="1" applyAlignment="1" applyProtection="1">
      <alignment horizontal="center" vertical="center"/>
      <protection hidden="1"/>
    </xf>
    <xf numFmtId="38" fontId="4" fillId="0" borderId="0" xfId="51" applyFont="1" applyAlignment="1" applyProtection="1">
      <alignment horizontal="center" vertical="center"/>
      <protection hidden="1"/>
    </xf>
    <xf numFmtId="38" fontId="0" fillId="0" borderId="31" xfId="51" applyFont="1" applyBorder="1" applyAlignment="1" applyProtection="1">
      <alignment horizontal="right" vertical="center"/>
      <protection hidden="1"/>
    </xf>
    <xf numFmtId="38" fontId="0" fillId="0" borderId="24" xfId="49" applyFont="1" applyBorder="1" applyAlignment="1" applyProtection="1">
      <alignment horizontal="center" vertical="center"/>
      <protection hidden="1"/>
    </xf>
    <xf numFmtId="38" fontId="0" fillId="0" borderId="27" xfId="49" applyFont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view="pageBreakPreview" zoomScale="80" zoomScaleNormal="85" zoomScaleSheetLayoutView="80" workbookViewId="0" topLeftCell="A1">
      <selection activeCell="A1" sqref="A1:J1"/>
    </sheetView>
  </sheetViews>
  <sheetFormatPr defaultColWidth="9.00390625" defaultRowHeight="13.5"/>
  <cols>
    <col min="1" max="1" width="9.125" style="1" customWidth="1"/>
    <col min="2" max="3" width="11.125" style="1" customWidth="1"/>
    <col min="4" max="4" width="10.00390625" style="1" customWidth="1"/>
    <col min="5" max="5" width="14.125" style="55" customWidth="1"/>
    <col min="6" max="6" width="9.625" style="1" customWidth="1"/>
    <col min="7" max="7" width="12.00390625" style="1" customWidth="1"/>
    <col min="8" max="8" width="12.25390625" style="1" customWidth="1"/>
    <col min="9" max="9" width="13.125" style="1" customWidth="1"/>
    <col min="10" max="10" width="12.50390625" style="55" customWidth="1"/>
    <col min="11" max="11" width="3.25390625" style="1" customWidth="1"/>
    <col min="12" max="14" width="9.00390625" style="1" customWidth="1"/>
    <col min="15" max="15" width="9.25390625" style="1" bestFit="1" customWidth="1"/>
    <col min="16" max="16384" width="9.00390625" style="1" customWidth="1"/>
  </cols>
  <sheetData>
    <row r="1" spans="1:10" ht="17.25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 customHeight="1" thickBot="1">
      <c r="A2" s="63"/>
      <c r="B2" s="63"/>
      <c r="C2" s="63"/>
      <c r="D2" s="63"/>
      <c r="E2" s="64"/>
      <c r="F2" s="63"/>
      <c r="G2" s="63"/>
      <c r="H2" s="124" t="s">
        <v>41</v>
      </c>
      <c r="I2" s="124"/>
      <c r="J2" s="124"/>
    </row>
    <row r="3" spans="1:10" ht="23.25" customHeight="1">
      <c r="A3" s="128" t="s">
        <v>32</v>
      </c>
      <c r="B3" s="126" t="s">
        <v>20</v>
      </c>
      <c r="C3" s="126" t="s">
        <v>21</v>
      </c>
      <c r="D3" s="126" t="s">
        <v>22</v>
      </c>
      <c r="E3" s="65" t="s">
        <v>46</v>
      </c>
      <c r="F3" s="128" t="s">
        <v>32</v>
      </c>
      <c r="G3" s="126" t="s">
        <v>23</v>
      </c>
      <c r="H3" s="126" t="s">
        <v>24</v>
      </c>
      <c r="I3" s="126" t="s">
        <v>22</v>
      </c>
      <c r="J3" s="65" t="s">
        <v>45</v>
      </c>
    </row>
    <row r="4" spans="1:14" ht="21" customHeight="1" thickBot="1">
      <c r="A4" s="129"/>
      <c r="B4" s="127"/>
      <c r="C4" s="127"/>
      <c r="D4" s="127"/>
      <c r="E4" s="66" t="s">
        <v>28</v>
      </c>
      <c r="F4" s="129"/>
      <c r="G4" s="127"/>
      <c r="H4" s="127"/>
      <c r="I4" s="127"/>
      <c r="J4" s="67" t="s">
        <v>28</v>
      </c>
      <c r="N4" s="1" t="s">
        <v>43</v>
      </c>
    </row>
    <row r="5" spans="1:15" s="2" customFormat="1" ht="41.25" customHeight="1" thickBot="1">
      <c r="A5" s="68" t="s">
        <v>0</v>
      </c>
      <c r="B5" s="69">
        <v>215830</v>
      </c>
      <c r="C5" s="69">
        <v>215850</v>
      </c>
      <c r="D5" s="69">
        <f>SUM(B5:C5)</f>
        <v>431680</v>
      </c>
      <c r="E5" s="70">
        <f>D5-N5</f>
        <v>3005</v>
      </c>
      <c r="F5" s="71" t="s">
        <v>10</v>
      </c>
      <c r="G5" s="72">
        <v>13168</v>
      </c>
      <c r="H5" s="72">
        <v>12651</v>
      </c>
      <c r="I5" s="73">
        <f aca="true" t="shared" si="0" ref="I5:I11">SUM(G5:H5)</f>
        <v>25819</v>
      </c>
      <c r="J5" s="74">
        <f aca="true" t="shared" si="1" ref="J5:J22">I5-O5</f>
        <v>272</v>
      </c>
      <c r="N5" s="2">
        <v>428675</v>
      </c>
      <c r="O5" s="2">
        <v>25547</v>
      </c>
    </row>
    <row r="6" spans="1:15" s="2" customFormat="1" ht="41.25" customHeight="1" thickBot="1">
      <c r="A6" s="75" t="s">
        <v>1</v>
      </c>
      <c r="B6" s="76">
        <v>60721</v>
      </c>
      <c r="C6" s="76">
        <v>63600</v>
      </c>
      <c r="D6" s="77">
        <f aca="true" t="shared" si="2" ref="D6:D18">SUM(B6:C6)</f>
        <v>124321</v>
      </c>
      <c r="E6" s="78">
        <f>D6-N6</f>
        <v>-2665</v>
      </c>
      <c r="F6" s="79" t="s">
        <v>39</v>
      </c>
      <c r="G6" s="80">
        <f>SUM(G5)</f>
        <v>13168</v>
      </c>
      <c r="H6" s="80">
        <f>SUM(H5)</f>
        <v>12651</v>
      </c>
      <c r="I6" s="80">
        <f t="shared" si="0"/>
        <v>25819</v>
      </c>
      <c r="J6" s="81">
        <f t="shared" si="1"/>
        <v>272</v>
      </c>
      <c r="N6" s="2">
        <v>126986</v>
      </c>
      <c r="O6" s="2">
        <v>25547</v>
      </c>
    </row>
    <row r="7" spans="1:15" s="2" customFormat="1" ht="41.25" customHeight="1">
      <c r="A7" s="75" t="s">
        <v>2</v>
      </c>
      <c r="B7" s="82">
        <v>66415</v>
      </c>
      <c r="C7" s="82">
        <v>68251</v>
      </c>
      <c r="D7" s="77">
        <f t="shared" si="2"/>
        <v>134666</v>
      </c>
      <c r="E7" s="78">
        <f aca="true" t="shared" si="3" ref="E7:E18">D7-N7</f>
        <v>-2087</v>
      </c>
      <c r="F7" s="75" t="s">
        <v>11</v>
      </c>
      <c r="G7" s="76">
        <v>9804</v>
      </c>
      <c r="H7" s="76">
        <v>9827</v>
      </c>
      <c r="I7" s="77">
        <f t="shared" si="0"/>
        <v>19631</v>
      </c>
      <c r="J7" s="78">
        <f t="shared" si="1"/>
        <v>-615</v>
      </c>
      <c r="N7" s="2">
        <v>136753</v>
      </c>
      <c r="O7" s="2">
        <v>20246</v>
      </c>
    </row>
    <row r="8" spans="1:15" s="2" customFormat="1" ht="41.25" customHeight="1">
      <c r="A8" s="75" t="s">
        <v>3</v>
      </c>
      <c r="B8" s="76">
        <v>49129</v>
      </c>
      <c r="C8" s="76">
        <v>50626</v>
      </c>
      <c r="D8" s="77">
        <f t="shared" si="2"/>
        <v>99755</v>
      </c>
      <c r="E8" s="78">
        <f t="shared" si="3"/>
        <v>-1534</v>
      </c>
      <c r="F8" s="75" t="s">
        <v>12</v>
      </c>
      <c r="G8" s="76">
        <v>5692</v>
      </c>
      <c r="H8" s="76">
        <v>5794</v>
      </c>
      <c r="I8" s="77">
        <f t="shared" si="0"/>
        <v>11486</v>
      </c>
      <c r="J8" s="78">
        <f t="shared" si="1"/>
        <v>-719</v>
      </c>
      <c r="N8" s="2">
        <v>101289</v>
      </c>
      <c r="O8" s="2">
        <v>12205</v>
      </c>
    </row>
    <row r="9" spans="1:15" s="2" customFormat="1" ht="41.25" customHeight="1">
      <c r="A9" s="75" t="s">
        <v>4</v>
      </c>
      <c r="B9" s="76">
        <v>40553</v>
      </c>
      <c r="C9" s="76">
        <v>41785</v>
      </c>
      <c r="D9" s="77">
        <f t="shared" si="2"/>
        <v>82338</v>
      </c>
      <c r="E9" s="78">
        <f t="shared" si="3"/>
        <v>-1288</v>
      </c>
      <c r="F9" s="75" t="s">
        <v>13</v>
      </c>
      <c r="G9" s="76">
        <v>5126</v>
      </c>
      <c r="H9" s="76">
        <v>4885</v>
      </c>
      <c r="I9" s="77">
        <f t="shared" si="0"/>
        <v>10011</v>
      </c>
      <c r="J9" s="78">
        <f t="shared" si="1"/>
        <v>-143</v>
      </c>
      <c r="N9" s="2">
        <v>83626</v>
      </c>
      <c r="O9" s="2">
        <v>10154</v>
      </c>
    </row>
    <row r="10" spans="1:15" s="2" customFormat="1" ht="41.25" customHeight="1" thickBot="1">
      <c r="A10" s="75" t="s">
        <v>5</v>
      </c>
      <c r="B10" s="76">
        <v>34707</v>
      </c>
      <c r="C10" s="76">
        <v>36820</v>
      </c>
      <c r="D10" s="77">
        <f t="shared" si="2"/>
        <v>71527</v>
      </c>
      <c r="E10" s="78">
        <f t="shared" si="3"/>
        <v>-2562</v>
      </c>
      <c r="F10" s="83" t="s">
        <v>14</v>
      </c>
      <c r="G10" s="84">
        <v>6584</v>
      </c>
      <c r="H10" s="84">
        <v>6541</v>
      </c>
      <c r="I10" s="85">
        <f t="shared" si="0"/>
        <v>13125</v>
      </c>
      <c r="J10" s="78">
        <f t="shared" si="1"/>
        <v>-208</v>
      </c>
      <c r="N10" s="2">
        <v>74089</v>
      </c>
      <c r="O10" s="2">
        <v>13333</v>
      </c>
    </row>
    <row r="11" spans="1:15" s="2" customFormat="1" ht="41.25" customHeight="1" thickBot="1">
      <c r="A11" s="75" t="s">
        <v>6</v>
      </c>
      <c r="B11" s="76">
        <v>68481</v>
      </c>
      <c r="C11" s="76">
        <v>67393</v>
      </c>
      <c r="D11" s="77">
        <f t="shared" si="2"/>
        <v>135874</v>
      </c>
      <c r="E11" s="78">
        <f t="shared" si="3"/>
        <v>1096</v>
      </c>
      <c r="F11" s="79" t="s">
        <v>40</v>
      </c>
      <c r="G11" s="80">
        <f>SUM(G7:G10)</f>
        <v>27206</v>
      </c>
      <c r="H11" s="80">
        <f>SUM(H7:H10)</f>
        <v>27047</v>
      </c>
      <c r="I11" s="80">
        <f t="shared" si="0"/>
        <v>54253</v>
      </c>
      <c r="J11" s="81">
        <f t="shared" si="1"/>
        <v>-1685</v>
      </c>
      <c r="N11" s="2">
        <v>134778</v>
      </c>
      <c r="O11" s="2">
        <v>55938</v>
      </c>
    </row>
    <row r="12" spans="1:15" s="2" customFormat="1" ht="41.25" customHeight="1">
      <c r="A12" s="75" t="s">
        <v>7</v>
      </c>
      <c r="B12" s="76">
        <v>32818</v>
      </c>
      <c r="C12" s="76">
        <v>32069</v>
      </c>
      <c r="D12" s="77">
        <f t="shared" si="2"/>
        <v>64887</v>
      </c>
      <c r="E12" s="78">
        <f t="shared" si="3"/>
        <v>31</v>
      </c>
      <c r="F12" s="68" t="s">
        <v>15</v>
      </c>
      <c r="G12" s="86">
        <v>16225</v>
      </c>
      <c r="H12" s="86">
        <v>16810</v>
      </c>
      <c r="I12" s="69">
        <f aca="true" t="shared" si="4" ref="I12:I22">SUM(G12:H12)</f>
        <v>33035</v>
      </c>
      <c r="J12" s="87">
        <f t="shared" si="1"/>
        <v>-125</v>
      </c>
      <c r="N12" s="2">
        <v>64856</v>
      </c>
      <c r="O12" s="2">
        <v>33160</v>
      </c>
    </row>
    <row r="13" spans="1:15" s="2" customFormat="1" ht="41.25" customHeight="1" thickBot="1">
      <c r="A13" s="75" t="s">
        <v>8</v>
      </c>
      <c r="B13" s="76">
        <v>29768</v>
      </c>
      <c r="C13" s="76">
        <v>30268</v>
      </c>
      <c r="D13" s="77">
        <f t="shared" si="2"/>
        <v>60036</v>
      </c>
      <c r="E13" s="78">
        <f t="shared" si="3"/>
        <v>-778</v>
      </c>
      <c r="F13" s="75" t="s">
        <v>16</v>
      </c>
      <c r="G13" s="76">
        <v>10803</v>
      </c>
      <c r="H13" s="76">
        <v>10949</v>
      </c>
      <c r="I13" s="77">
        <f t="shared" si="4"/>
        <v>21752</v>
      </c>
      <c r="J13" s="78">
        <f t="shared" si="1"/>
        <v>-245</v>
      </c>
      <c r="N13" s="2">
        <v>60814</v>
      </c>
      <c r="O13" s="2">
        <v>21997</v>
      </c>
    </row>
    <row r="14" spans="1:15" s="2" customFormat="1" ht="41.25" customHeight="1" thickBot="1">
      <c r="A14" s="75" t="s">
        <v>9</v>
      </c>
      <c r="B14" s="76">
        <v>13629</v>
      </c>
      <c r="C14" s="76">
        <v>14081</v>
      </c>
      <c r="D14" s="77">
        <f t="shared" si="2"/>
        <v>27710</v>
      </c>
      <c r="E14" s="78">
        <f t="shared" si="3"/>
        <v>-931</v>
      </c>
      <c r="F14" s="79" t="s">
        <v>33</v>
      </c>
      <c r="G14" s="80">
        <f>SUM(G12:G13)</f>
        <v>27028</v>
      </c>
      <c r="H14" s="80">
        <f>SUM(H12:H13)</f>
        <v>27759</v>
      </c>
      <c r="I14" s="80">
        <f t="shared" si="4"/>
        <v>54787</v>
      </c>
      <c r="J14" s="81">
        <f t="shared" si="1"/>
        <v>-370</v>
      </c>
      <c r="N14" s="2">
        <v>28641</v>
      </c>
      <c r="O14" s="2">
        <f>SUM(O12:O13)</f>
        <v>55157</v>
      </c>
    </row>
    <row r="15" spans="1:15" s="2" customFormat="1" ht="41.25" customHeight="1">
      <c r="A15" s="75" t="s">
        <v>26</v>
      </c>
      <c r="B15" s="76">
        <v>48403</v>
      </c>
      <c r="C15" s="76">
        <v>49105</v>
      </c>
      <c r="D15" s="77">
        <f t="shared" si="2"/>
        <v>97508</v>
      </c>
      <c r="E15" s="78">
        <f t="shared" si="3"/>
        <v>110</v>
      </c>
      <c r="F15" s="75" t="s">
        <v>17</v>
      </c>
      <c r="G15" s="76">
        <v>4879</v>
      </c>
      <c r="H15" s="76">
        <v>5031</v>
      </c>
      <c r="I15" s="88">
        <f t="shared" si="4"/>
        <v>9910</v>
      </c>
      <c r="J15" s="78">
        <f t="shared" si="1"/>
        <v>-518</v>
      </c>
      <c r="N15" s="2">
        <v>97398</v>
      </c>
      <c r="O15" s="2">
        <v>10428</v>
      </c>
    </row>
    <row r="16" spans="1:15" s="2" customFormat="1" ht="41.25" customHeight="1" thickBot="1">
      <c r="A16" s="83" t="s">
        <v>27</v>
      </c>
      <c r="B16" s="84">
        <v>18285</v>
      </c>
      <c r="C16" s="84">
        <v>18201</v>
      </c>
      <c r="D16" s="85">
        <f t="shared" si="2"/>
        <v>36486</v>
      </c>
      <c r="E16" s="78">
        <f t="shared" si="3"/>
        <v>58</v>
      </c>
      <c r="F16" s="75" t="s">
        <v>18</v>
      </c>
      <c r="G16" s="76">
        <v>13057</v>
      </c>
      <c r="H16" s="76">
        <v>11908</v>
      </c>
      <c r="I16" s="88">
        <f t="shared" si="4"/>
        <v>24965</v>
      </c>
      <c r="J16" s="78">
        <f t="shared" si="1"/>
        <v>42</v>
      </c>
      <c r="N16" s="2">
        <v>36428</v>
      </c>
      <c r="O16" s="2">
        <v>24923</v>
      </c>
    </row>
    <row r="17" spans="1:15" s="2" customFormat="1" ht="41.25" customHeight="1" thickBot="1">
      <c r="A17" s="83" t="s">
        <v>29</v>
      </c>
      <c r="B17" s="84">
        <v>11432</v>
      </c>
      <c r="C17" s="84">
        <v>11556</v>
      </c>
      <c r="D17" s="85">
        <f t="shared" si="2"/>
        <v>22988</v>
      </c>
      <c r="E17" s="78">
        <f t="shared" si="3"/>
        <v>-1139</v>
      </c>
      <c r="F17" s="79" t="s">
        <v>34</v>
      </c>
      <c r="G17" s="80">
        <f>SUM(G15:G16)</f>
        <v>17936</v>
      </c>
      <c r="H17" s="80">
        <f>SUM(H15:H16)</f>
        <v>16939</v>
      </c>
      <c r="I17" s="80">
        <f t="shared" si="4"/>
        <v>34875</v>
      </c>
      <c r="J17" s="81">
        <f t="shared" si="1"/>
        <v>-476</v>
      </c>
      <c r="N17" s="2">
        <v>24127</v>
      </c>
      <c r="O17" s="2">
        <v>35351</v>
      </c>
    </row>
    <row r="18" spans="1:15" s="2" customFormat="1" ht="41.25" customHeight="1" thickBot="1">
      <c r="A18" s="89" t="s">
        <v>31</v>
      </c>
      <c r="B18" s="90">
        <v>24802</v>
      </c>
      <c r="C18" s="90">
        <v>25526</v>
      </c>
      <c r="D18" s="90">
        <f t="shared" si="2"/>
        <v>50328</v>
      </c>
      <c r="E18" s="78">
        <f t="shared" si="3"/>
        <v>620</v>
      </c>
      <c r="F18" s="83" t="s">
        <v>19</v>
      </c>
      <c r="G18" s="84">
        <v>10978</v>
      </c>
      <c r="H18" s="84">
        <v>11201</v>
      </c>
      <c r="I18" s="91">
        <f t="shared" si="4"/>
        <v>22179</v>
      </c>
      <c r="J18" s="92">
        <f t="shared" si="1"/>
        <v>-518</v>
      </c>
      <c r="N18" s="2">
        <v>49708</v>
      </c>
      <c r="O18" s="2">
        <v>22697</v>
      </c>
    </row>
    <row r="19" spans="1:15" s="2" customFormat="1" ht="41.25" customHeight="1" thickBot="1">
      <c r="A19" s="93" t="s">
        <v>36</v>
      </c>
      <c r="B19" s="80">
        <f>SUM(B5:B18)</f>
        <v>714973</v>
      </c>
      <c r="C19" s="80">
        <f>SUM(C5:C18)</f>
        <v>725131</v>
      </c>
      <c r="D19" s="94">
        <f>SUM(B19:C19)</f>
        <v>1440104</v>
      </c>
      <c r="E19" s="81">
        <f>D19-N19</f>
        <v>-8064</v>
      </c>
      <c r="F19" s="89" t="s">
        <v>30</v>
      </c>
      <c r="G19" s="95">
        <v>7365</v>
      </c>
      <c r="H19" s="95">
        <v>7109</v>
      </c>
      <c r="I19" s="96">
        <f t="shared" si="4"/>
        <v>14474</v>
      </c>
      <c r="J19" s="97">
        <f t="shared" si="1"/>
        <v>-895</v>
      </c>
      <c r="N19" s="2">
        <f>SUM(N5:N18)</f>
        <v>1448168</v>
      </c>
      <c r="O19" s="2">
        <v>15369</v>
      </c>
    </row>
    <row r="20" spans="1:15" s="2" customFormat="1" ht="41.25" customHeight="1" thickBot="1">
      <c r="A20" s="98"/>
      <c r="B20" s="99"/>
      <c r="C20" s="99"/>
      <c r="D20" s="99"/>
      <c r="E20" s="100"/>
      <c r="F20" s="79" t="s">
        <v>35</v>
      </c>
      <c r="G20" s="80">
        <f>SUM(G18:G19)</f>
        <v>18343</v>
      </c>
      <c r="H20" s="80">
        <f>SUM(H18:H19)</f>
        <v>18310</v>
      </c>
      <c r="I20" s="94">
        <f t="shared" si="4"/>
        <v>36653</v>
      </c>
      <c r="J20" s="81">
        <f t="shared" si="1"/>
        <v>-1413</v>
      </c>
      <c r="O20" s="2">
        <v>38066</v>
      </c>
    </row>
    <row r="21" spans="1:15" s="2" customFormat="1" ht="41.25" customHeight="1" thickBot="1">
      <c r="A21" s="98"/>
      <c r="B21" s="99"/>
      <c r="C21" s="99"/>
      <c r="D21" s="99"/>
      <c r="E21" s="100"/>
      <c r="F21" s="93" t="s">
        <v>37</v>
      </c>
      <c r="G21" s="80">
        <f>SUM(G6,G11,G14,G17,G20)</f>
        <v>103681</v>
      </c>
      <c r="H21" s="80">
        <f>SUM(H6,H11,H14,H17,H20)</f>
        <v>102706</v>
      </c>
      <c r="I21" s="94">
        <f t="shared" si="4"/>
        <v>206387</v>
      </c>
      <c r="J21" s="81">
        <f t="shared" si="1"/>
        <v>-3672</v>
      </c>
      <c r="O21" s="2">
        <v>210059</v>
      </c>
    </row>
    <row r="22" spans="1:15" s="2" customFormat="1" ht="41.25" customHeight="1" thickBot="1">
      <c r="A22" s="98"/>
      <c r="B22" s="99"/>
      <c r="C22" s="99"/>
      <c r="D22" s="99"/>
      <c r="E22" s="100"/>
      <c r="F22" s="93" t="s">
        <v>38</v>
      </c>
      <c r="G22" s="80">
        <f>B19+G21</f>
        <v>818654</v>
      </c>
      <c r="H22" s="80">
        <f>C19+H21</f>
        <v>827837</v>
      </c>
      <c r="I22" s="94">
        <f t="shared" si="4"/>
        <v>1646491</v>
      </c>
      <c r="J22" s="81">
        <f t="shared" si="1"/>
        <v>-11736</v>
      </c>
      <c r="O22" s="2">
        <v>1658227</v>
      </c>
    </row>
    <row r="23" spans="1:10" s="2" customFormat="1" ht="41.25" customHeight="1">
      <c r="A23" s="98"/>
      <c r="B23" s="99"/>
      <c r="C23" s="99"/>
      <c r="D23" s="99"/>
      <c r="E23" s="100"/>
      <c r="F23" s="101" t="s">
        <v>25</v>
      </c>
      <c r="G23" s="102"/>
      <c r="H23" s="102"/>
      <c r="I23" s="102"/>
      <c r="J23" s="103"/>
    </row>
    <row r="24" spans="1:10" s="2" customFormat="1" ht="41.25" customHeight="1">
      <c r="A24" s="98"/>
      <c r="B24" s="99"/>
      <c r="C24" s="99"/>
      <c r="D24" s="99"/>
      <c r="E24" s="100"/>
      <c r="F24" s="104" t="s">
        <v>47</v>
      </c>
      <c r="G24" s="77">
        <v>822350</v>
      </c>
      <c r="H24" s="77">
        <v>835877</v>
      </c>
      <c r="I24" s="77">
        <v>1658227</v>
      </c>
      <c r="J24" s="105" t="s">
        <v>50</v>
      </c>
    </row>
    <row r="25" spans="1:11" s="39" customFormat="1" ht="41.25" customHeight="1" thickBot="1">
      <c r="A25" s="106"/>
      <c r="B25" s="107"/>
      <c r="C25" s="107"/>
      <c r="D25" s="107"/>
      <c r="E25" s="108"/>
      <c r="F25" s="109" t="s">
        <v>28</v>
      </c>
      <c r="G25" s="110">
        <f>G22-G24</f>
        <v>-3696</v>
      </c>
      <c r="H25" s="110">
        <f>H22-H24</f>
        <v>-8040</v>
      </c>
      <c r="I25" s="110">
        <f>I22-I24</f>
        <v>-11736</v>
      </c>
      <c r="J25" s="111" t="s">
        <v>42</v>
      </c>
      <c r="K25" s="38"/>
    </row>
    <row r="26" spans="1:10" ht="34.5" customHeight="1">
      <c r="A26" s="6"/>
      <c r="B26" s="6"/>
      <c r="C26" s="6"/>
      <c r="D26" s="6"/>
      <c r="E26" s="52"/>
      <c r="F26" s="44"/>
      <c r="G26" s="3"/>
      <c r="H26" s="3"/>
      <c r="I26" s="3"/>
      <c r="J26" s="51"/>
    </row>
    <row r="27" spans="1:10" ht="34.5" customHeight="1">
      <c r="A27" s="6"/>
      <c r="B27" s="6"/>
      <c r="C27" s="6"/>
      <c r="D27" s="6"/>
      <c r="E27" s="52"/>
      <c r="F27" s="44"/>
      <c r="G27" s="3"/>
      <c r="H27" s="3"/>
      <c r="I27" s="3"/>
      <c r="J27" s="51"/>
    </row>
    <row r="28" spans="1:10" ht="34.5" customHeight="1">
      <c r="A28" s="6"/>
      <c r="B28" s="6"/>
      <c r="C28" s="6"/>
      <c r="D28" s="6"/>
      <c r="E28" s="52"/>
      <c r="F28" s="3"/>
      <c r="G28" s="3"/>
      <c r="H28" s="3"/>
      <c r="I28" s="3"/>
      <c r="J28" s="51"/>
    </row>
    <row r="29" spans="1:10" ht="34.5" customHeight="1">
      <c r="A29" s="7"/>
      <c r="B29" s="8"/>
      <c r="C29" s="8"/>
      <c r="D29" s="9"/>
      <c r="E29" s="53"/>
      <c r="F29" s="44"/>
      <c r="G29" s="3"/>
      <c r="H29" s="3"/>
      <c r="I29" s="3"/>
      <c r="J29" s="51"/>
    </row>
    <row r="30" spans="1:10" ht="34.5" customHeight="1">
      <c r="A30" s="10"/>
      <c r="B30" s="11"/>
      <c r="C30" s="11"/>
      <c r="D30" s="12"/>
      <c r="E30" s="54"/>
      <c r="F30" s="43"/>
      <c r="G30" s="43"/>
      <c r="H30" s="43"/>
      <c r="I30" s="43"/>
      <c r="J30" s="61"/>
    </row>
    <row r="31" spans="1:10" ht="34.5" customHeight="1">
      <c r="A31" s="10"/>
      <c r="B31" s="11"/>
      <c r="C31" s="11"/>
      <c r="D31" s="12"/>
      <c r="E31" s="54"/>
      <c r="F31" s="6"/>
      <c r="G31" s="6"/>
      <c r="H31" s="6"/>
      <c r="I31" s="6"/>
      <c r="J31" s="52"/>
    </row>
    <row r="32" spans="1:10" ht="25.5" customHeight="1">
      <c r="A32" s="10"/>
      <c r="B32" s="11"/>
      <c r="C32" s="11"/>
      <c r="D32" s="12"/>
      <c r="E32" s="54"/>
      <c r="F32" s="6"/>
      <c r="G32" s="6"/>
      <c r="H32" s="6"/>
      <c r="I32" s="6"/>
      <c r="J32" s="52"/>
    </row>
    <row r="33" spans="1:10" ht="28.5" customHeight="1">
      <c r="A33" s="12"/>
      <c r="B33" s="12"/>
      <c r="C33" s="12"/>
      <c r="D33" s="12"/>
      <c r="E33" s="54"/>
      <c r="F33" s="6"/>
      <c r="G33" s="6"/>
      <c r="H33" s="6"/>
      <c r="I33" s="6"/>
      <c r="J33" s="52"/>
    </row>
    <row r="34" spans="1:10" ht="13.5">
      <c r="A34" s="12"/>
      <c r="B34" s="12"/>
      <c r="C34" s="12"/>
      <c r="D34" s="12"/>
      <c r="E34" s="54"/>
      <c r="F34" s="9"/>
      <c r="G34" s="9"/>
      <c r="H34" s="6"/>
      <c r="I34" s="6"/>
      <c r="J34" s="52"/>
    </row>
    <row r="35" spans="6:7" ht="13.5">
      <c r="F35" s="12"/>
      <c r="G35" s="12"/>
    </row>
    <row r="36" spans="6:7" ht="13.5">
      <c r="F36" s="12"/>
      <c r="G36" s="12"/>
    </row>
    <row r="37" spans="6:7" ht="13.5">
      <c r="F37" s="12"/>
      <c r="G37" s="12"/>
    </row>
    <row r="38" spans="6:7" ht="13.5">
      <c r="F38" s="12"/>
      <c r="G38" s="12"/>
    </row>
    <row r="39" spans="6:7" ht="13.5">
      <c r="F39" s="12"/>
      <c r="G39" s="12"/>
    </row>
  </sheetData>
  <sheetProtection/>
  <mergeCells count="10">
    <mergeCell ref="H2:J2"/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" bottom="0.984251968503937" header="0.5118110236220472" footer="0.5118110236220472"/>
  <pageSetup blackAndWhite="1"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9.125" style="1" customWidth="1"/>
    <col min="2" max="3" width="8.625" style="1" customWidth="1"/>
    <col min="4" max="4" width="9.125" style="1" customWidth="1"/>
    <col min="5" max="5" width="10.375" style="1" customWidth="1"/>
    <col min="6" max="6" width="9.125" style="1" customWidth="1"/>
    <col min="7" max="8" width="8.625" style="1" customWidth="1"/>
    <col min="9" max="9" width="9.50390625" style="1" customWidth="1"/>
    <col min="10" max="10" width="10.375" style="1" customWidth="1"/>
    <col min="11" max="11" width="3.25390625" style="1" customWidth="1"/>
    <col min="12" max="16384" width="9.00390625" style="1" customWidth="1"/>
  </cols>
  <sheetData>
    <row r="1" spans="1:10" ht="17.25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.75" customHeight="1" thickBot="1">
      <c r="A2" s="63"/>
      <c r="B2" s="63"/>
      <c r="C2" s="63"/>
      <c r="D2" s="63"/>
      <c r="E2" s="63"/>
      <c r="F2" s="63"/>
      <c r="G2" s="63"/>
      <c r="H2" s="124" t="s">
        <v>41</v>
      </c>
      <c r="I2" s="124"/>
      <c r="J2" s="124"/>
    </row>
    <row r="3" spans="1:10" ht="15.75" customHeight="1">
      <c r="A3" s="128" t="s">
        <v>32</v>
      </c>
      <c r="B3" s="126" t="s">
        <v>20</v>
      </c>
      <c r="C3" s="126" t="s">
        <v>21</v>
      </c>
      <c r="D3" s="126" t="s">
        <v>22</v>
      </c>
      <c r="E3" s="65" t="s">
        <v>45</v>
      </c>
      <c r="F3" s="128" t="s">
        <v>32</v>
      </c>
      <c r="G3" s="126" t="s">
        <v>23</v>
      </c>
      <c r="H3" s="126" t="s">
        <v>24</v>
      </c>
      <c r="I3" s="126" t="s">
        <v>22</v>
      </c>
      <c r="J3" s="65" t="s">
        <v>46</v>
      </c>
    </row>
    <row r="4" spans="1:10" ht="15.75" customHeight="1" thickBot="1">
      <c r="A4" s="129"/>
      <c r="B4" s="127"/>
      <c r="C4" s="127"/>
      <c r="D4" s="127"/>
      <c r="E4" s="112" t="s">
        <v>28</v>
      </c>
      <c r="F4" s="129"/>
      <c r="G4" s="127"/>
      <c r="H4" s="127"/>
      <c r="I4" s="127"/>
      <c r="J4" s="113" t="s">
        <v>28</v>
      </c>
    </row>
    <row r="5" spans="1:15" s="2" customFormat="1" ht="33" customHeight="1" thickBot="1">
      <c r="A5" s="68" t="s">
        <v>0</v>
      </c>
      <c r="B5" s="69">
        <v>174</v>
      </c>
      <c r="C5" s="69">
        <v>185</v>
      </c>
      <c r="D5" s="69">
        <f>SUM(B5:C5)</f>
        <v>359</v>
      </c>
      <c r="E5" s="70">
        <f>D5-N5</f>
        <v>-47</v>
      </c>
      <c r="F5" s="71" t="s">
        <v>10</v>
      </c>
      <c r="G5" s="72">
        <v>9</v>
      </c>
      <c r="H5" s="72">
        <v>4</v>
      </c>
      <c r="I5" s="73">
        <f aca="true" t="shared" si="0" ref="I5:I11">SUM(G5:H5)</f>
        <v>13</v>
      </c>
      <c r="J5" s="74">
        <f aca="true" t="shared" si="1" ref="J5:J22">I5-O5</f>
        <v>3</v>
      </c>
      <c r="K5" s="1"/>
      <c r="L5" s="40"/>
      <c r="N5" s="2">
        <v>406</v>
      </c>
      <c r="O5" s="2">
        <v>10</v>
      </c>
    </row>
    <row r="6" spans="1:15" s="2" customFormat="1" ht="33" customHeight="1" thickBot="1">
      <c r="A6" s="75" t="s">
        <v>1</v>
      </c>
      <c r="B6" s="76">
        <v>41</v>
      </c>
      <c r="C6" s="76">
        <v>42</v>
      </c>
      <c r="D6" s="77">
        <f aca="true" t="shared" si="2" ref="D6:D18">SUM(B6:C6)</f>
        <v>83</v>
      </c>
      <c r="E6" s="78">
        <f>D6-N6</f>
        <v>-6</v>
      </c>
      <c r="F6" s="79" t="s">
        <v>39</v>
      </c>
      <c r="G6" s="80">
        <f>SUM(G5)</f>
        <v>9</v>
      </c>
      <c r="H6" s="80">
        <f>SUM(H5)</f>
        <v>4</v>
      </c>
      <c r="I6" s="80">
        <f t="shared" si="0"/>
        <v>13</v>
      </c>
      <c r="J6" s="81">
        <f t="shared" si="1"/>
        <v>3</v>
      </c>
      <c r="L6" s="40"/>
      <c r="N6" s="2">
        <v>89</v>
      </c>
      <c r="O6" s="2">
        <v>10</v>
      </c>
    </row>
    <row r="7" spans="1:15" s="2" customFormat="1" ht="33" customHeight="1">
      <c r="A7" s="75" t="s">
        <v>2</v>
      </c>
      <c r="B7" s="82">
        <v>20</v>
      </c>
      <c r="C7" s="82">
        <v>30</v>
      </c>
      <c r="D7" s="77">
        <f t="shared" si="2"/>
        <v>50</v>
      </c>
      <c r="E7" s="78">
        <f>D7-N7</f>
        <v>-20</v>
      </c>
      <c r="F7" s="75" t="s">
        <v>11</v>
      </c>
      <c r="G7" s="76">
        <v>7</v>
      </c>
      <c r="H7" s="76">
        <v>8</v>
      </c>
      <c r="I7" s="77">
        <f t="shared" si="0"/>
        <v>15</v>
      </c>
      <c r="J7" s="78">
        <f t="shared" si="1"/>
        <v>0</v>
      </c>
      <c r="L7" s="1"/>
      <c r="N7" s="2">
        <v>70</v>
      </c>
      <c r="O7" s="2">
        <v>15</v>
      </c>
    </row>
    <row r="8" spans="1:15" s="2" customFormat="1" ht="33" customHeight="1">
      <c r="A8" s="75" t="s">
        <v>3</v>
      </c>
      <c r="B8" s="76">
        <v>20</v>
      </c>
      <c r="C8" s="76">
        <v>32</v>
      </c>
      <c r="D8" s="77">
        <f t="shared" si="2"/>
        <v>52</v>
      </c>
      <c r="E8" s="78">
        <f aca="true" t="shared" si="3" ref="E8:E18">D8-N8</f>
        <v>-17</v>
      </c>
      <c r="F8" s="75" t="s">
        <v>12</v>
      </c>
      <c r="G8" s="76">
        <v>3</v>
      </c>
      <c r="H8" s="76">
        <v>5</v>
      </c>
      <c r="I8" s="77">
        <f t="shared" si="0"/>
        <v>8</v>
      </c>
      <c r="J8" s="78">
        <f t="shared" si="1"/>
        <v>0</v>
      </c>
      <c r="L8" s="1"/>
      <c r="N8" s="2">
        <v>69</v>
      </c>
      <c r="O8" s="2">
        <v>8</v>
      </c>
    </row>
    <row r="9" spans="1:15" s="2" customFormat="1" ht="33" customHeight="1">
      <c r="A9" s="75" t="s">
        <v>4</v>
      </c>
      <c r="B9" s="76">
        <v>13</v>
      </c>
      <c r="C9" s="76">
        <v>29</v>
      </c>
      <c r="D9" s="77">
        <f t="shared" si="2"/>
        <v>42</v>
      </c>
      <c r="E9" s="78">
        <f t="shared" si="3"/>
        <v>-14</v>
      </c>
      <c r="F9" s="75" t="s">
        <v>13</v>
      </c>
      <c r="G9" s="76">
        <v>2</v>
      </c>
      <c r="H9" s="76">
        <v>6</v>
      </c>
      <c r="I9" s="77">
        <f t="shared" si="0"/>
        <v>8</v>
      </c>
      <c r="J9" s="78">
        <f t="shared" si="1"/>
        <v>1</v>
      </c>
      <c r="L9" s="1"/>
      <c r="N9" s="2">
        <v>56</v>
      </c>
      <c r="O9" s="2">
        <v>7</v>
      </c>
    </row>
    <row r="10" spans="1:15" s="2" customFormat="1" ht="33" customHeight="1" thickBot="1">
      <c r="A10" s="75" t="s">
        <v>5</v>
      </c>
      <c r="B10" s="76">
        <v>18</v>
      </c>
      <c r="C10" s="76">
        <v>23</v>
      </c>
      <c r="D10" s="77">
        <f t="shared" si="2"/>
        <v>41</v>
      </c>
      <c r="E10" s="78">
        <f t="shared" si="3"/>
        <v>-14</v>
      </c>
      <c r="F10" s="83" t="s">
        <v>14</v>
      </c>
      <c r="G10" s="84">
        <v>2</v>
      </c>
      <c r="H10" s="84">
        <v>1</v>
      </c>
      <c r="I10" s="85">
        <f t="shared" si="0"/>
        <v>3</v>
      </c>
      <c r="J10" s="78">
        <f t="shared" si="1"/>
        <v>2</v>
      </c>
      <c r="L10" s="1"/>
      <c r="N10" s="2">
        <v>55</v>
      </c>
      <c r="O10" s="2">
        <v>1</v>
      </c>
    </row>
    <row r="11" spans="1:15" s="2" customFormat="1" ht="33" customHeight="1" thickBot="1">
      <c r="A11" s="75" t="s">
        <v>6</v>
      </c>
      <c r="B11" s="76">
        <v>28</v>
      </c>
      <c r="C11" s="76">
        <v>39</v>
      </c>
      <c r="D11" s="77">
        <f t="shared" si="2"/>
        <v>67</v>
      </c>
      <c r="E11" s="78">
        <f t="shared" si="3"/>
        <v>-13</v>
      </c>
      <c r="F11" s="79" t="s">
        <v>40</v>
      </c>
      <c r="G11" s="80">
        <f>SUM(G7:G10)</f>
        <v>14</v>
      </c>
      <c r="H11" s="80">
        <f>SUM(H7:H10)</f>
        <v>20</v>
      </c>
      <c r="I11" s="80">
        <f t="shared" si="0"/>
        <v>34</v>
      </c>
      <c r="J11" s="81">
        <f t="shared" si="1"/>
        <v>3</v>
      </c>
      <c r="L11" s="1"/>
      <c r="N11" s="2">
        <v>80</v>
      </c>
      <c r="O11" s="2">
        <v>31</v>
      </c>
    </row>
    <row r="12" spans="1:15" s="2" customFormat="1" ht="33" customHeight="1">
      <c r="A12" s="75" t="s">
        <v>7</v>
      </c>
      <c r="B12" s="76">
        <v>17</v>
      </c>
      <c r="C12" s="76">
        <v>25</v>
      </c>
      <c r="D12" s="77">
        <f t="shared" si="2"/>
        <v>42</v>
      </c>
      <c r="E12" s="78">
        <f t="shared" si="3"/>
        <v>-6</v>
      </c>
      <c r="F12" s="68" t="s">
        <v>15</v>
      </c>
      <c r="G12" s="114">
        <v>6</v>
      </c>
      <c r="H12" s="114">
        <v>5</v>
      </c>
      <c r="I12" s="69">
        <f aca="true" t="shared" si="4" ref="I12:I20">SUM(G12:H12)</f>
        <v>11</v>
      </c>
      <c r="J12" s="87">
        <f t="shared" si="1"/>
        <v>0</v>
      </c>
      <c r="L12" s="1"/>
      <c r="N12" s="2">
        <v>48</v>
      </c>
      <c r="O12" s="2">
        <v>11</v>
      </c>
    </row>
    <row r="13" spans="1:15" s="2" customFormat="1" ht="33" customHeight="1" thickBot="1">
      <c r="A13" s="75" t="s">
        <v>8</v>
      </c>
      <c r="B13" s="76">
        <v>13</v>
      </c>
      <c r="C13" s="76">
        <v>14</v>
      </c>
      <c r="D13" s="77">
        <f t="shared" si="2"/>
        <v>27</v>
      </c>
      <c r="E13" s="78">
        <f t="shared" si="3"/>
        <v>-10</v>
      </c>
      <c r="F13" s="75" t="s">
        <v>16</v>
      </c>
      <c r="G13" s="82">
        <v>3</v>
      </c>
      <c r="H13" s="82">
        <v>6</v>
      </c>
      <c r="I13" s="77">
        <f t="shared" si="4"/>
        <v>9</v>
      </c>
      <c r="J13" s="78">
        <f t="shared" si="1"/>
        <v>-2</v>
      </c>
      <c r="L13" s="1"/>
      <c r="N13" s="2">
        <v>37</v>
      </c>
      <c r="O13" s="2">
        <v>11</v>
      </c>
    </row>
    <row r="14" spans="1:15" s="2" customFormat="1" ht="33" customHeight="1" thickBot="1">
      <c r="A14" s="75" t="s">
        <v>9</v>
      </c>
      <c r="B14" s="76">
        <v>7</v>
      </c>
      <c r="C14" s="76">
        <v>4</v>
      </c>
      <c r="D14" s="77">
        <f t="shared" si="2"/>
        <v>11</v>
      </c>
      <c r="E14" s="78">
        <f t="shared" si="3"/>
        <v>-3</v>
      </c>
      <c r="F14" s="79" t="s">
        <v>33</v>
      </c>
      <c r="G14" s="80">
        <f>SUM(G12:G13)</f>
        <v>9</v>
      </c>
      <c r="H14" s="80">
        <f>SUM(H12:H13)</f>
        <v>11</v>
      </c>
      <c r="I14" s="80">
        <f t="shared" si="4"/>
        <v>20</v>
      </c>
      <c r="J14" s="81">
        <f t="shared" si="1"/>
        <v>-2</v>
      </c>
      <c r="L14" s="1"/>
      <c r="N14" s="2">
        <v>14</v>
      </c>
      <c r="O14" s="2">
        <f>SUM(O12:O13)</f>
        <v>22</v>
      </c>
    </row>
    <row r="15" spans="1:15" s="2" customFormat="1" ht="33" customHeight="1">
      <c r="A15" s="75" t="s">
        <v>26</v>
      </c>
      <c r="B15" s="76">
        <v>20</v>
      </c>
      <c r="C15" s="76">
        <v>33</v>
      </c>
      <c r="D15" s="77">
        <f t="shared" si="2"/>
        <v>53</v>
      </c>
      <c r="E15" s="78">
        <f t="shared" si="3"/>
        <v>-10</v>
      </c>
      <c r="F15" s="75" t="s">
        <v>17</v>
      </c>
      <c r="G15" s="82">
        <v>1</v>
      </c>
      <c r="H15" s="82">
        <v>5</v>
      </c>
      <c r="I15" s="88">
        <f t="shared" si="4"/>
        <v>6</v>
      </c>
      <c r="J15" s="78">
        <f t="shared" si="1"/>
        <v>-2</v>
      </c>
      <c r="L15" s="1"/>
      <c r="N15" s="2">
        <v>63</v>
      </c>
      <c r="O15" s="2">
        <v>8</v>
      </c>
    </row>
    <row r="16" spans="1:15" s="2" customFormat="1" ht="33" customHeight="1" thickBot="1">
      <c r="A16" s="83" t="s">
        <v>27</v>
      </c>
      <c r="B16" s="84">
        <v>12</v>
      </c>
      <c r="C16" s="84">
        <v>13</v>
      </c>
      <c r="D16" s="85">
        <f t="shared" si="2"/>
        <v>25</v>
      </c>
      <c r="E16" s="78">
        <f t="shared" si="3"/>
        <v>0</v>
      </c>
      <c r="F16" s="75" t="s">
        <v>18</v>
      </c>
      <c r="G16" s="82">
        <v>19</v>
      </c>
      <c r="H16" s="82">
        <v>11</v>
      </c>
      <c r="I16" s="88">
        <f t="shared" si="4"/>
        <v>30</v>
      </c>
      <c r="J16" s="78">
        <f t="shared" si="1"/>
        <v>1</v>
      </c>
      <c r="L16" s="1"/>
      <c r="N16" s="2">
        <v>25</v>
      </c>
      <c r="O16" s="2">
        <v>29</v>
      </c>
    </row>
    <row r="17" spans="1:15" s="2" customFormat="1" ht="33" customHeight="1" thickBot="1">
      <c r="A17" s="83" t="s">
        <v>29</v>
      </c>
      <c r="B17" s="84">
        <v>9</v>
      </c>
      <c r="C17" s="84">
        <v>8</v>
      </c>
      <c r="D17" s="85">
        <f t="shared" si="2"/>
        <v>17</v>
      </c>
      <c r="E17" s="78">
        <f t="shared" si="3"/>
        <v>-9</v>
      </c>
      <c r="F17" s="79" t="s">
        <v>34</v>
      </c>
      <c r="G17" s="80">
        <f>SUM(G15:G16)</f>
        <v>20</v>
      </c>
      <c r="H17" s="80">
        <f>SUM(H15:H16)</f>
        <v>16</v>
      </c>
      <c r="I17" s="80">
        <f t="shared" si="4"/>
        <v>36</v>
      </c>
      <c r="J17" s="81">
        <f t="shared" si="1"/>
        <v>-1</v>
      </c>
      <c r="L17" s="1"/>
      <c r="N17" s="2">
        <v>26</v>
      </c>
      <c r="O17" s="2">
        <v>37</v>
      </c>
    </row>
    <row r="18" spans="1:15" s="2" customFormat="1" ht="33" customHeight="1" thickBot="1">
      <c r="A18" s="89" t="s">
        <v>31</v>
      </c>
      <c r="B18" s="90">
        <v>11</v>
      </c>
      <c r="C18" s="90">
        <v>18</v>
      </c>
      <c r="D18" s="90">
        <f t="shared" si="2"/>
        <v>29</v>
      </c>
      <c r="E18" s="78">
        <f t="shared" si="3"/>
        <v>-4</v>
      </c>
      <c r="F18" s="83" t="s">
        <v>19</v>
      </c>
      <c r="G18" s="115">
        <v>11</v>
      </c>
      <c r="H18" s="115">
        <v>9</v>
      </c>
      <c r="I18" s="91">
        <f t="shared" si="4"/>
        <v>20</v>
      </c>
      <c r="J18" s="92">
        <f>I18-O18</f>
        <v>-2</v>
      </c>
      <c r="L18" s="1"/>
      <c r="N18" s="2">
        <v>33</v>
      </c>
      <c r="O18" s="2">
        <v>22</v>
      </c>
    </row>
    <row r="19" spans="1:15" s="2" customFormat="1" ht="33" customHeight="1" thickBot="1">
      <c r="A19" s="93" t="s">
        <v>36</v>
      </c>
      <c r="B19" s="80">
        <f>SUM(B5:B18)</f>
        <v>403</v>
      </c>
      <c r="C19" s="80">
        <f>SUM(C5:C18)</f>
        <v>495</v>
      </c>
      <c r="D19" s="94">
        <f>SUM(B19:C19)</f>
        <v>898</v>
      </c>
      <c r="E19" s="81">
        <f>D19-N19</f>
        <v>-173</v>
      </c>
      <c r="F19" s="89" t="s">
        <v>30</v>
      </c>
      <c r="G19" s="116">
        <v>3</v>
      </c>
      <c r="H19" s="116">
        <v>6</v>
      </c>
      <c r="I19" s="96">
        <f t="shared" si="4"/>
        <v>9</v>
      </c>
      <c r="J19" s="97">
        <f t="shared" si="1"/>
        <v>-1</v>
      </c>
      <c r="L19" s="1"/>
      <c r="N19" s="2">
        <f>SUM(N5:N18)</f>
        <v>1071</v>
      </c>
      <c r="O19" s="2">
        <v>10</v>
      </c>
    </row>
    <row r="20" spans="1:15" s="2" customFormat="1" ht="33" customHeight="1" thickBot="1">
      <c r="A20" s="98"/>
      <c r="B20" s="99"/>
      <c r="C20" s="99"/>
      <c r="D20" s="99"/>
      <c r="E20" s="99"/>
      <c r="F20" s="79" t="s">
        <v>35</v>
      </c>
      <c r="G20" s="80">
        <f>SUM(G18:G19)</f>
        <v>14</v>
      </c>
      <c r="H20" s="80">
        <f>SUM(H18:H19)</f>
        <v>15</v>
      </c>
      <c r="I20" s="94">
        <f t="shared" si="4"/>
        <v>29</v>
      </c>
      <c r="J20" s="81">
        <f t="shared" si="1"/>
        <v>-3</v>
      </c>
      <c r="L20" s="1"/>
      <c r="O20" s="2">
        <v>32</v>
      </c>
    </row>
    <row r="21" spans="1:15" s="2" customFormat="1" ht="33" customHeight="1" thickBot="1">
      <c r="A21" s="98"/>
      <c r="B21" s="99"/>
      <c r="C21" s="99"/>
      <c r="D21" s="99"/>
      <c r="E21" s="99"/>
      <c r="F21" s="93" t="s">
        <v>37</v>
      </c>
      <c r="G21" s="80">
        <f>SUM(G6,G11,G14,G17,G20)</f>
        <v>66</v>
      </c>
      <c r="H21" s="80">
        <f>SUM(H6,H11,H14,H17,H20)</f>
        <v>66</v>
      </c>
      <c r="I21" s="94">
        <f>SUM(G21:H21)</f>
        <v>132</v>
      </c>
      <c r="J21" s="81">
        <f t="shared" si="1"/>
        <v>0</v>
      </c>
      <c r="L21" s="1"/>
      <c r="O21" s="2">
        <v>132</v>
      </c>
    </row>
    <row r="22" spans="1:15" s="2" customFormat="1" ht="33" customHeight="1" thickBot="1">
      <c r="A22" s="98"/>
      <c r="B22" s="99"/>
      <c r="C22" s="99"/>
      <c r="D22" s="99"/>
      <c r="E22" s="99"/>
      <c r="F22" s="93" t="s">
        <v>38</v>
      </c>
      <c r="G22" s="80">
        <f>B19+G21</f>
        <v>469</v>
      </c>
      <c r="H22" s="80">
        <f>C19+H21</f>
        <v>561</v>
      </c>
      <c r="I22" s="94">
        <f>SUM(G22:H22)</f>
        <v>1030</v>
      </c>
      <c r="J22" s="81">
        <f t="shared" si="1"/>
        <v>-173</v>
      </c>
      <c r="L22" s="1"/>
      <c r="O22" s="2">
        <v>1203</v>
      </c>
    </row>
    <row r="23" spans="1:12" s="2" customFormat="1" ht="33" customHeight="1">
      <c r="A23" s="98"/>
      <c r="B23" s="99"/>
      <c r="C23" s="99"/>
      <c r="D23" s="99"/>
      <c r="E23" s="99"/>
      <c r="F23" s="117" t="s">
        <v>25</v>
      </c>
      <c r="G23" s="118"/>
      <c r="H23" s="118"/>
      <c r="I23" s="118"/>
      <c r="J23" s="119"/>
      <c r="L23" s="1"/>
    </row>
    <row r="24" spans="1:12" s="2" customFormat="1" ht="33" customHeight="1">
      <c r="A24" s="98"/>
      <c r="B24" s="99"/>
      <c r="C24" s="99"/>
      <c r="D24" s="99"/>
      <c r="E24" s="99"/>
      <c r="F24" s="104" t="s">
        <v>47</v>
      </c>
      <c r="G24" s="77">
        <v>571</v>
      </c>
      <c r="H24" s="77">
        <v>632</v>
      </c>
      <c r="I24" s="77">
        <v>1203</v>
      </c>
      <c r="J24" s="105" t="s">
        <v>46</v>
      </c>
      <c r="L24" s="1"/>
    </row>
    <row r="25" spans="1:12" s="2" customFormat="1" ht="33" customHeight="1" thickBot="1">
      <c r="A25" s="106"/>
      <c r="B25" s="107"/>
      <c r="C25" s="107"/>
      <c r="D25" s="107"/>
      <c r="E25" s="107"/>
      <c r="F25" s="109" t="s">
        <v>28</v>
      </c>
      <c r="G25" s="110">
        <f>G22-G24</f>
        <v>-102</v>
      </c>
      <c r="H25" s="110">
        <f>H22-H24</f>
        <v>-71</v>
      </c>
      <c r="I25" s="110">
        <f>I22-I24</f>
        <v>-173</v>
      </c>
      <c r="J25" s="120" t="s">
        <v>42</v>
      </c>
      <c r="L25" s="1"/>
    </row>
    <row r="26" spans="1:11" ht="34.5" customHeight="1">
      <c r="A26" s="6"/>
      <c r="B26" s="6"/>
      <c r="C26" s="6"/>
      <c r="D26" s="6"/>
      <c r="E26" s="6"/>
      <c r="F26" s="12"/>
      <c r="G26" s="12"/>
      <c r="K26" s="38"/>
    </row>
    <row r="27" spans="1:7" ht="34.5" customHeight="1">
      <c r="A27" s="6"/>
      <c r="B27" s="6"/>
      <c r="C27" s="6"/>
      <c r="D27" s="6"/>
      <c r="E27" s="6"/>
      <c r="F27" s="12"/>
      <c r="G27" s="12"/>
    </row>
    <row r="28" spans="1:5" ht="34.5" customHeight="1">
      <c r="A28" s="6"/>
      <c r="B28" s="6"/>
      <c r="C28" s="6"/>
      <c r="D28" s="6"/>
      <c r="E28" s="6"/>
    </row>
    <row r="29" spans="1:5" ht="34.5" customHeight="1">
      <c r="A29" s="7"/>
      <c r="B29" s="8"/>
      <c r="C29" s="8"/>
      <c r="D29" s="9"/>
      <c r="E29" s="9"/>
    </row>
    <row r="30" spans="1:5" ht="34.5" customHeight="1">
      <c r="A30" s="10"/>
      <c r="B30" s="11"/>
      <c r="C30" s="11"/>
      <c r="D30" s="12"/>
      <c r="E30" s="12"/>
    </row>
    <row r="31" spans="1:5" ht="34.5" customHeight="1">
      <c r="A31" s="10"/>
      <c r="B31" s="11"/>
      <c r="C31" s="11"/>
      <c r="D31" s="12"/>
      <c r="E31" s="12"/>
    </row>
    <row r="32" spans="1:5" ht="34.5" customHeight="1">
      <c r="A32" s="10"/>
      <c r="B32" s="11"/>
      <c r="C32" s="11"/>
      <c r="D32" s="12"/>
      <c r="E32" s="12"/>
    </row>
    <row r="33" spans="1:5" ht="25.5" customHeight="1">
      <c r="A33" s="12"/>
      <c r="B33" s="12"/>
      <c r="C33" s="12"/>
      <c r="D33" s="12"/>
      <c r="E33" s="12"/>
    </row>
    <row r="34" spans="1:5" ht="28.5" customHeight="1">
      <c r="A34" s="12"/>
      <c r="B34" s="12"/>
      <c r="C34" s="12"/>
      <c r="D34" s="12"/>
      <c r="E34" s="12"/>
    </row>
  </sheetData>
  <sheetProtection/>
  <mergeCells count="10">
    <mergeCell ref="I3:I4"/>
    <mergeCell ref="A1:J1"/>
    <mergeCell ref="H2:J2"/>
    <mergeCell ref="A3:A4"/>
    <mergeCell ref="B3:B4"/>
    <mergeCell ref="C3:C4"/>
    <mergeCell ref="D3:D4"/>
    <mergeCell ref="F3:F4"/>
    <mergeCell ref="G3:G4"/>
    <mergeCell ref="H3:H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SheetLayoutView="85" workbookViewId="0" topLeftCell="A1">
      <selection activeCell="N8" sqref="N8"/>
    </sheetView>
  </sheetViews>
  <sheetFormatPr defaultColWidth="9.00390625" defaultRowHeight="13.5"/>
  <cols>
    <col min="1" max="1" width="9.125" style="1" customWidth="1"/>
    <col min="2" max="3" width="8.625" style="1" customWidth="1"/>
    <col min="4" max="4" width="10.00390625" style="1" customWidth="1"/>
    <col min="5" max="5" width="12.625" style="1" customWidth="1"/>
    <col min="6" max="6" width="9.125" style="1" customWidth="1"/>
    <col min="7" max="7" width="11.125" style="1" customWidth="1"/>
    <col min="8" max="8" width="11.625" style="1" customWidth="1"/>
    <col min="9" max="9" width="12.50390625" style="1" customWidth="1"/>
    <col min="10" max="10" width="12.75390625" style="1" customWidth="1"/>
    <col min="11" max="11" width="3.25390625" style="1" customWidth="1"/>
    <col min="12" max="16384" width="9.00390625" style="1" customWidth="1"/>
  </cols>
  <sheetData>
    <row r="1" spans="1:10" ht="17.25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.75" customHeight="1" thickBot="1">
      <c r="A2" s="41"/>
      <c r="B2" s="41"/>
      <c r="C2" s="41"/>
      <c r="D2" s="41"/>
      <c r="E2" s="41"/>
      <c r="F2" s="41"/>
      <c r="G2" s="41"/>
      <c r="H2" s="133" t="s">
        <v>41</v>
      </c>
      <c r="I2" s="133"/>
      <c r="J2" s="133"/>
    </row>
    <row r="3" spans="1:10" ht="15.75" customHeight="1">
      <c r="A3" s="134" t="s">
        <v>32</v>
      </c>
      <c r="B3" s="130" t="s">
        <v>20</v>
      </c>
      <c r="C3" s="130" t="s">
        <v>21</v>
      </c>
      <c r="D3" s="130" t="s">
        <v>22</v>
      </c>
      <c r="E3" s="62" t="s">
        <v>46</v>
      </c>
      <c r="F3" s="134" t="s">
        <v>32</v>
      </c>
      <c r="G3" s="130" t="s">
        <v>23</v>
      </c>
      <c r="H3" s="130" t="s">
        <v>24</v>
      </c>
      <c r="I3" s="130" t="s">
        <v>22</v>
      </c>
      <c r="J3" s="62" t="s">
        <v>45</v>
      </c>
    </row>
    <row r="4" spans="1:10" ht="15.75" customHeight="1" thickBot="1">
      <c r="A4" s="135"/>
      <c r="B4" s="131"/>
      <c r="C4" s="131"/>
      <c r="D4" s="131"/>
      <c r="E4" s="28" t="s">
        <v>28</v>
      </c>
      <c r="F4" s="135"/>
      <c r="G4" s="131"/>
      <c r="H4" s="131"/>
      <c r="I4" s="131"/>
      <c r="J4" s="29" t="s">
        <v>28</v>
      </c>
    </row>
    <row r="5" spans="1:10" s="2" customFormat="1" ht="42.75" customHeight="1" thickBot="1">
      <c r="A5" s="30" t="s">
        <v>0</v>
      </c>
      <c r="B5" s="15">
        <f>'国内'!B5+'在外'!B5</f>
        <v>216004</v>
      </c>
      <c r="C5" s="15">
        <f>'国内'!C5+'在外'!C5</f>
        <v>216035</v>
      </c>
      <c r="D5" s="15">
        <f>'国内'!D5+'在外'!D5</f>
        <v>432039</v>
      </c>
      <c r="E5" s="48">
        <f>'国内'!E5+'在外'!E5</f>
        <v>2958</v>
      </c>
      <c r="F5" s="34" t="s">
        <v>10</v>
      </c>
      <c r="G5" s="26">
        <f>'国内'!G5+'在外'!G5</f>
        <v>13177</v>
      </c>
      <c r="H5" s="26">
        <f>'国内'!H5+'在外'!H5</f>
        <v>12655</v>
      </c>
      <c r="I5" s="27">
        <f>'国内'!I5+'在外'!I5</f>
        <v>25832</v>
      </c>
      <c r="J5" s="57">
        <f>'国内'!J5+'在外'!J5</f>
        <v>275</v>
      </c>
    </row>
    <row r="6" spans="1:10" s="2" customFormat="1" ht="42.75" customHeight="1" thickBot="1">
      <c r="A6" s="31" t="s">
        <v>1</v>
      </c>
      <c r="B6" s="16">
        <f>'国内'!B6+'在外'!B6</f>
        <v>60762</v>
      </c>
      <c r="C6" s="16">
        <f>'国内'!C6+'在外'!C6</f>
        <v>63642</v>
      </c>
      <c r="D6" s="13">
        <f>'国内'!D6+'在外'!D6</f>
        <v>124404</v>
      </c>
      <c r="E6" s="49">
        <f>'国内'!E6+'在外'!E6</f>
        <v>-2671</v>
      </c>
      <c r="F6" s="35" t="s">
        <v>39</v>
      </c>
      <c r="G6" s="17">
        <f>'国内'!G6+'在外'!G6</f>
        <v>13177</v>
      </c>
      <c r="H6" s="17">
        <f>'国内'!H6+'在外'!H6</f>
        <v>12655</v>
      </c>
      <c r="I6" s="17">
        <f>'国内'!I6+'在外'!I6</f>
        <v>25832</v>
      </c>
      <c r="J6" s="50">
        <f>'国内'!J6+'在外'!J6</f>
        <v>275</v>
      </c>
    </row>
    <row r="7" spans="1:10" s="2" customFormat="1" ht="42.75" customHeight="1">
      <c r="A7" s="31" t="s">
        <v>2</v>
      </c>
      <c r="B7" s="16">
        <f>'国内'!B7+'在外'!B7</f>
        <v>66435</v>
      </c>
      <c r="C7" s="16">
        <f>'国内'!C7+'在外'!C7</f>
        <v>68281</v>
      </c>
      <c r="D7" s="13">
        <f>'国内'!D7+'在外'!D7</f>
        <v>134716</v>
      </c>
      <c r="E7" s="49">
        <f>'国内'!E7+'在外'!E7</f>
        <v>-2107</v>
      </c>
      <c r="F7" s="31" t="s">
        <v>11</v>
      </c>
      <c r="G7" s="16">
        <f>'国内'!G7+'在外'!G7</f>
        <v>9811</v>
      </c>
      <c r="H7" s="16">
        <f>'国内'!H7+'在外'!H7</f>
        <v>9835</v>
      </c>
      <c r="I7" s="13">
        <f>'国内'!I7+'在外'!I7</f>
        <v>19646</v>
      </c>
      <c r="J7" s="49">
        <f>'国内'!J7+'在外'!J7</f>
        <v>-615</v>
      </c>
    </row>
    <row r="8" spans="1:10" s="2" customFormat="1" ht="42.75" customHeight="1">
      <c r="A8" s="31" t="s">
        <v>3</v>
      </c>
      <c r="B8" s="16">
        <f>'国内'!B8+'在外'!B8</f>
        <v>49149</v>
      </c>
      <c r="C8" s="16">
        <f>'国内'!C8+'在外'!C8</f>
        <v>50658</v>
      </c>
      <c r="D8" s="13">
        <f>'国内'!D8+'在外'!D8</f>
        <v>99807</v>
      </c>
      <c r="E8" s="49">
        <f>'国内'!E8+'在外'!E8</f>
        <v>-1551</v>
      </c>
      <c r="F8" s="31" t="s">
        <v>12</v>
      </c>
      <c r="G8" s="16">
        <f>'国内'!G8+'在外'!G8</f>
        <v>5695</v>
      </c>
      <c r="H8" s="16">
        <f>'国内'!H8+'在外'!H8</f>
        <v>5799</v>
      </c>
      <c r="I8" s="13">
        <f>'国内'!I8+'在外'!I8</f>
        <v>11494</v>
      </c>
      <c r="J8" s="49">
        <f>'国内'!J8+'在外'!J8</f>
        <v>-719</v>
      </c>
    </row>
    <row r="9" spans="1:10" s="2" customFormat="1" ht="42.75" customHeight="1">
      <c r="A9" s="31" t="s">
        <v>4</v>
      </c>
      <c r="B9" s="16">
        <f>'国内'!B9+'在外'!B9</f>
        <v>40566</v>
      </c>
      <c r="C9" s="16">
        <f>'国内'!C9+'在外'!C9</f>
        <v>41814</v>
      </c>
      <c r="D9" s="13">
        <f>'国内'!D9+'在外'!D9</f>
        <v>82380</v>
      </c>
      <c r="E9" s="49">
        <f>'国内'!E9+'在外'!E9</f>
        <v>-1302</v>
      </c>
      <c r="F9" s="31" t="s">
        <v>13</v>
      </c>
      <c r="G9" s="16">
        <f>'国内'!G9+'在外'!G9</f>
        <v>5128</v>
      </c>
      <c r="H9" s="16">
        <f>'国内'!H9+'在外'!H9</f>
        <v>4891</v>
      </c>
      <c r="I9" s="13">
        <f>'国内'!I9+'在外'!I9</f>
        <v>10019</v>
      </c>
      <c r="J9" s="49">
        <f>'国内'!J9+'在外'!J9</f>
        <v>-142</v>
      </c>
    </row>
    <row r="10" spans="1:10" s="2" customFormat="1" ht="42.75" customHeight="1" thickBot="1">
      <c r="A10" s="31" t="s">
        <v>5</v>
      </c>
      <c r="B10" s="16">
        <f>'国内'!B10+'在外'!B10</f>
        <v>34725</v>
      </c>
      <c r="C10" s="16">
        <f>'国内'!C10+'在外'!C10</f>
        <v>36843</v>
      </c>
      <c r="D10" s="13">
        <f>'国内'!D10+'在外'!D10</f>
        <v>71568</v>
      </c>
      <c r="E10" s="49">
        <f>'国内'!E10+'在外'!E10</f>
        <v>-2576</v>
      </c>
      <c r="F10" s="32" t="s">
        <v>14</v>
      </c>
      <c r="G10" s="19">
        <f>'国内'!G10+'在外'!G10</f>
        <v>6586</v>
      </c>
      <c r="H10" s="19">
        <f>'国内'!H10+'在外'!H10</f>
        <v>6542</v>
      </c>
      <c r="I10" s="24">
        <f>'国内'!I10+'在外'!I10</f>
        <v>13128</v>
      </c>
      <c r="J10" s="58">
        <f>'国内'!J10+'在外'!J10</f>
        <v>-206</v>
      </c>
    </row>
    <row r="11" spans="1:10" s="2" customFormat="1" ht="42.75" customHeight="1" thickBot="1">
      <c r="A11" s="31" t="s">
        <v>6</v>
      </c>
      <c r="B11" s="16">
        <f>'国内'!B11+'在外'!B11</f>
        <v>68509</v>
      </c>
      <c r="C11" s="16">
        <f>'国内'!C11+'在外'!C11</f>
        <v>67432</v>
      </c>
      <c r="D11" s="13">
        <f>'国内'!D11+'在外'!D11</f>
        <v>135941</v>
      </c>
      <c r="E11" s="49">
        <f>'国内'!E11+'在外'!E11</f>
        <v>1083</v>
      </c>
      <c r="F11" s="35" t="s">
        <v>40</v>
      </c>
      <c r="G11" s="17">
        <f>'国内'!G11+'在外'!G11</f>
        <v>27220</v>
      </c>
      <c r="H11" s="17">
        <f>'国内'!H11+'在外'!H11</f>
        <v>27067</v>
      </c>
      <c r="I11" s="17">
        <f>'国内'!I11+'在外'!I11</f>
        <v>54287</v>
      </c>
      <c r="J11" s="50">
        <f>'国内'!J11+'在外'!J11</f>
        <v>-1682</v>
      </c>
    </row>
    <row r="12" spans="1:10" s="2" customFormat="1" ht="42.75" customHeight="1">
      <c r="A12" s="31" t="s">
        <v>7</v>
      </c>
      <c r="B12" s="16">
        <f>'国内'!B12+'在外'!B12</f>
        <v>32835</v>
      </c>
      <c r="C12" s="16">
        <f>'国内'!C12+'在外'!C12</f>
        <v>32094</v>
      </c>
      <c r="D12" s="13">
        <f>'国内'!D12+'在外'!D12</f>
        <v>64929</v>
      </c>
      <c r="E12" s="49">
        <f>'国内'!E12+'在外'!E12</f>
        <v>25</v>
      </c>
      <c r="F12" s="30" t="s">
        <v>15</v>
      </c>
      <c r="G12" s="14">
        <f>'国内'!G12+'在外'!G12</f>
        <v>16231</v>
      </c>
      <c r="H12" s="14">
        <f>'国内'!H12+'在外'!H12</f>
        <v>16815</v>
      </c>
      <c r="I12" s="15">
        <f>'国内'!I12+'在外'!I12</f>
        <v>33046</v>
      </c>
      <c r="J12" s="59">
        <f>'国内'!J12+'在外'!J12</f>
        <v>-125</v>
      </c>
    </row>
    <row r="13" spans="1:10" s="2" customFormat="1" ht="42.75" customHeight="1" thickBot="1">
      <c r="A13" s="31" t="s">
        <v>8</v>
      </c>
      <c r="B13" s="16">
        <f>'国内'!B13+'在外'!B13</f>
        <v>29781</v>
      </c>
      <c r="C13" s="16">
        <f>'国内'!C13+'在外'!C13</f>
        <v>30282</v>
      </c>
      <c r="D13" s="13">
        <f>'国内'!D13+'在外'!D13</f>
        <v>60063</v>
      </c>
      <c r="E13" s="49">
        <f>'国内'!E13+'在外'!E13</f>
        <v>-788</v>
      </c>
      <c r="F13" s="31" t="s">
        <v>16</v>
      </c>
      <c r="G13" s="16">
        <f>'国内'!G13+'在外'!G13</f>
        <v>10806</v>
      </c>
      <c r="H13" s="16">
        <f>'国内'!H13+'在外'!H13</f>
        <v>10955</v>
      </c>
      <c r="I13" s="13">
        <f>'国内'!I13+'在外'!I13</f>
        <v>21761</v>
      </c>
      <c r="J13" s="49">
        <f>'国内'!J13+'在外'!J13</f>
        <v>-247</v>
      </c>
    </row>
    <row r="14" spans="1:10" s="2" customFormat="1" ht="42.75" customHeight="1" thickBot="1">
      <c r="A14" s="31" t="s">
        <v>9</v>
      </c>
      <c r="B14" s="16">
        <f>'国内'!B14+'在外'!B14</f>
        <v>13636</v>
      </c>
      <c r="C14" s="16">
        <f>'国内'!C14+'在外'!C14</f>
        <v>14085</v>
      </c>
      <c r="D14" s="13">
        <f>'国内'!D14+'在外'!D14</f>
        <v>27721</v>
      </c>
      <c r="E14" s="49">
        <f>'国内'!E14+'在外'!E14</f>
        <v>-934</v>
      </c>
      <c r="F14" s="35" t="s">
        <v>33</v>
      </c>
      <c r="G14" s="17">
        <f>'国内'!G14+'在外'!G14</f>
        <v>27037</v>
      </c>
      <c r="H14" s="17">
        <f>'国内'!H14+'在外'!H14</f>
        <v>27770</v>
      </c>
      <c r="I14" s="17">
        <f>'国内'!I14+'在外'!I14</f>
        <v>54807</v>
      </c>
      <c r="J14" s="50">
        <f>'国内'!J14+'在外'!J14</f>
        <v>-372</v>
      </c>
    </row>
    <row r="15" spans="1:10" s="2" customFormat="1" ht="42.75" customHeight="1">
      <c r="A15" s="31" t="s">
        <v>26</v>
      </c>
      <c r="B15" s="16">
        <f>'国内'!B15+'在外'!B15</f>
        <v>48423</v>
      </c>
      <c r="C15" s="16">
        <f>'国内'!C15+'在外'!C15</f>
        <v>49138</v>
      </c>
      <c r="D15" s="13">
        <f>'国内'!D15+'在外'!D15</f>
        <v>97561</v>
      </c>
      <c r="E15" s="49">
        <f>'国内'!E15+'在外'!E15</f>
        <v>100</v>
      </c>
      <c r="F15" s="31" t="s">
        <v>17</v>
      </c>
      <c r="G15" s="16">
        <f>'国内'!G15+'在外'!G15</f>
        <v>4880</v>
      </c>
      <c r="H15" s="16">
        <f>'国内'!H15+'在外'!H15</f>
        <v>5036</v>
      </c>
      <c r="I15" s="18">
        <f>'国内'!I15+'在外'!I15</f>
        <v>9916</v>
      </c>
      <c r="J15" s="49">
        <f>'国内'!J15+'在外'!J15</f>
        <v>-520</v>
      </c>
    </row>
    <row r="16" spans="1:10" s="2" customFormat="1" ht="42.75" customHeight="1" thickBot="1">
      <c r="A16" s="32" t="s">
        <v>27</v>
      </c>
      <c r="B16" s="19">
        <f>'国内'!B16+'在外'!B16</f>
        <v>18297</v>
      </c>
      <c r="C16" s="19">
        <f>'国内'!C16+'在外'!C16</f>
        <v>18214</v>
      </c>
      <c r="D16" s="24">
        <f>'国内'!D16+'在外'!D16</f>
        <v>36511</v>
      </c>
      <c r="E16" s="49">
        <f>'国内'!E16+'在外'!E16</f>
        <v>58</v>
      </c>
      <c r="F16" s="31" t="s">
        <v>18</v>
      </c>
      <c r="G16" s="16">
        <f>'国内'!G16+'在外'!G16</f>
        <v>13076</v>
      </c>
      <c r="H16" s="16">
        <f>'国内'!H16+'在外'!H16</f>
        <v>11919</v>
      </c>
      <c r="I16" s="18">
        <f>'国内'!I16+'在外'!I16</f>
        <v>24995</v>
      </c>
      <c r="J16" s="49">
        <f>'国内'!J16+'在外'!J16</f>
        <v>43</v>
      </c>
    </row>
    <row r="17" spans="1:10" s="2" customFormat="1" ht="42.75" customHeight="1" thickBot="1">
      <c r="A17" s="32" t="s">
        <v>29</v>
      </c>
      <c r="B17" s="19">
        <f>'国内'!B17+'在外'!B17</f>
        <v>11441</v>
      </c>
      <c r="C17" s="19">
        <f>'国内'!C17+'在外'!C17</f>
        <v>11564</v>
      </c>
      <c r="D17" s="24">
        <f>'国内'!D17+'在外'!D17</f>
        <v>23005</v>
      </c>
      <c r="E17" s="49">
        <f>'国内'!E17+'在外'!E17</f>
        <v>-1148</v>
      </c>
      <c r="F17" s="35" t="s">
        <v>34</v>
      </c>
      <c r="G17" s="17">
        <f>'国内'!G17+'在外'!G17</f>
        <v>17956</v>
      </c>
      <c r="H17" s="17">
        <f>'国内'!H17+'在外'!H17</f>
        <v>16955</v>
      </c>
      <c r="I17" s="17">
        <f>'国内'!I17+'在外'!I17</f>
        <v>34911</v>
      </c>
      <c r="J17" s="50">
        <f>'国内'!J17+'在外'!J17</f>
        <v>-477</v>
      </c>
    </row>
    <row r="18" spans="1:10" s="2" customFormat="1" ht="42.75" customHeight="1" thickBot="1">
      <c r="A18" s="33" t="s">
        <v>31</v>
      </c>
      <c r="B18" s="25">
        <f>'国内'!B18+'在外'!B18</f>
        <v>24813</v>
      </c>
      <c r="C18" s="25">
        <f>'国内'!C18+'在外'!C18</f>
        <v>25544</v>
      </c>
      <c r="D18" s="25">
        <f>'国内'!D18+'在外'!D18</f>
        <v>50357</v>
      </c>
      <c r="E18" s="60">
        <f>'国内'!E18+'在外'!E18</f>
        <v>616</v>
      </c>
      <c r="F18" s="32" t="s">
        <v>19</v>
      </c>
      <c r="G18" s="19">
        <f>'国内'!G18+'在外'!G18</f>
        <v>10989</v>
      </c>
      <c r="H18" s="19">
        <f>'国内'!H18+'在外'!H18</f>
        <v>11210</v>
      </c>
      <c r="I18" s="20">
        <f>'国内'!I18+'在外'!I18</f>
        <v>22199</v>
      </c>
      <c r="J18" s="58">
        <f>'国内'!J18+'在外'!J18</f>
        <v>-520</v>
      </c>
    </row>
    <row r="19" spans="1:10" s="2" customFormat="1" ht="42.75" customHeight="1" thickBot="1">
      <c r="A19" s="36" t="s">
        <v>36</v>
      </c>
      <c r="B19" s="17">
        <f>'国内'!B19+'在外'!B19</f>
        <v>715376</v>
      </c>
      <c r="C19" s="17">
        <f>'国内'!C19+'在外'!C19</f>
        <v>725626</v>
      </c>
      <c r="D19" s="23">
        <f>'国内'!D19+'在外'!D19</f>
        <v>1441002</v>
      </c>
      <c r="E19" s="50">
        <f>'国内'!E19+'在外'!E19</f>
        <v>-8237</v>
      </c>
      <c r="F19" s="33" t="s">
        <v>30</v>
      </c>
      <c r="G19" s="21">
        <f>'国内'!G19+'在外'!G19</f>
        <v>7368</v>
      </c>
      <c r="H19" s="21">
        <f>'国内'!H19+'在外'!H19</f>
        <v>7115</v>
      </c>
      <c r="I19" s="22">
        <f>'国内'!I19+'在外'!I19</f>
        <v>14483</v>
      </c>
      <c r="J19" s="60">
        <f>'国内'!J19+'在外'!J19</f>
        <v>-896</v>
      </c>
    </row>
    <row r="20" spans="1:10" s="2" customFormat="1" ht="42.75" customHeight="1" thickBot="1">
      <c r="A20" s="45"/>
      <c r="B20" s="3"/>
      <c r="C20" s="3"/>
      <c r="D20" s="3"/>
      <c r="E20" s="3"/>
      <c r="F20" s="35" t="s">
        <v>35</v>
      </c>
      <c r="G20" s="17">
        <f>'国内'!G20+'在外'!G20</f>
        <v>18357</v>
      </c>
      <c r="H20" s="17">
        <f>'国内'!H20+'在外'!H20</f>
        <v>18325</v>
      </c>
      <c r="I20" s="23">
        <f>'国内'!I20+'在外'!I20</f>
        <v>36682</v>
      </c>
      <c r="J20" s="50">
        <f>'国内'!J20+'在外'!J20</f>
        <v>-1416</v>
      </c>
    </row>
    <row r="21" spans="1:10" s="2" customFormat="1" ht="42.75" customHeight="1" thickBot="1">
      <c r="A21" s="45"/>
      <c r="B21" s="3"/>
      <c r="C21" s="3"/>
      <c r="D21" s="3"/>
      <c r="E21" s="3"/>
      <c r="F21" s="36" t="s">
        <v>37</v>
      </c>
      <c r="G21" s="17">
        <f>'国内'!G21+'在外'!G21</f>
        <v>103747</v>
      </c>
      <c r="H21" s="17">
        <f>'国内'!H21+'在外'!H21</f>
        <v>102772</v>
      </c>
      <c r="I21" s="23">
        <f>'国内'!I21+'在外'!I21</f>
        <v>206519</v>
      </c>
      <c r="J21" s="50">
        <f>'国内'!J21+'在外'!J21</f>
        <v>-3672</v>
      </c>
    </row>
    <row r="22" spans="1:10" s="2" customFormat="1" ht="42.75" customHeight="1" thickBot="1">
      <c r="A22" s="45"/>
      <c r="B22" s="3"/>
      <c r="C22" s="3"/>
      <c r="D22" s="3"/>
      <c r="E22" s="3"/>
      <c r="F22" s="36" t="s">
        <v>38</v>
      </c>
      <c r="G22" s="17">
        <f>'国内'!G22+'在外'!G22</f>
        <v>819123</v>
      </c>
      <c r="H22" s="17">
        <f>'国内'!H22+'在外'!H22</f>
        <v>828398</v>
      </c>
      <c r="I22" s="23">
        <f>'国内'!I22+'在外'!I22</f>
        <v>1647521</v>
      </c>
      <c r="J22" s="50">
        <f>'国内'!J22+'在外'!J22</f>
        <v>-11909</v>
      </c>
    </row>
    <row r="23" spans="1:10" s="2" customFormat="1" ht="42.75" customHeight="1">
      <c r="A23" s="45"/>
      <c r="B23" s="3"/>
      <c r="C23" s="3"/>
      <c r="D23" s="3"/>
      <c r="E23" s="3"/>
      <c r="F23" s="4" t="s">
        <v>25</v>
      </c>
      <c r="G23" s="5"/>
      <c r="H23" s="5"/>
      <c r="I23" s="5"/>
      <c r="J23" s="121"/>
    </row>
    <row r="24" spans="1:10" s="2" customFormat="1" ht="42.75" customHeight="1">
      <c r="A24" s="45"/>
      <c r="B24" s="3"/>
      <c r="C24" s="3"/>
      <c r="D24" s="3"/>
      <c r="E24" s="3"/>
      <c r="F24" s="47" t="s">
        <v>47</v>
      </c>
      <c r="G24" s="13">
        <v>822921</v>
      </c>
      <c r="H24" s="13">
        <v>836509</v>
      </c>
      <c r="I24" s="13">
        <v>1659430</v>
      </c>
      <c r="J24" s="122" t="s">
        <v>46</v>
      </c>
    </row>
    <row r="25" spans="1:10" s="2" customFormat="1" ht="42.75" customHeight="1" thickBot="1">
      <c r="A25" s="46"/>
      <c r="B25" s="42"/>
      <c r="C25" s="42"/>
      <c r="D25" s="42"/>
      <c r="E25" s="42"/>
      <c r="F25" s="37" t="s">
        <v>28</v>
      </c>
      <c r="G25" s="56">
        <f>G22-G24</f>
        <v>-3798</v>
      </c>
      <c r="H25" s="56">
        <f>H22-H24</f>
        <v>-8111</v>
      </c>
      <c r="I25" s="56">
        <f>I22-I24</f>
        <v>-11909</v>
      </c>
      <c r="J25" s="123" t="s">
        <v>42</v>
      </c>
    </row>
    <row r="26" spans="1:10" ht="34.5" customHeight="1">
      <c r="A26" s="6"/>
      <c r="B26" s="6"/>
      <c r="C26" s="6"/>
      <c r="D26" s="6"/>
      <c r="E26" s="6"/>
      <c r="F26" s="44"/>
      <c r="G26" s="3"/>
      <c r="H26" s="3"/>
      <c r="I26" s="3"/>
      <c r="J26" s="3"/>
    </row>
    <row r="27" spans="1:16" ht="34.5" customHeight="1">
      <c r="A27" s="6"/>
      <c r="B27" s="6"/>
      <c r="C27" s="6"/>
      <c r="D27" s="6"/>
      <c r="E27" s="6"/>
      <c r="F27" s="44"/>
      <c r="G27" s="3"/>
      <c r="H27" s="3"/>
      <c r="I27" s="3"/>
      <c r="J27" s="3"/>
      <c r="L27" s="2"/>
      <c r="M27" s="2"/>
      <c r="N27" s="2"/>
      <c r="O27" s="2"/>
      <c r="P27" s="2"/>
    </row>
    <row r="28" spans="1:16" ht="34.5" customHeight="1">
      <c r="A28" s="6"/>
      <c r="B28" s="6"/>
      <c r="C28" s="6"/>
      <c r="D28" s="6"/>
      <c r="E28" s="6"/>
      <c r="F28" s="3"/>
      <c r="G28" s="3"/>
      <c r="H28" s="3"/>
      <c r="I28" s="3"/>
      <c r="J28" s="3"/>
      <c r="L28" s="2"/>
      <c r="M28" s="2"/>
      <c r="N28" s="2"/>
      <c r="O28" s="2"/>
      <c r="P28" s="2"/>
    </row>
    <row r="29" spans="1:16" ht="34.5" customHeight="1">
      <c r="A29" s="7"/>
      <c r="B29" s="8"/>
      <c r="C29" s="8"/>
      <c r="D29" s="9"/>
      <c r="E29" s="9"/>
      <c r="F29" s="44"/>
      <c r="G29" s="3"/>
      <c r="H29" s="3"/>
      <c r="I29" s="3"/>
      <c r="J29" s="3"/>
      <c r="L29" s="2"/>
      <c r="M29" s="2"/>
      <c r="N29" s="2"/>
      <c r="O29" s="2"/>
      <c r="P29" s="2"/>
    </row>
    <row r="30" spans="1:16" ht="34.5" customHeight="1">
      <c r="A30" s="10"/>
      <c r="B30" s="11"/>
      <c r="C30" s="11"/>
      <c r="D30" s="12"/>
      <c r="E30" s="12"/>
      <c r="F30" s="44"/>
      <c r="G30" s="3"/>
      <c r="H30" s="3"/>
      <c r="I30" s="3"/>
      <c r="J30" s="3"/>
      <c r="L30" s="2"/>
      <c r="M30" s="2"/>
      <c r="N30" s="2"/>
      <c r="O30" s="2"/>
      <c r="P30" s="2"/>
    </row>
    <row r="31" spans="1:16" ht="34.5" customHeight="1">
      <c r="A31" s="10"/>
      <c r="B31" s="11"/>
      <c r="C31" s="11"/>
      <c r="D31" s="12"/>
      <c r="E31" s="12"/>
      <c r="F31" s="43"/>
      <c r="G31" s="43"/>
      <c r="H31" s="43"/>
      <c r="I31" s="43"/>
      <c r="J31" s="43"/>
      <c r="L31" s="2"/>
      <c r="M31" s="2"/>
      <c r="N31" s="2"/>
      <c r="O31" s="2"/>
      <c r="P31" s="2"/>
    </row>
    <row r="32" spans="1:16" ht="34.5" customHeight="1">
      <c r="A32" s="10"/>
      <c r="B32" s="11"/>
      <c r="C32" s="11"/>
      <c r="D32" s="12"/>
      <c r="E32" s="12"/>
      <c r="F32" s="6"/>
      <c r="G32" s="6"/>
      <c r="H32" s="6"/>
      <c r="I32" s="6"/>
      <c r="J32" s="6"/>
      <c r="L32" s="39"/>
      <c r="M32" s="39"/>
      <c r="N32" s="39"/>
      <c r="O32" s="39"/>
      <c r="P32" s="39"/>
    </row>
    <row r="33" spans="1:10" ht="25.5" customHeight="1">
      <c r="A33" s="12"/>
      <c r="B33" s="12"/>
      <c r="C33" s="12"/>
      <c r="D33" s="12"/>
      <c r="E33" s="12"/>
      <c r="F33" s="6"/>
      <c r="G33" s="6"/>
      <c r="H33" s="6"/>
      <c r="I33" s="6"/>
      <c r="J33" s="6"/>
    </row>
    <row r="34" spans="1:10" ht="28.5" customHeight="1">
      <c r="A34" s="12"/>
      <c r="B34" s="12"/>
      <c r="C34" s="12"/>
      <c r="D34" s="12"/>
      <c r="E34" s="12"/>
      <c r="F34" s="6"/>
      <c r="G34" s="6"/>
      <c r="H34" s="6"/>
      <c r="I34" s="6"/>
      <c r="J34" s="6"/>
    </row>
    <row r="35" spans="6:10" ht="13.5">
      <c r="F35" s="9"/>
      <c r="G35" s="9"/>
      <c r="H35" s="6"/>
      <c r="I35" s="6"/>
      <c r="J35" s="6"/>
    </row>
    <row r="36" spans="6:7" ht="13.5">
      <c r="F36" s="12"/>
      <c r="G36" s="12"/>
    </row>
    <row r="37" spans="6:7" ht="13.5">
      <c r="F37" s="12"/>
      <c r="G37" s="12"/>
    </row>
    <row r="38" spans="6:7" ht="13.5">
      <c r="F38" s="12"/>
      <c r="G38" s="12"/>
    </row>
    <row r="39" spans="6:7" ht="13.5">
      <c r="F39" s="12"/>
      <c r="G39" s="12"/>
    </row>
    <row r="40" spans="6:7" ht="13.5">
      <c r="F40" s="12"/>
      <c r="G40" s="12"/>
    </row>
  </sheetData>
  <sheetProtection/>
  <mergeCells count="10">
    <mergeCell ref="G3:G4"/>
    <mergeCell ref="H3:H4"/>
    <mergeCell ref="I3:I4"/>
    <mergeCell ref="A1:J1"/>
    <mergeCell ref="H2:J2"/>
    <mergeCell ref="A3:A4"/>
    <mergeCell ref="B3:B4"/>
    <mergeCell ref="C3:C4"/>
    <mergeCell ref="D3:D4"/>
    <mergeCell ref="F3:F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栃木県</cp:lastModifiedBy>
  <cp:lastPrinted>2019-07-03T03:22:39Z</cp:lastPrinted>
  <dcterms:created xsi:type="dcterms:W3CDTF">2002-05-23T00:25:52Z</dcterms:created>
  <dcterms:modified xsi:type="dcterms:W3CDTF">2019-07-04T00:51:11Z</dcterms:modified>
  <cp:category/>
  <cp:version/>
  <cp:contentType/>
  <cp:contentStatus/>
</cp:coreProperties>
</file>